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12672_環境・エネルギー政策課\01\2024（Ｒ６）\04 地域エネルギー推進担当\06_第三者モデル補助金\募集要項\240918_計画書修正\HP\"/>
    </mc:Choice>
  </mc:AlternateContent>
  <xr:revisionPtr revIDLastSave="0" documentId="13_ncr:1_{FF0A24FE-43B1-4E0B-AC98-91F3D626D370}" xr6:coauthVersionLast="47" xr6:coauthVersionMax="47" xr10:uidLastSave="{00000000-0000-0000-0000-000000000000}"/>
  <bookViews>
    <workbookView xWindow="8904" yWindow="0" windowWidth="15408" windowHeight="16560" firstSheet="1" activeTab="2" xr2:uid="{00000000-000D-0000-FFFF-FFFF00000000}"/>
  </bookViews>
  <sheets>
    <sheet name="添付様式１号(共同申請者なし)" sheetId="13" r:id="rId1"/>
    <sheet name="添付様式１号 (共同申請者あり)" sheetId="16" r:id="rId2"/>
    <sheet name="実施計画　 " sheetId="15" r:id="rId3"/>
  </sheets>
  <definedNames>
    <definedName name="_xlnm.Print_Area" localSheetId="2">'実施計画　 '!$A$1:$AC$48</definedName>
    <definedName name="_xlnm.Print_Area" localSheetId="1">'添付様式１号 (共同申請者あり)'!$A$1:$AB$60</definedName>
    <definedName name="_xlnm.Print_Area" localSheetId="0">'添付様式１号(共同申請者なし)'!$A$1:$AB$51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16" l="1"/>
  <c r="T37" i="16"/>
  <c r="T42" i="16" s="1"/>
  <c r="T33" i="16"/>
  <c r="T34" i="13"/>
  <c r="T30" i="13"/>
  <c r="T35" i="13" s="1"/>
  <c r="T26" i="13"/>
  <c r="AD32" i="13" l="1"/>
  <c r="T37" i="13" s="1"/>
  <c r="R39" i="13" s="1"/>
  <c r="X42" i="13" l="1"/>
  <c r="X43" i="13" s="1"/>
  <c r="X40" i="13"/>
  <c r="X41" i="13" s="1"/>
  <c r="P54" i="13"/>
  <c r="P63" i="16" l="1"/>
  <c r="AD39" i="16"/>
  <c r="T44" i="16" s="1"/>
  <c r="R46" i="16" s="1"/>
  <c r="X51" i="16" l="1"/>
  <c r="X52" i="16" s="1"/>
  <c r="X48" i="16"/>
  <c r="X49" i="16" s="1"/>
  <c r="E38" i="15"/>
  <c r="E42" i="15" s="1"/>
  <c r="M42" i="15" s="1"/>
  <c r="M37" i="15"/>
  <c r="B37" i="15"/>
  <c r="M36" i="15"/>
  <c r="B36" i="15"/>
  <c r="M35" i="15"/>
  <c r="B35" i="15"/>
  <c r="M34" i="15"/>
  <c r="B34" i="15"/>
  <c r="M33" i="15"/>
  <c r="B33" i="15"/>
  <c r="M32" i="15"/>
  <c r="B32" i="15"/>
  <c r="M31" i="15"/>
  <c r="B31" i="15"/>
  <c r="M30" i="15"/>
  <c r="B30" i="15"/>
  <c r="M29" i="15"/>
  <c r="B29" i="15"/>
  <c r="M28" i="15"/>
  <c r="B28" i="15"/>
  <c r="M27" i="15"/>
  <c r="B27" i="15"/>
  <c r="M26" i="15"/>
  <c r="B26" i="15"/>
  <c r="M21" i="15"/>
  <c r="M38" i="15" l="1"/>
  <c r="E43" i="15" s="1"/>
  <c r="E21" i="15"/>
  <c r="U21" i="15" s="1"/>
  <c r="M43" i="15" l="1"/>
  <c r="E44" i="15"/>
  <c r="M44" i="15" s="1"/>
</calcChain>
</file>

<file path=xl/sharedStrings.xml><?xml version="1.0" encoding="utf-8"?>
<sst xmlns="http://schemas.openxmlformats.org/spreadsheetml/2006/main" count="406" uniqueCount="144">
  <si>
    <t>添付様式第１号</t>
    <phoneticPr fontId="2"/>
  </si>
  <si>
    <t>１　申請者の情報</t>
    <rPh sb="2" eb="5">
      <t>シンセイシャ</t>
    </rPh>
    <rPh sb="6" eb="8">
      <t>ジョウホウ</t>
    </rPh>
    <phoneticPr fontId="2"/>
  </si>
  <si>
    <t>（１）申請者の情報</t>
  </si>
  <si>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</si>
  <si>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</si>
  <si>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</si>
  <si>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</si>
  <si>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</si>
  <si>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</si>
  <si>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</si>
  <si>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</si>
  <si>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</si>
  <si>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</si>
  <si>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</si>
  <si>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</si>
  <si>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</si>
  <si>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着手予定日</t>
    <rPh sb="0" eb="2">
      <t>チャクシュ</t>
    </rPh>
    <rPh sb="2" eb="5">
      <t>ヨテイビ</t>
    </rPh>
    <phoneticPr fontId="2"/>
  </si>
  <si>
    <t>年</t>
    <rPh sb="0" eb="1">
      <t>ネン</t>
    </rPh>
    <phoneticPr fontId="2"/>
  </si>
  <si>
    <t>月</t>
    <rPh sb="0" eb="1">
      <t>ガツ</t>
    </rPh>
    <phoneticPr fontId="2"/>
  </si>
  <si>
    <t>日</t>
    <rPh sb="0" eb="1">
      <t>ニチ</t>
    </rPh>
    <phoneticPr fontId="2"/>
  </si>
  <si>
    <t>完了予定日</t>
    <rPh sb="0" eb="2">
      <t>カンリョウ</t>
    </rPh>
    <rPh sb="2" eb="5">
      <t>ヨテイビ</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</si>
  <si>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</si>
  <si>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</si>
  <si>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</si>
  <si>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</si>
  <si>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</si>
  <si>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</si>
  <si>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</si>
  <si>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</si>
  <si>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</si>
  <si>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</si>
  <si>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</si>
  <si>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</si>
  <si>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</si>
  <si>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</si>
  <si>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</si>
  <si>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</si>
  <si>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</si>
  <si>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</si>
  <si>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</si>
  <si>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</si>
  <si>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</si>
  <si>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</si>
  <si>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</si>
  <si>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</si>
  <si>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</si>
  <si>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</si>
  <si>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円</t>
  </si>
  <si>
    <t>その他対象経費</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</si>
  <si>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</si>
  <si>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</si>
  <si>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</si>
  <si>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</si>
  <si>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</si>
  <si>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</si>
  <si>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</si>
  <si>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</si>
  <si>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←PPAの場合記入</t>
    <rPh sb="5" eb="7">
      <t>バアイ</t>
    </rPh>
    <rPh sb="7" eb="9">
      <t>キニュウ</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</si>
  <si>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</si>
  <si>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</si>
  <si>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</si>
  <si>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需要家との契約月数</t>
    <rPh sb="0" eb="3">
      <t>ジュヨウカ</t>
    </rPh>
    <rPh sb="5" eb="7">
      <t>ケイヤク</t>
    </rPh>
    <rPh sb="7" eb="9">
      <t>ゲッスウ</t>
    </rPh>
    <phoneticPr fontId="2"/>
  </si>
  <si>
    <t>ヶ月</t>
    <rPh sb="1" eb="2">
      <t>ゲツ</t>
    </rPh>
    <phoneticPr fontId="2"/>
  </si>
  <si>
    <t>補助金差引分(円/月)</t>
    <rPh sb="0" eb="3">
      <t>ホジョキン</t>
    </rPh>
    <rPh sb="3" eb="5">
      <t>サシヒキ</t>
    </rPh>
    <rPh sb="5" eb="6">
      <t>ブン</t>
    </rPh>
    <rPh sb="7" eb="8">
      <t>エン</t>
    </rPh>
    <rPh sb="9" eb="10">
      <t>ツキ</t>
    </rPh>
    <phoneticPr fontId="2"/>
  </si>
  <si>
    <t>←リースの場合記入</t>
    <rPh sb="5" eb="7">
      <t>バアイ</t>
    </rPh>
    <rPh sb="7" eb="9">
      <t>キニュウ</t>
    </rPh>
    <phoneticPr fontId="2"/>
  </si>
  <si>
    <t>需要家へのリース料金</t>
    <rPh sb="0" eb="3">
      <t>ジュヨウカ</t>
    </rPh>
    <rPh sb="8" eb="10">
      <t>リョウキン</t>
    </rPh>
    <phoneticPr fontId="2"/>
  </si>
  <si>
    <t>補助金差引前(円/月)</t>
    <rPh sb="0" eb="3">
      <t>ホジョキン</t>
    </rPh>
    <rPh sb="3" eb="5">
      <t>サシヒキ</t>
    </rPh>
    <rPh sb="5" eb="6">
      <t>マエ</t>
    </rPh>
    <rPh sb="7" eb="8">
      <t>エン</t>
    </rPh>
    <rPh sb="9" eb="10">
      <t>ツキ</t>
    </rPh>
    <phoneticPr fontId="2"/>
  </si>
  <si>
    <t>補助金差引後(円/月)</t>
    <rPh sb="0" eb="3">
      <t>ホジョキン</t>
    </rPh>
    <rPh sb="3" eb="5">
      <t>サシヒキ</t>
    </rPh>
    <rPh sb="5" eb="6">
      <t>ゴ</t>
    </rPh>
    <rPh sb="7" eb="8">
      <t>エン</t>
    </rPh>
    <rPh sb="9" eb="10">
      <t>ツキ</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</si>
  <si>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</si>
  <si>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</si>
  <si>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</si>
  <si>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</si>
  <si>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</si>
  <si>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</si>
  <si>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</si>
  <si>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</si>
  <si>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</si>
  <si>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</si>
  <si>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</si>
  <si>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</si>
  <si>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rPh sb="3" eb="5">
      <t>ケイヤク</t>
    </rPh>
    <rPh sb="5" eb="8">
      <t>キカンチュウ</t>
    </rPh>
    <rPh sb="9" eb="12">
      <t>ジュヨウカ</t>
    </rPh>
    <rPh sb="13" eb="15">
      <t>ジカ</t>
    </rPh>
    <rPh sb="15" eb="17">
      <t>ショウヒ</t>
    </rPh>
    <rPh sb="17" eb="19">
      <t>デンリョク</t>
    </rPh>
    <rPh sb="19" eb="20">
      <t>リョウ</t>
    </rPh>
    <rPh sb="20" eb="22">
      <t>ミコミ</t>
    </rPh>
    <rPh sb="23" eb="25">
      <t>ソウリョウ</t>
    </rPh>
    <rPh sb="26" eb="28">
      <t>キサイ</t>
    </rPh>
    <rPh sb="42" eb="44">
      <t>ツキワリ</t>
    </rPh>
    <rPh sb="44" eb="45">
      <t>ブン</t>
    </rPh>
    <rPh sb="48" eb="50">
      <t>ジッシ</t>
    </rPh>
    <rPh sb="50" eb="52">
      <t>ケイカク</t>
    </rPh>
    <rPh sb="64" eb="66">
      <t>ガイトウ</t>
    </rPh>
    <rPh sb="66" eb="67">
      <t>ツキ</t>
    </rPh>
    <rPh sb="68" eb="70">
      <t>デンリョク</t>
    </rPh>
    <rPh sb="70" eb="71">
      <t>リョウ</t>
    </rPh>
    <rPh sb="73" eb="75">
      <t>サンシュツ</t>
    </rPh>
    <phoneticPr fontId="2"/>
  </si>
  <si>
    <t>共同申請者との契約月数</t>
    <rPh sb="0" eb="2">
      <t>キョウドウ</t>
    </rPh>
    <rPh sb="2" eb="5">
      <t>シンセイシャ</t>
    </rPh>
    <rPh sb="7" eb="9">
      <t>ケイヤク</t>
    </rPh>
    <rPh sb="9" eb="11">
      <t>ゲッスウ</t>
    </rPh>
    <phoneticPr fontId="2"/>
  </si>
  <si>
    <t>←代表申請者記入</t>
    <rPh sb="1" eb="3">
      <t>ダイヒョウ</t>
    </rPh>
    <rPh sb="3" eb="6">
      <t>シンセイシャ</t>
    </rPh>
    <rPh sb="6" eb="8">
      <t>キニュウ</t>
    </rPh>
    <phoneticPr fontId="2"/>
  </si>
  <si>
    <t>共同申請者へのリース料金</t>
    <rPh sb="0" eb="2">
      <t>キョウドウ</t>
    </rPh>
    <rPh sb="2" eb="4">
      <t>シンセイ</t>
    </rPh>
    <rPh sb="4" eb="5">
      <t>シャ</t>
    </rPh>
    <rPh sb="10" eb="12">
      <t>リョウキン</t>
    </rPh>
    <phoneticPr fontId="2"/>
  </si>
  <si>
    <t>←共同申請者記入</t>
    <rPh sb="1" eb="3">
      <t>キョウドウ</t>
    </rPh>
    <rPh sb="3" eb="6">
      <t>シンセイシャ</t>
    </rPh>
    <rPh sb="6" eb="8">
      <t>キニュウ</t>
    </rPh>
    <phoneticPr fontId="2"/>
  </si>
  <si>
    <t>３ 実施計画</t>
    <phoneticPr fontId="2"/>
  </si>
  <si>
    <t>発電出力</t>
    <rPh sb="0" eb="2">
      <t>ハツデン</t>
    </rPh>
    <rPh sb="2" eb="4">
      <t>シュツリョク</t>
    </rPh>
    <phoneticPr fontId="2"/>
  </si>
  <si>
    <t>（１）月別発電量等</t>
    <rPh sb="3" eb="5">
      <t>ツキベツ</t>
    </rPh>
    <rPh sb="5" eb="8">
      <t>ハツデンリョウ</t>
    </rPh>
    <rPh sb="8" eb="9">
      <t>トウ</t>
    </rPh>
    <phoneticPr fontId="2"/>
  </si>
  <si>
    <t>①発電量見込</t>
    <rPh sb="1" eb="4">
      <t>ハツデンリョウ</t>
    </rPh>
    <rPh sb="4" eb="6">
      <t>ミコ</t>
    </rPh>
    <phoneticPr fontId="2"/>
  </si>
  <si>
    <t>②自家消費電力量見込</t>
    <rPh sb="1" eb="3">
      <t>ジカ</t>
    </rPh>
    <rPh sb="3" eb="5">
      <t>ショウヒ</t>
    </rPh>
    <rPh sb="5" eb="8">
      <t>デンリョクリョウ</t>
    </rPh>
    <rPh sb="8" eb="10">
      <t>ミコ</t>
    </rPh>
    <phoneticPr fontId="2"/>
  </si>
  <si>
    <t>③自家消費率（②/①×100）</t>
    <phoneticPr fontId="2"/>
  </si>
  <si>
    <t>－</t>
    <phoneticPr fontId="2"/>
  </si>
  <si>
    <t>月</t>
    <rPh sb="0" eb="1">
      <t>ツキ</t>
    </rPh>
    <phoneticPr fontId="2"/>
  </si>
  <si>
    <t>月</t>
  </si>
  <si>
    <t>合計</t>
    <rPh sb="0" eb="2">
      <t>ゴウケイ</t>
    </rPh>
    <phoneticPr fontId="2"/>
  </si>
  <si>
    <t>％</t>
    <phoneticPr fontId="2"/>
  </si>
  <si>
    <t>（２）月別系統電力消費量</t>
    <phoneticPr fontId="2"/>
  </si>
  <si>
    <t>導入施設の系統電力消費量</t>
    <rPh sb="2" eb="4">
      <t>シセツ</t>
    </rPh>
    <phoneticPr fontId="2"/>
  </si>
  <si>
    <t>④導入前</t>
    <phoneticPr fontId="2"/>
  </si>
  <si>
    <t>⑤導入後（④－②）</t>
    <phoneticPr fontId="2"/>
  </si>
  <si>
    <t>（３）導入効果見込</t>
    <rPh sb="3" eb="5">
      <t>ドウニュウ</t>
    </rPh>
    <rPh sb="5" eb="7">
      <t>コウカ</t>
    </rPh>
    <rPh sb="7" eb="9">
      <t>ミコ</t>
    </rPh>
    <phoneticPr fontId="2"/>
  </si>
  <si>
    <t>系統電力年間消費量</t>
    <rPh sb="0" eb="2">
      <t>ケイトウ</t>
    </rPh>
    <rPh sb="2" eb="4">
      <t>デンリョク</t>
    </rPh>
    <rPh sb="4" eb="6">
      <t>ネンカン</t>
    </rPh>
    <rPh sb="6" eb="9">
      <t>ショウヒリョウ</t>
    </rPh>
    <phoneticPr fontId="2"/>
  </si>
  <si>
    <t>二酸化炭素排出量</t>
    <rPh sb="0" eb="8">
      <t>ニサンカタンソハイシュツリョウ</t>
    </rPh>
    <phoneticPr fontId="2"/>
  </si>
  <si>
    <t>導入前</t>
    <rPh sb="0" eb="3">
      <t>ドウニュウマエ</t>
    </rPh>
    <phoneticPr fontId="2"/>
  </si>
  <si>
    <t>t-CO2</t>
    <phoneticPr fontId="2"/>
  </si>
  <si>
    <t>導入後</t>
    <rPh sb="0" eb="3">
      <t>ドウニュウゴ</t>
    </rPh>
    <phoneticPr fontId="2"/>
  </si>
  <si>
    <t>効　果</t>
    <rPh sb="0" eb="1">
      <t>コウ</t>
    </rPh>
    <rPh sb="2" eb="3">
      <t>ハテ</t>
    </rPh>
    <phoneticPr fontId="2"/>
  </si>
  <si>
    <t>　（４）添付書類</t>
    <rPh sb="4" eb="8">
      <t>テンプショルイ</t>
    </rPh>
    <phoneticPr fontId="2"/>
  </si>
  <si>
    <t>　ア　発電量見込の積算根拠資料
　イ　自家消費電力量見込の積算根拠資料</t>
    <rPh sb="3" eb="5">
      <t>ハツデン</t>
    </rPh>
    <rPh sb="5" eb="6">
      <t>リョウ</t>
    </rPh>
    <rPh sb="6" eb="8">
      <t>ミコミ</t>
    </rPh>
    <rPh sb="9" eb="11">
      <t>セキサン</t>
    </rPh>
    <rPh sb="11" eb="13">
      <t>コンキョ</t>
    </rPh>
    <rPh sb="13" eb="15">
      <t>シリョウ</t>
    </rPh>
    <rPh sb="19" eb="21">
      <t>ジカ</t>
    </rPh>
    <rPh sb="21" eb="23">
      <t>ショウヒ</t>
    </rPh>
    <rPh sb="23" eb="25">
      <t>デンリョク</t>
    </rPh>
    <rPh sb="25" eb="26">
      <t>リョウ</t>
    </rPh>
    <rPh sb="26" eb="28">
      <t>ミコミ</t>
    </rPh>
    <rPh sb="29" eb="31">
      <t>セキサン</t>
    </rPh>
    <rPh sb="31" eb="33">
      <t>コンキョ</t>
    </rPh>
    <rPh sb="33" eb="35">
      <t>シリョウ</t>
    </rPh>
    <phoneticPr fontId="2"/>
  </si>
  <si>
    <t>事業計画書(共同申請者あり)</t>
    <rPh sb="0" eb="5">
      <t>ジギョウケイカクショ</t>
    </rPh>
    <phoneticPr fontId="2"/>
  </si>
  <si>
    <t>事業計画書(共同申請者なし)</t>
    <rPh sb="0" eb="5">
      <t>ジギョウケイカクショ</t>
    </rPh>
    <rPh sb="6" eb="8">
      <t>キョウドウ</t>
    </rPh>
    <rPh sb="8" eb="11">
      <t>シンセイシャ</t>
    </rPh>
    <phoneticPr fontId="2"/>
  </si>
  <si>
    <t>（１）代表申請者の情報</t>
    <rPh sb="3" eb="5">
      <t>ダイヒョウ</t>
    </rPh>
    <rPh sb="5" eb="8">
      <t>シンセイシャ</t>
    </rPh>
    <rPh sb="9" eb="11">
      <t>ジョウホウ</t>
    </rPh>
    <phoneticPr fontId="2"/>
  </si>
  <si>
    <t>（２）共同申請者の情報</t>
    <rPh sb="3" eb="5">
      <t>キョウドウ</t>
    </rPh>
    <rPh sb="5" eb="8">
      <t>シンセイシャ</t>
    </rPh>
    <rPh sb="9" eb="11">
      <t>ジョウホウ</t>
    </rPh>
    <phoneticPr fontId="2"/>
  </si>
  <si>
    <t>（３）需要家の情報</t>
    <rPh sb="3" eb="5">
      <t>ジュヨウ</t>
    </rPh>
    <rPh sb="5" eb="6">
      <t>イエ</t>
    </rPh>
    <rPh sb="7" eb="9">
      <t>ジョウホウ</t>
    </rPh>
    <phoneticPr fontId="2"/>
  </si>
  <si>
    <t>○○○○</t>
    <phoneticPr fontId="2"/>
  </si>
  <si>
    <t>山梨　太郎</t>
    <rPh sb="0" eb="2">
      <t>ヤマナシ</t>
    </rPh>
    <rPh sb="3" eb="5">
      <t>タロウ</t>
    </rPh>
    <phoneticPr fontId="2"/>
  </si>
  <si>
    <t>０５５－○○○－○○○</t>
    <phoneticPr fontId="2"/>
  </si>
  <si>
    <t>abc.def@ghi.co.jp</t>
    <phoneticPr fontId="2"/>
  </si>
  <si>
    <t>△△△△(株)</t>
    <rPh sb="4" eb="7">
      <t>カブ</t>
    </rPh>
    <phoneticPr fontId="2"/>
  </si>
  <si>
    <t>山梨県甲府市○○○－○○○</t>
    <rPh sb="0" eb="3">
      <t>ヤマナシケン</t>
    </rPh>
    <rPh sb="3" eb="6">
      <t>コウフシ</t>
    </rPh>
    <phoneticPr fontId="2"/>
  </si>
  <si>
    <t>△△△△</t>
    <phoneticPr fontId="2"/>
  </si>
  <si>
    <t>甲州　一郎</t>
    <rPh sb="0" eb="2">
      <t>コウシュウ</t>
    </rPh>
    <rPh sb="3" eb="5">
      <t>イチロウ</t>
    </rPh>
    <phoneticPr fontId="2"/>
  </si>
  <si>
    <t>０５５－△△△－△△△</t>
    <phoneticPr fontId="2"/>
  </si>
  <si>
    <t>jkl.mno@pqr.co.jp</t>
    <phoneticPr fontId="2"/>
  </si>
  <si>
    <t>山梨県××市××－××</t>
    <rPh sb="0" eb="3">
      <t>ヤマナシケン</t>
    </rPh>
    <rPh sb="5" eb="6">
      <t>シ</t>
    </rPh>
    <phoneticPr fontId="2"/>
  </si>
  <si>
    <t>事業日程</t>
    <rPh sb="0" eb="2">
      <t>ジギョウ</t>
    </rPh>
    <rPh sb="2" eb="4">
      <t>ニッテイ</t>
    </rPh>
    <phoneticPr fontId="2"/>
  </si>
  <si>
    <t>令和6</t>
    <rPh sb="0" eb="2">
      <t>レイワ</t>
    </rPh>
    <phoneticPr fontId="2"/>
  </si>
  <si>
    <t>○</t>
    <phoneticPr fontId="2"/>
  </si>
  <si>
    <t>令和7</t>
    <rPh sb="0" eb="2">
      <t>レイワ</t>
    </rPh>
    <phoneticPr fontId="2"/>
  </si>
  <si>
    <t>△</t>
    <phoneticPr fontId="2"/>
  </si>
  <si>
    <t>ABCD-EFG(×××(株))</t>
    <rPh sb="12" eb="15">
      <t>カブ</t>
    </rPh>
    <phoneticPr fontId="2"/>
  </si>
  <si>
    <t>HIJK-LMN(□□□(株))</t>
    <rPh sb="12" eb="15">
      <t>カブ</t>
    </rPh>
    <phoneticPr fontId="2"/>
  </si>
  <si>
    <t>×××エナジー(株)</t>
    <rPh sb="7" eb="10">
      <t>カブ</t>
    </rPh>
    <phoneticPr fontId="2"/>
  </si>
  <si>
    <t>令和５</t>
    <rPh sb="0" eb="2">
      <t>レイワ</t>
    </rPh>
    <phoneticPr fontId="2"/>
  </si>
  <si>
    <t>□</t>
    <phoneticPr fontId="2"/>
  </si>
  <si>
    <t>令和２５</t>
    <rPh sb="0" eb="2">
      <t>レイワ</t>
    </rPh>
    <phoneticPr fontId="2"/>
  </si>
  <si>
    <t>×</t>
    <phoneticPr fontId="2"/>
  </si>
  <si>
    <t>令和25年　×月</t>
    <rPh sb="0" eb="2">
      <t>レイワ</t>
    </rPh>
    <rPh sb="4" eb="5">
      <t>ネン</t>
    </rPh>
    <rPh sb="7" eb="8">
      <t>ガツ</t>
    </rPh>
    <phoneticPr fontId="2"/>
  </si>
  <si>
    <t>事業者名</t>
    <rPh sb="0" eb="4">
      <t>ジギョウシャメイ</t>
    </rPh>
    <phoneticPr fontId="2"/>
  </si>
  <si>
    <t>××××</t>
    <phoneticPr fontId="2"/>
  </si>
  <si>
    <t>□□□□</t>
    <phoneticPr fontId="2"/>
  </si>
  <si>
    <t>甲斐　次郎</t>
    <rPh sb="0" eb="2">
      <t>カイ</t>
    </rPh>
    <rPh sb="3" eb="5">
      <t>ジロウ</t>
    </rPh>
    <phoneticPr fontId="2"/>
  </si>
  <si>
    <t>代表申請者の補助金分控除確認</t>
    <phoneticPr fontId="2"/>
  </si>
  <si>
    <t>共同申請者の補助金控除分確認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</si>
</sst>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10.5"/>
      <color rgb="FFFF0000"/>
      <name val="ＭＳ 明朝"/>
      <family val="1"/>
      <charset val="128"/>
    </font>
    <font>
      <u/>
      <sz val="11"/>
      <color theme="10"/>
      <name val="游ゴシック"/>
      <family val="2"/>
      <charset val="128"/>
      <scheme val="minor"/>
    </font>
    <font>
      <sz val="10"/>
      <color rgb="FFFF0000"/>
      <name val="ＭＳ 明朝"/>
      <family val="1"/>
      <charset val="128"/>
    </font>
    <font>
      <sz val="8"/>
      <color theme="1"/>
      <name val="ＭＳ 明朝"/>
      <family val="1"/>
      <charset val="128"/>
    </font>
    <font>
      <sz val="8"/>
      <color rgb="FFFF0000"/>
      <name val="ＭＳ 明朝"/>
      <family val="1"/>
      <charset val="128"/>
    </font>
    <font>
      <u/>
      <sz val="11"/>
      <color rgb="FFFF0000"/>
      <name val="游ゴシック"/>
      <family val="2"/>
      <charset val="128"/>
      <scheme val="minor"/>
    </font>
    <font>
      <sz val="10"/>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rgb="FFE7E6E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vertical="justify" wrapText="1"/>
    </xf>
    <xf numFmtId="0" fontId="3" fillId="0" borderId="10" xfId="0" applyFont="1" applyBorder="1" applyAlignment="1">
      <alignment vertical="center" wrapText="1"/>
    </xf>
    <xf numFmtId="0" fontId="3" fillId="0" borderId="17" xfId="0" applyFont="1" applyBorder="1">
      <alignment vertical="center"/>
    </xf>
    <xf numFmtId="0" fontId="3" fillId="2" borderId="10" xfId="0" applyFont="1" applyFill="1" applyBorder="1" applyAlignment="1">
      <alignment vertical="center" wrapText="1"/>
    </xf>
    <xf numFmtId="0" fontId="3" fillId="2" borderId="10" xfId="0" applyFont="1" applyFill="1" applyBorder="1">
      <alignment vertical="center"/>
    </xf>
    <xf numFmtId="0" fontId="3" fillId="2" borderId="17" xfId="0" applyFont="1" applyFill="1" applyBorder="1">
      <alignment vertical="center"/>
    </xf>
    <xf numFmtId="0" fontId="3" fillId="0" borderId="22"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justify"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lignment vertical="center"/>
    </xf>
    <xf numFmtId="38" fontId="4" fillId="0" borderId="0" xfId="1" applyFont="1">
      <alignment vertical="center"/>
    </xf>
    <xf numFmtId="0" fontId="7" fillId="2" borderId="9" xfId="0" applyFont="1" applyFill="1" applyBorder="1" applyAlignment="1">
      <alignment horizontal="left" vertical="center"/>
    </xf>
    <xf numFmtId="0" fontId="7" fillId="0" borderId="0" xfId="0" applyFont="1">
      <alignment vertical="center"/>
    </xf>
    <xf numFmtId="38" fontId="4" fillId="0" borderId="0" xfId="0" applyNumberFormat="1" applyFont="1">
      <alignment vertical="center"/>
    </xf>
    <xf numFmtId="0" fontId="5" fillId="0" borderId="10" xfId="0" applyFont="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left"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0" xfId="0" applyFont="1" applyAlignment="1">
      <alignment horizontal="left" vertical="center"/>
    </xf>
    <xf numFmtId="0" fontId="14" fillId="0" borderId="9" xfId="0" applyFont="1" applyBorder="1">
      <alignment vertical="center"/>
    </xf>
    <xf numFmtId="0" fontId="10" fillId="0" borderId="9" xfId="0" applyFont="1" applyBorder="1" applyProtection="1">
      <alignment vertical="center"/>
      <protection locked="0"/>
    </xf>
    <xf numFmtId="0" fontId="14" fillId="0" borderId="10" xfId="0" applyFont="1" applyBorder="1">
      <alignment vertical="center"/>
    </xf>
    <xf numFmtId="0" fontId="14" fillId="0" borderId="10" xfId="0" applyFont="1" applyBorder="1" applyAlignment="1">
      <alignment horizontal="center" vertical="center"/>
    </xf>
    <xf numFmtId="0" fontId="14" fillId="2" borderId="10"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4" xfId="0" applyFont="1" applyFill="1" applyBorder="1" applyAlignment="1">
      <alignment horizontal="center" vertical="center"/>
    </xf>
    <xf numFmtId="0" fontId="5" fillId="2" borderId="8" xfId="0" applyFont="1" applyFill="1" applyBorder="1" applyAlignment="1">
      <alignment horizontal="distributed" vertical="center" wrapText="1"/>
    </xf>
    <xf numFmtId="0" fontId="5" fillId="2" borderId="9"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4" fillId="2" borderId="8" xfId="0" applyFont="1" applyFill="1" applyBorder="1" applyAlignment="1">
      <alignment horizontal="distributed" vertical="center"/>
    </xf>
    <xf numFmtId="0" fontId="14" fillId="2" borderId="9" xfId="0" applyFont="1" applyFill="1" applyBorder="1" applyAlignment="1">
      <alignment horizontal="distributed" vertical="center"/>
    </xf>
    <xf numFmtId="0" fontId="14" fillId="2" borderId="10" xfId="0" applyFont="1" applyFill="1" applyBorder="1" applyAlignment="1">
      <alignment horizontal="distributed" vertical="center"/>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5" fillId="2" borderId="1" xfId="0" applyFont="1" applyFill="1" applyBorder="1" applyAlignment="1">
      <alignment horizontal="center" vertical="center"/>
    </xf>
    <xf numFmtId="38" fontId="5" fillId="2" borderId="1" xfId="0" applyNumberFormat="1" applyFont="1" applyFill="1" applyBorder="1" applyProtection="1">
      <alignment vertical="center"/>
      <protection hidden="1"/>
    </xf>
    <xf numFmtId="0" fontId="5" fillId="2" borderId="1" xfId="0" applyFont="1" applyFill="1" applyBorder="1" applyProtection="1">
      <alignment vertical="center"/>
      <protection hidden="1"/>
    </xf>
    <xf numFmtId="0" fontId="5" fillId="2" borderId="8" xfId="0" applyFont="1" applyFill="1" applyBorder="1" applyProtection="1">
      <alignment vertical="center"/>
      <protection hidden="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9" xfId="0" applyFont="1" applyFill="1" applyBorder="1" applyAlignment="1">
      <alignment horizontal="center" vertical="center"/>
    </xf>
    <xf numFmtId="0" fontId="5" fillId="0" borderId="31" xfId="0" applyFont="1" applyBorder="1" applyAlignment="1">
      <alignment horizontal="righ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2" borderId="31"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32" xfId="0" applyFont="1" applyFill="1" applyBorder="1" applyAlignment="1">
      <alignment horizontal="righ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38" fontId="7" fillId="0" borderId="24" xfId="1" applyFont="1" applyFill="1" applyBorder="1" applyAlignment="1">
      <alignment horizontal="righ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15" fillId="2" borderId="26" xfId="0" applyNumberFormat="1" applyFont="1" applyFill="1" applyBorder="1" applyAlignment="1" applyProtection="1">
      <alignment horizontal="center" vertical="center"/>
      <protection hidden="1"/>
    </xf>
    <xf numFmtId="38" fontId="15" fillId="2" borderId="24" xfId="0" applyNumberFormat="1" applyFont="1" applyFill="1" applyBorder="1" applyAlignment="1" applyProtection="1">
      <alignment horizontal="center" vertical="center"/>
      <protection hidden="1"/>
    </xf>
    <xf numFmtId="38" fontId="15" fillId="2" borderId="25" xfId="0" applyNumberFormat="1" applyFont="1" applyFill="1" applyBorder="1" applyAlignment="1" applyProtection="1">
      <alignment horizontal="center" vertical="center"/>
      <protection hidden="1"/>
    </xf>
    <xf numFmtId="2" fontId="10" fillId="2" borderId="26" xfId="0" applyNumberFormat="1" applyFont="1" applyFill="1" applyBorder="1" applyAlignment="1" applyProtection="1">
      <alignment horizontal="right" vertical="center"/>
      <protection hidden="1"/>
    </xf>
    <xf numFmtId="2" fontId="10" fillId="2" borderId="24" xfId="0" applyNumberFormat="1" applyFont="1" applyFill="1" applyBorder="1" applyAlignment="1" applyProtection="1">
      <alignment horizontal="right" vertical="center"/>
      <protection hidden="1"/>
    </xf>
    <xf numFmtId="2" fontId="10" fillId="2" borderId="27" xfId="0" applyNumberFormat="1" applyFont="1" applyFill="1" applyBorder="1" applyAlignment="1" applyProtection="1">
      <alignment horizontal="right" vertical="center"/>
      <protection hidden="1"/>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0" fillId="0" borderId="10" xfId="0" applyFont="1" applyBorder="1" applyProtection="1">
      <alignment vertical="center"/>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38" fontId="5" fillId="0" borderId="31" xfId="1" applyFont="1" applyBorder="1" applyAlignment="1">
      <alignment horizontal="right" vertical="center"/>
    </xf>
    <xf numFmtId="38" fontId="5" fillId="0" borderId="29" xfId="1" applyFont="1" applyBorder="1" applyAlignment="1">
      <alignment horizontal="right" vertical="center"/>
    </xf>
    <xf numFmtId="38" fontId="5" fillId="0" borderId="30" xfId="1"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8" xfId="1" applyNumberFormat="1" applyFont="1" applyBorder="1" applyAlignment="1" applyProtection="1">
      <alignment vertical="center"/>
      <protection locked="0"/>
    </xf>
    <xf numFmtId="176" fontId="5" fillId="0" borderId="9" xfId="1" applyNumberFormat="1" applyFont="1" applyBorder="1" applyAlignment="1" applyProtection="1">
      <alignment vertical="center"/>
      <protection locked="0"/>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38" fontId="5" fillId="0" borderId="8" xfId="1" applyFont="1" applyBorder="1" applyAlignment="1" applyProtection="1">
      <alignment vertical="center"/>
      <protection locked="0"/>
    </xf>
    <xf numFmtId="38" fontId="5" fillId="0" borderId="9" xfId="1" applyFont="1" applyBorder="1" applyAlignment="1" applyProtection="1">
      <alignment vertical="center"/>
      <protection locked="0"/>
    </xf>
    <xf numFmtId="0" fontId="5" fillId="2" borderId="8" xfId="0" applyFont="1" applyFill="1" applyBorder="1" applyAlignment="1">
      <alignment horizontal="center" vertical="center"/>
    </xf>
    <xf numFmtId="176" fontId="5" fillId="2" borderId="10" xfId="1" applyNumberFormat="1" applyFont="1" applyFill="1" applyBorder="1" applyAlignment="1" applyProtection="1">
      <alignment vertical="center"/>
      <protection hidden="1"/>
    </xf>
    <xf numFmtId="176" fontId="5" fillId="2" borderId="1" xfId="1" applyNumberFormat="1" applyFont="1" applyFill="1" applyBorder="1" applyAlignment="1" applyProtection="1">
      <alignment vertical="center"/>
      <protection hidden="1"/>
    </xf>
    <xf numFmtId="176" fontId="5" fillId="2" borderId="8" xfId="1" applyNumberFormat="1" applyFont="1" applyFill="1" applyBorder="1" applyAlignment="1" applyProtection="1">
      <alignment vertical="center"/>
      <protection hidden="1"/>
    </xf>
    <xf numFmtId="0" fontId="5" fillId="0" borderId="1" xfId="0" applyFont="1" applyBorder="1" applyAlignment="1">
      <alignment horizontal="center" vertical="center"/>
    </xf>
    <xf numFmtId="0" fontId="5" fillId="0" borderId="8" xfId="0" applyFont="1" applyBorder="1" applyAlignment="1">
      <alignment horizontal="center" vertical="center"/>
    </xf>
    <xf numFmtId="38" fontId="10" fillId="0" borderId="10" xfId="1" applyFont="1" applyBorder="1" applyAlignment="1" applyProtection="1">
      <alignment vertical="center"/>
      <protection locked="0"/>
    </xf>
    <xf numFmtId="38" fontId="10" fillId="0" borderId="1" xfId="1" applyFont="1" applyBorder="1" applyAlignment="1" applyProtection="1">
      <alignment vertical="center"/>
      <protection locked="0"/>
    </xf>
    <xf numFmtId="38" fontId="10" fillId="0" borderId="8" xfId="1" applyFont="1" applyBorder="1" applyAlignment="1" applyProtection="1">
      <alignment vertical="center"/>
      <protection locked="0"/>
    </xf>
    <xf numFmtId="3" fontId="10" fillId="0" borderId="10" xfId="0" applyNumberFormat="1" applyFont="1" applyBorder="1" applyProtection="1">
      <alignment vertical="center"/>
      <protection locked="0"/>
    </xf>
    <xf numFmtId="0" fontId="10" fillId="0" borderId="1" xfId="0" applyFont="1" applyBorder="1" applyProtection="1">
      <alignment vertical="center"/>
      <protection locked="0"/>
    </xf>
    <xf numFmtId="38" fontId="5" fillId="2" borderId="3" xfId="1" applyFont="1" applyFill="1" applyBorder="1" applyAlignment="1" applyProtection="1">
      <alignment vertical="center"/>
      <protection hidden="1"/>
    </xf>
    <xf numFmtId="38" fontId="5" fillId="2" borderId="6" xfId="1" applyFont="1" applyFill="1" applyBorder="1" applyAlignment="1" applyProtection="1">
      <alignment vertical="center"/>
      <protection hidden="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3" fontId="5" fillId="3" borderId="9" xfId="0" applyNumberFormat="1" applyFont="1" applyFill="1" applyBorder="1" applyAlignment="1" applyProtection="1">
      <alignment horizontal="right" vertical="center"/>
      <protection locked="0"/>
    </xf>
    <xf numFmtId="38" fontId="5" fillId="2" borderId="10" xfId="1" applyFont="1" applyFill="1" applyBorder="1" applyAlignment="1" applyProtection="1">
      <alignment vertical="center"/>
      <protection hidden="1"/>
    </xf>
    <xf numFmtId="38" fontId="5" fillId="2" borderId="1" xfId="1" applyFont="1" applyFill="1" applyBorder="1" applyAlignment="1" applyProtection="1">
      <alignment vertical="center"/>
      <protection hidden="1"/>
    </xf>
    <xf numFmtId="38" fontId="5" fillId="2" borderId="8" xfId="1" applyFont="1" applyFill="1" applyBorder="1" applyAlignment="1" applyProtection="1">
      <alignment vertical="center"/>
      <protection hidden="1"/>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76" fontId="10" fillId="0" borderId="8" xfId="1" applyNumberFormat="1" applyFont="1" applyBorder="1" applyAlignment="1" applyProtection="1">
      <alignment vertical="center"/>
      <protection locked="0"/>
    </xf>
    <xf numFmtId="176" fontId="10" fillId="0" borderId="9" xfId="1" applyNumberFormat="1" applyFont="1" applyBorder="1" applyAlignment="1" applyProtection="1">
      <alignment vertical="center"/>
      <protection locked="0"/>
    </xf>
    <xf numFmtId="176" fontId="10" fillId="0" borderId="8" xfId="1" applyNumberFormat="1" applyFont="1" applyBorder="1" applyAlignment="1" applyProtection="1">
      <alignment horizontal="center" vertical="center"/>
      <protection locked="0"/>
    </xf>
    <xf numFmtId="176" fontId="10" fillId="0" borderId="9" xfId="1" applyNumberFormat="1" applyFont="1" applyBorder="1" applyAlignment="1" applyProtection="1">
      <alignment horizontal="center" vertical="center"/>
      <protection locked="0"/>
    </xf>
    <xf numFmtId="176" fontId="10" fillId="0" borderId="10" xfId="1" applyNumberFormat="1" applyFont="1" applyBorder="1" applyAlignment="1" applyProtection="1">
      <alignment horizontal="center" vertical="center"/>
      <protection locked="0"/>
    </xf>
    <xf numFmtId="38" fontId="5" fillId="2" borderId="4" xfId="1" applyFont="1" applyFill="1" applyBorder="1" applyAlignment="1" applyProtection="1">
      <alignment vertical="center"/>
      <protection hidden="1"/>
    </xf>
    <xf numFmtId="38" fontId="5" fillId="2" borderId="13" xfId="1" applyFont="1" applyFill="1" applyBorder="1" applyAlignment="1" applyProtection="1">
      <alignment vertical="center"/>
      <protection hidden="1"/>
    </xf>
    <xf numFmtId="38" fontId="5" fillId="2" borderId="2" xfId="1" applyFont="1" applyFill="1" applyBorder="1" applyAlignment="1" applyProtection="1">
      <alignment vertical="center"/>
      <protection hidden="1"/>
    </xf>
    <xf numFmtId="0" fontId="6" fillId="2" borderId="7" xfId="0" applyFont="1" applyFill="1" applyBorder="1" applyAlignment="1">
      <alignment horizontal="right" vertical="center"/>
    </xf>
    <xf numFmtId="0" fontId="6" fillId="2" borderId="14" xfId="0" applyFont="1" applyFill="1" applyBorder="1" applyAlignment="1">
      <alignment horizontal="right" vertical="center"/>
    </xf>
    <xf numFmtId="176" fontId="5" fillId="0" borderId="8" xfId="1" applyNumberFormat="1" applyFont="1" applyBorder="1" applyAlignment="1" applyProtection="1">
      <alignment horizontal="center" vertical="center"/>
      <protection locked="0"/>
    </xf>
    <xf numFmtId="176" fontId="5" fillId="0" borderId="9" xfId="1" applyNumberFormat="1" applyFont="1" applyBorder="1" applyAlignment="1" applyProtection="1">
      <alignment horizontal="center" vertical="center"/>
      <protection locked="0"/>
    </xf>
    <xf numFmtId="176" fontId="5" fillId="0" borderId="10" xfId="1" applyNumberFormat="1" applyFont="1" applyBorder="1" applyAlignment="1" applyProtection="1">
      <alignment horizontal="center" vertical="center"/>
      <protection locked="0"/>
    </xf>
    <xf numFmtId="0" fontId="5" fillId="2" borderId="9" xfId="0" applyFont="1" applyFill="1" applyBorder="1" applyAlignment="1">
      <alignment horizontal="center" vertical="center"/>
    </xf>
    <xf numFmtId="0" fontId="14" fillId="2" borderId="1" xfId="0" applyFont="1" applyFill="1" applyBorder="1" applyAlignment="1">
      <alignment horizontal="center" vertical="center"/>
    </xf>
    <xf numFmtId="176" fontId="10" fillId="0" borderId="10" xfId="1" applyNumberFormat="1" applyFont="1" applyFill="1" applyBorder="1" applyAlignment="1" applyProtection="1">
      <alignment vertical="center"/>
      <protection hidden="1"/>
    </xf>
    <xf numFmtId="176" fontId="10" fillId="0" borderId="1" xfId="1" applyNumberFormat="1" applyFont="1" applyFill="1" applyBorder="1" applyAlignment="1" applyProtection="1">
      <alignment vertical="center"/>
      <protection hidden="1"/>
    </xf>
    <xf numFmtId="176" fontId="10" fillId="0" borderId="8" xfId="1" applyNumberFormat="1" applyFont="1" applyFill="1" applyBorder="1" applyAlignment="1" applyProtection="1">
      <alignment vertical="center"/>
      <protection hidden="1"/>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5" fillId="2" borderId="1" xfId="0" applyFont="1" applyFill="1" applyBorder="1" applyAlignment="1">
      <alignment horizontal="distributed" vertical="center"/>
    </xf>
    <xf numFmtId="0" fontId="5" fillId="0" borderId="7" xfId="0"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horizontal="left" vertical="center"/>
    </xf>
    <xf numFmtId="0" fontId="7" fillId="2" borderId="1" xfId="0" applyFont="1" applyFill="1" applyBorder="1" applyAlignment="1">
      <alignment horizontal="center" vertical="center" wrapText="1"/>
    </xf>
    <xf numFmtId="0" fontId="14" fillId="2" borderId="1" xfId="0" applyFont="1" applyFill="1" applyBorder="1" applyAlignment="1">
      <alignment horizontal="distributed" vertical="center"/>
    </xf>
    <xf numFmtId="0" fontId="4" fillId="0" borderId="6" xfId="0" applyFont="1" applyBorder="1" applyAlignment="1">
      <alignment horizontal="left" vertical="center"/>
    </xf>
    <xf numFmtId="38" fontId="5" fillId="2" borderId="31" xfId="1" applyFont="1" applyFill="1" applyBorder="1" applyAlignment="1">
      <alignment horizontal="right" vertical="center"/>
    </xf>
    <xf numFmtId="38" fontId="5" fillId="2" borderId="29" xfId="1" applyFont="1" applyFill="1" applyBorder="1" applyAlignment="1">
      <alignment horizontal="right" vertical="center"/>
    </xf>
    <xf numFmtId="38" fontId="5" fillId="2" borderId="32" xfId="1" applyFont="1" applyFill="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right" vertical="center"/>
    </xf>
    <xf numFmtId="0" fontId="7" fillId="0" borderId="24" xfId="0" applyFont="1" applyBorder="1" applyAlignment="1">
      <alignment horizontal="right" vertical="center"/>
    </xf>
    <xf numFmtId="38" fontId="10" fillId="2" borderId="26" xfId="1" applyFont="1" applyFill="1" applyBorder="1" applyAlignment="1" applyProtection="1">
      <alignment horizontal="right" vertical="center"/>
      <protection hidden="1"/>
    </xf>
    <xf numFmtId="38" fontId="10" fillId="2" borderId="24" xfId="1" applyFont="1" applyFill="1" applyBorder="1" applyAlignment="1" applyProtection="1">
      <alignment horizontal="right" vertical="center"/>
      <protection hidden="1"/>
    </xf>
    <xf numFmtId="38" fontId="10" fillId="2" borderId="27" xfId="1" applyFont="1" applyFill="1" applyBorder="1" applyAlignment="1" applyProtection="1">
      <alignment horizontal="right" vertical="center"/>
      <protection hidden="1"/>
    </xf>
    <xf numFmtId="0" fontId="7" fillId="0" borderId="0" xfId="0" applyFont="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0" borderId="8" xfId="0" applyFont="1" applyBorder="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3" fillId="0" borderId="8" xfId="2" applyFont="1" applyBorder="1" applyAlignment="1" applyProtection="1">
      <alignment vertical="center"/>
      <protection locked="0"/>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2" borderId="5" xfId="0" applyNumberFormat="1" applyFont="1" applyFill="1" applyBorder="1" applyAlignment="1" applyProtection="1">
      <alignment horizontal="center" vertical="center"/>
      <protection hidden="1"/>
    </xf>
    <xf numFmtId="38" fontId="7" fillId="2" borderId="6" xfId="0" applyNumberFormat="1" applyFont="1" applyFill="1" applyBorder="1" applyAlignment="1" applyProtection="1">
      <alignment horizontal="center" vertical="center"/>
      <protection hidden="1"/>
    </xf>
    <xf numFmtId="38" fontId="7" fillId="2" borderId="7" xfId="0" applyNumberFormat="1" applyFont="1" applyFill="1" applyBorder="1" applyAlignment="1" applyProtection="1">
      <alignment horizontal="center" vertical="center"/>
      <protection hidden="1"/>
    </xf>
    <xf numFmtId="38" fontId="5" fillId="2" borderId="5" xfId="1" applyFont="1" applyFill="1" applyBorder="1" applyAlignment="1" applyProtection="1">
      <alignment horizontal="right" vertical="center"/>
      <protection hidden="1"/>
    </xf>
    <xf numFmtId="38" fontId="5" fillId="2" borderId="6" xfId="1" applyFont="1" applyFill="1" applyBorder="1" applyAlignment="1" applyProtection="1">
      <alignment horizontal="right" vertical="center"/>
      <protection hidden="1"/>
    </xf>
    <xf numFmtId="38" fontId="5" fillId="2" borderId="34" xfId="1" applyFont="1" applyFill="1" applyBorder="1" applyAlignment="1" applyProtection="1">
      <alignment horizontal="right" vertical="center"/>
      <protection hidden="1"/>
    </xf>
    <xf numFmtId="0" fontId="5" fillId="2" borderId="38" xfId="0" applyFont="1" applyFill="1" applyBorder="1" applyAlignment="1">
      <alignment horizontal="center" vertical="center"/>
    </xf>
    <xf numFmtId="38" fontId="7" fillId="2" borderId="1" xfId="0" applyNumberFormat="1" applyFont="1" applyFill="1" applyBorder="1" applyAlignment="1" applyProtection="1">
      <alignment horizontal="center" vertical="center"/>
      <protection hidden="1"/>
    </xf>
    <xf numFmtId="2" fontId="5" fillId="2" borderId="1" xfId="0" applyNumberFormat="1" applyFont="1" applyFill="1" applyBorder="1" applyAlignment="1" applyProtection="1">
      <alignment horizontal="right" vertical="center"/>
      <protection hidden="1"/>
    </xf>
    <xf numFmtId="2" fontId="5" fillId="2" borderId="40" xfId="0" applyNumberFormat="1" applyFont="1" applyFill="1" applyBorder="1" applyAlignment="1" applyProtection="1">
      <alignment horizontal="right" vertical="center"/>
      <protection hidden="1"/>
    </xf>
    <xf numFmtId="0" fontId="5" fillId="2" borderId="13" xfId="0" applyFont="1" applyFill="1" applyBorder="1" applyAlignment="1">
      <alignment horizontal="center" vertical="center"/>
    </xf>
    <xf numFmtId="38" fontId="5" fillId="2" borderId="13" xfId="0" applyNumberFormat="1" applyFont="1" applyFill="1" applyBorder="1" applyProtection="1">
      <alignment vertical="center"/>
      <protection hidden="1"/>
    </xf>
    <xf numFmtId="0" fontId="5" fillId="2" borderId="13" xfId="0" applyFont="1" applyFill="1" applyBorder="1" applyProtection="1">
      <alignment vertical="center"/>
      <protection hidden="1"/>
    </xf>
    <xf numFmtId="0" fontId="5" fillId="2" borderId="2" xfId="0" applyFont="1" applyFill="1" applyBorder="1" applyProtection="1">
      <alignment vertical="center"/>
      <protection hidden="1"/>
    </xf>
    <xf numFmtId="38" fontId="10" fillId="0" borderId="31" xfId="1" applyFont="1" applyBorder="1" applyAlignment="1">
      <alignment horizontal="right" vertical="center"/>
    </xf>
    <xf numFmtId="38" fontId="10" fillId="0" borderId="29" xfId="1" applyFont="1" applyBorder="1" applyAlignment="1">
      <alignment horizontal="right" vertical="center"/>
    </xf>
    <xf numFmtId="38" fontId="10" fillId="0" borderId="30" xfId="1" applyFont="1" applyBorder="1" applyAlignment="1">
      <alignment horizontal="righ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33" xfId="0" applyFont="1" applyFill="1" applyBorder="1" applyAlignment="1">
      <alignment horizontal="center"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0" fillId="0" borderId="31" xfId="0" applyFont="1" applyBorder="1" applyAlignment="1">
      <alignment horizontal="right" vertical="center"/>
    </xf>
    <xf numFmtId="0" fontId="10" fillId="0" borderId="29" xfId="0" applyFont="1" applyBorder="1" applyAlignment="1">
      <alignment horizontal="right" vertical="center"/>
    </xf>
    <xf numFmtId="0" fontId="10" fillId="0" borderId="30" xfId="0" applyFont="1" applyBorder="1" applyAlignment="1">
      <alignment horizontal="right" vertical="center"/>
    </xf>
    <xf numFmtId="2" fontId="5" fillId="2" borderId="31" xfId="0" applyNumberFormat="1" applyFont="1" applyFill="1" applyBorder="1" applyAlignment="1">
      <alignment horizontal="right" vertical="center"/>
    </xf>
    <xf numFmtId="2" fontId="5" fillId="2" borderId="29" xfId="0" applyNumberFormat="1" applyFont="1" applyFill="1" applyBorder="1" applyAlignment="1">
      <alignment horizontal="right" vertical="center"/>
    </xf>
    <xf numFmtId="2" fontId="5" fillId="2" borderId="32" xfId="0" applyNumberFormat="1" applyFont="1" applyFill="1" applyBorder="1" applyAlignment="1">
      <alignment horizontal="right" vertical="center"/>
    </xf>
    <xf numFmtId="0" fontId="7" fillId="2" borderId="39" xfId="0" applyFont="1" applyFill="1" applyBorder="1" applyAlignment="1">
      <alignment horizontal="center" vertical="center" wrapText="1"/>
    </xf>
    <xf numFmtId="38" fontId="15" fillId="0" borderId="1" xfId="1" applyFont="1" applyFill="1" applyBorder="1" applyAlignment="1">
      <alignment horizontal="right" vertical="center" wrapText="1"/>
    </xf>
    <xf numFmtId="38" fontId="10" fillId="0" borderId="9" xfId="1" applyFont="1" applyBorder="1" applyAlignment="1" applyProtection="1">
      <alignment vertical="center"/>
      <protection locked="0"/>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38" fontId="3" fillId="2" borderId="16" xfId="1" applyFont="1" applyFill="1" applyBorder="1" applyAlignment="1">
      <alignment horizontal="right" vertical="center"/>
    </xf>
    <xf numFmtId="38" fontId="3" fillId="2" borderId="18" xfId="1" applyFont="1" applyFill="1" applyBorder="1" applyAlignment="1">
      <alignment horizontal="right" vertical="center"/>
    </xf>
    <xf numFmtId="0" fontId="3" fillId="2" borderId="15" xfId="0" applyFont="1" applyFill="1" applyBorder="1" applyAlignment="1">
      <alignment horizontal="center" vertical="center" wrapText="1"/>
    </xf>
    <xf numFmtId="39" fontId="3" fillId="2" borderId="15" xfId="1" applyNumberFormat="1" applyFont="1" applyFill="1" applyBorder="1" applyAlignment="1">
      <alignment horizontal="right" vertical="center" wrapText="1"/>
    </xf>
    <xf numFmtId="39" fontId="3" fillId="2" borderId="16" xfId="1"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38" fontId="3" fillId="2" borderId="14" xfId="1" applyFont="1" applyFill="1" applyBorder="1" applyAlignment="1">
      <alignment horizontal="right" vertical="center"/>
    </xf>
    <xf numFmtId="38" fontId="3" fillId="2" borderId="5" xfId="1" applyFont="1" applyFill="1" applyBorder="1" applyAlignment="1">
      <alignment horizontal="right" vertical="center"/>
    </xf>
    <xf numFmtId="0" fontId="3" fillId="2" borderId="7" xfId="0" applyFont="1" applyFill="1" applyBorder="1" applyAlignment="1">
      <alignment horizontal="center" vertical="center" wrapText="1"/>
    </xf>
    <xf numFmtId="39" fontId="3" fillId="2" borderId="14" xfId="1" applyNumberFormat="1" applyFont="1" applyFill="1" applyBorder="1" applyAlignment="1">
      <alignment horizontal="right" vertical="center" wrapText="1"/>
    </xf>
    <xf numFmtId="39" fontId="3" fillId="2" borderId="5" xfId="1"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8" xfId="1" applyFont="1" applyFill="1" applyBorder="1" applyAlignment="1">
      <alignment horizontal="right" vertical="center"/>
    </xf>
    <xf numFmtId="39" fontId="3" fillId="2" borderId="1" xfId="1" applyNumberFormat="1" applyFont="1" applyFill="1" applyBorder="1" applyAlignment="1">
      <alignment horizontal="right" vertical="center" wrapText="1"/>
    </xf>
    <xf numFmtId="39" fontId="3" fillId="2" borderId="8" xfId="1" applyNumberFormat="1" applyFont="1" applyFill="1" applyBorder="1" applyAlignment="1">
      <alignment horizontal="right" vertical="center" wrapText="1"/>
    </xf>
    <xf numFmtId="37" fontId="3" fillId="2" borderId="14" xfId="1" applyNumberFormat="1" applyFont="1" applyFill="1" applyBorder="1" applyAlignment="1" applyProtection="1">
      <alignment horizontal="right" vertical="center"/>
      <protection hidden="1"/>
    </xf>
    <xf numFmtId="37" fontId="3" fillId="2" borderId="5" xfId="1" applyNumberFormat="1" applyFont="1" applyFill="1" applyBorder="1" applyAlignment="1" applyProtection="1">
      <alignment horizontal="right" vertical="center"/>
      <protection hidden="1"/>
    </xf>
    <xf numFmtId="0" fontId="3" fillId="2" borderId="1" xfId="0" applyFont="1" applyFill="1" applyBorder="1" applyAlignment="1">
      <alignment horizontal="right" vertical="center" wrapText="1"/>
    </xf>
    <xf numFmtId="0" fontId="3" fillId="2" borderId="8" xfId="0" applyFont="1" applyFill="1" applyBorder="1" applyAlignment="1">
      <alignment horizontal="right" vertical="center" wrapText="1"/>
    </xf>
    <xf numFmtId="37" fontId="8" fillId="0" borderId="1" xfId="1" applyNumberFormat="1" applyFont="1" applyBorder="1" applyAlignment="1" applyProtection="1">
      <alignment horizontal="right" vertical="center"/>
      <protection locked="0"/>
    </xf>
    <xf numFmtId="37" fontId="8" fillId="0" borderId="8" xfId="1" applyNumberFormat="1" applyFont="1" applyBorder="1" applyAlignment="1" applyProtection="1">
      <alignment horizontal="right" vertical="center"/>
      <protection locked="0"/>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38" fontId="3" fillId="2" borderId="1" xfId="1" applyFont="1" applyFill="1" applyBorder="1" applyAlignment="1" applyProtection="1">
      <alignment horizontal="right" vertical="center" wrapText="1"/>
      <protection hidden="1"/>
    </xf>
    <xf numFmtId="38" fontId="3" fillId="2" borderId="8" xfId="1" applyFont="1" applyFill="1" applyBorder="1" applyAlignment="1" applyProtection="1">
      <alignment horizontal="right" vertical="center" wrapText="1"/>
      <protection hidden="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37" fontId="8" fillId="0" borderId="15" xfId="1" applyNumberFormat="1" applyFont="1" applyBorder="1" applyAlignment="1" applyProtection="1">
      <alignment horizontal="right" vertical="center"/>
      <protection locked="0"/>
    </xf>
    <xf numFmtId="37" fontId="8" fillId="0" borderId="16" xfId="1" applyNumberFormat="1" applyFont="1" applyBorder="1" applyAlignment="1" applyProtection="1">
      <alignment horizontal="right"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38" fontId="3" fillId="2" borderId="15" xfId="1" applyFont="1" applyFill="1" applyBorder="1" applyAlignment="1" applyProtection="1">
      <alignment horizontal="right" vertical="center" wrapText="1"/>
      <protection hidden="1"/>
    </xf>
    <xf numFmtId="38" fontId="3" fillId="2" borderId="16" xfId="1" applyFont="1" applyFill="1" applyBorder="1" applyAlignment="1" applyProtection="1">
      <alignment horizontal="right" vertical="center" wrapText="1"/>
      <protection hidden="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2" fontId="3" fillId="2" borderId="14"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wrapText="1"/>
      <protection hidden="1"/>
    </xf>
    <xf numFmtId="0" fontId="3" fillId="0" borderId="15" xfId="0" applyFont="1" applyBorder="1" applyAlignment="1" applyProtection="1">
      <alignment horizontal="right" vertical="center" wrapText="1"/>
      <protection locked="0"/>
    </xf>
    <xf numFmtId="0" fontId="3" fillId="0" borderId="16" xfId="0" applyFont="1" applyBorder="1" applyAlignment="1" applyProtection="1">
      <alignment horizontal="right" vertical="center" wrapText="1"/>
      <protection locked="0"/>
    </xf>
    <xf numFmtId="37" fontId="8" fillId="0" borderId="15" xfId="1" applyNumberFormat="1" applyFont="1" applyFill="1" applyBorder="1" applyAlignment="1" applyProtection="1">
      <alignment horizontal="right" vertical="center" wrapText="1"/>
      <protection locked="0"/>
    </xf>
    <xf numFmtId="37" fontId="8" fillId="0" borderId="16" xfId="1" applyNumberFormat="1" applyFont="1" applyFill="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37" fontId="8" fillId="0" borderId="1" xfId="1" applyNumberFormat="1" applyFont="1" applyFill="1" applyBorder="1" applyAlignment="1" applyProtection="1">
      <alignment horizontal="right" vertical="center" wrapText="1"/>
      <protection locked="0"/>
    </xf>
    <xf numFmtId="37" fontId="8" fillId="0" borderId="8" xfId="1" applyNumberFormat="1" applyFont="1" applyFill="1" applyBorder="1" applyAlignment="1" applyProtection="1">
      <alignment horizontal="right" vertical="center" wrapText="1"/>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190500</xdr:colOff>
      <xdr:row>0</xdr:row>
      <xdr:rowOff>60960</xdr:rowOff>
    </xdr:from>
    <xdr:ext cx="607859"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32220" y="60960"/>
          <a:ext cx="607859"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190500</xdr:colOff>
      <xdr:row>23</xdr:row>
      <xdr:rowOff>45720</xdr:rowOff>
    </xdr:from>
    <xdr:to>
      <xdr:col>21</xdr:col>
      <xdr:colOff>190500</xdr:colOff>
      <xdr:row>23</xdr:row>
      <xdr:rowOff>243840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417820" y="6210300"/>
          <a:ext cx="22860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190500</xdr:colOff>
      <xdr:row>30</xdr:row>
      <xdr:rowOff>45720</xdr:rowOff>
    </xdr:from>
    <xdr:to>
      <xdr:col>21</xdr:col>
      <xdr:colOff>190500</xdr:colOff>
      <xdr:row>30</xdr:row>
      <xdr:rowOff>243840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417820" y="7955280"/>
          <a:ext cx="22860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213360</xdr:colOff>
      <xdr:row>0</xdr:row>
      <xdr:rowOff>114300</xdr:rowOff>
    </xdr:from>
    <xdr:ext cx="607859" cy="328423"/>
    <xdr:sp macro="" textlink="">
      <xdr:nvSpPr>
        <xdr:cNvPr id="3" name="テキスト ボックス 2">
          <a:extLst>
            <a:ext uri="{FF2B5EF4-FFF2-40B4-BE49-F238E27FC236}">
              <a16:creationId xmlns:a16="http://schemas.microsoft.com/office/drawing/2014/main" id="{002A9016-7798-4002-8D5B-26A572FECC15}"/>
            </a:ext>
          </a:extLst>
        </xdr:cNvPr>
        <xdr:cNvSpPr txBox="1"/>
      </xdr:nvSpPr>
      <xdr:spPr>
        <a:xfrm>
          <a:off x="6355080" y="114300"/>
          <a:ext cx="607859"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121920</xdr:colOff>
      <xdr:row>0</xdr:row>
      <xdr:rowOff>152400</xdr:rowOff>
    </xdr:from>
    <xdr:ext cx="607859" cy="32842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19800" y="152400"/>
          <a:ext cx="607859"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jkl.mno@pqr.co.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abc.def@ghi.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hyperlink" Target="mailto:jkl.mno@pqr.co.jp" TargetMode="Externa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hyperlink" Target="mailto:abc.def@ghi.co.jp"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hyperlink" Target="mailto:abc.def@ghi.co.jp" TargetMode="External"/><Relationship Id="rId6" Type="http://schemas.openxmlformats.org/officeDocument/2006/relationships/vmlDrawing" Target="../drawings/vmlDrawing2.v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drawing" Target="../drawings/drawing2.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printerSettings" Target="../printerSettings/printerSettings2.bin"/><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
  <sheetViews>
    <sheetView showZeros="0" view="pageBreakPreview" zoomScaleNormal="100" zoomScaleSheetLayoutView="100" workbookViewId="0">
      <selection activeCell="S52" sqref="S52"/>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187" t="s">
        <v>110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row>
    <row r="3" spans="1:28" ht="18" customHeight="1" x14ac:dyDescent="0.45">
      <c r="A3" s="188" t="s">
        <v>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row>
    <row r="4" spans="1:28" ht="18" customHeight="1" x14ac:dyDescent="0.45">
      <c r="A4" s="189" t="s">
        <v>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54" t="s">
        <v>3</v>
      </c>
      <c r="B6" s="54"/>
      <c r="C6" s="54"/>
      <c r="D6" s="54"/>
      <c r="E6" s="54"/>
      <c r="F6" s="54"/>
      <c r="G6" s="117" t="s">
        <v>114</v>
      </c>
      <c r="H6" s="117"/>
      <c r="I6" s="117"/>
      <c r="J6" s="117"/>
      <c r="K6" s="117"/>
      <c r="L6" s="117"/>
      <c r="M6" s="117"/>
      <c r="N6" s="117"/>
      <c r="O6" s="117"/>
      <c r="P6" s="117"/>
      <c r="Q6" s="117"/>
      <c r="R6" s="117"/>
      <c r="S6" s="117"/>
      <c r="T6" s="117"/>
      <c r="U6" s="117"/>
      <c r="V6" s="117"/>
      <c r="W6" s="117"/>
      <c r="X6" s="117"/>
      <c r="Y6" s="117"/>
      <c r="Z6" s="117"/>
      <c r="AA6" s="117"/>
      <c r="AB6" s="117"/>
    </row>
    <row r="7" spans="1:28" ht="23.1" customHeight="1" x14ac:dyDescent="0.45">
      <c r="A7" s="54" t="s">
        <v>4</v>
      </c>
      <c r="B7" s="54"/>
      <c r="C7" s="54"/>
      <c r="D7" s="54"/>
      <c r="E7" s="54"/>
      <c r="F7" s="54"/>
      <c r="G7" s="117" t="s">
        <v>115</v>
      </c>
      <c r="H7" s="117"/>
      <c r="I7" s="117"/>
      <c r="J7" s="117"/>
      <c r="K7" s="117"/>
      <c r="L7" s="117"/>
      <c r="M7" s="117"/>
      <c r="N7" s="117"/>
      <c r="O7" s="117"/>
      <c r="P7" s="117"/>
      <c r="Q7" s="117"/>
      <c r="R7" s="117"/>
      <c r="S7" s="117"/>
      <c r="T7" s="117"/>
      <c r="U7" s="117"/>
      <c r="V7" s="117"/>
      <c r="W7" s="117"/>
      <c r="X7" s="117"/>
      <c r="Y7" s="117"/>
      <c r="Z7" s="117"/>
      <c r="AA7" s="117"/>
      <c r="AB7" s="117"/>
    </row>
    <row r="8" spans="1:28" ht="23.1" customHeight="1" x14ac:dyDescent="0.45">
      <c r="A8" s="54" t="s">
        <v>5</v>
      </c>
      <c r="B8" s="54"/>
      <c r="C8" s="54"/>
      <c r="D8" s="54"/>
      <c r="E8" s="54"/>
      <c r="F8" s="54"/>
      <c r="G8" s="190" t="s">
        <v>6</v>
      </c>
      <c r="H8" s="191"/>
      <c r="I8" s="192"/>
      <c r="J8" s="193" t="s">
        <v>116</v>
      </c>
      <c r="K8" s="194"/>
      <c r="L8" s="194"/>
      <c r="M8" s="194"/>
      <c r="N8" s="194"/>
      <c r="O8" s="194"/>
      <c r="P8" s="194"/>
      <c r="Q8" s="195"/>
      <c r="R8" s="190" t="s">
        <v>7</v>
      </c>
      <c r="S8" s="191"/>
      <c r="T8" s="191"/>
      <c r="U8" s="192"/>
      <c r="V8" s="196" t="s">
        <v>117</v>
      </c>
      <c r="W8" s="194"/>
      <c r="X8" s="194"/>
      <c r="Y8" s="194"/>
      <c r="Z8" s="194"/>
      <c r="AA8" s="194"/>
      <c r="AB8" s="195"/>
    </row>
    <row r="9" spans="1:28" ht="25.2" customHeight="1" x14ac:dyDescent="0.45">
      <c r="A9" s="170" t="s">
        <v>8</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2"/>
    </row>
    <row r="10" spans="1:28" ht="23.1" customHeight="1" x14ac:dyDescent="0.45">
      <c r="A10" s="173" t="s">
        <v>9</v>
      </c>
      <c r="B10" s="173"/>
      <c r="C10" s="173"/>
      <c r="D10" s="173"/>
      <c r="E10" s="173"/>
      <c r="F10" s="173"/>
      <c r="G10" s="41" t="s">
        <v>10</v>
      </c>
      <c r="H10" s="42"/>
      <c r="I10" s="42"/>
      <c r="J10" s="43"/>
      <c r="K10" s="44" t="s">
        <v>118</v>
      </c>
      <c r="L10" s="45"/>
      <c r="M10" s="45"/>
      <c r="N10" s="45"/>
      <c r="O10" s="45"/>
      <c r="P10" s="45"/>
      <c r="Q10" s="45"/>
      <c r="R10" s="45"/>
      <c r="S10" s="45"/>
      <c r="T10" s="45"/>
      <c r="U10" s="45"/>
      <c r="V10" s="45"/>
      <c r="W10" s="45"/>
      <c r="X10" s="45"/>
      <c r="Y10" s="45"/>
      <c r="Z10" s="45"/>
      <c r="AA10" s="45"/>
      <c r="AB10" s="87"/>
    </row>
    <row r="11" spans="1:28" ht="23.1" customHeight="1" x14ac:dyDescent="0.45">
      <c r="A11" s="173"/>
      <c r="B11" s="173"/>
      <c r="C11" s="173"/>
      <c r="D11" s="173"/>
      <c r="E11" s="173"/>
      <c r="F11" s="173"/>
      <c r="G11" s="174" t="s">
        <v>11</v>
      </c>
      <c r="H11" s="174"/>
      <c r="I11" s="174"/>
      <c r="J11" s="174"/>
      <c r="K11" s="117" t="s">
        <v>119</v>
      </c>
      <c r="L11" s="117"/>
      <c r="M11" s="117"/>
      <c r="N11" s="117"/>
      <c r="O11" s="117"/>
      <c r="P11" s="117"/>
      <c r="Q11" s="117"/>
      <c r="R11" s="117"/>
      <c r="S11" s="117"/>
      <c r="T11" s="117"/>
      <c r="U11" s="117"/>
      <c r="V11" s="117"/>
      <c r="W11" s="117"/>
      <c r="X11" s="117"/>
      <c r="Y11" s="117"/>
      <c r="Z11" s="117"/>
      <c r="AA11" s="117"/>
      <c r="AB11" s="117"/>
    </row>
    <row r="12" spans="1:28" ht="23.1" customHeight="1" x14ac:dyDescent="0.45">
      <c r="A12" s="54" t="s">
        <v>3</v>
      </c>
      <c r="B12" s="54"/>
      <c r="C12" s="54"/>
      <c r="D12" s="54"/>
      <c r="E12" s="54"/>
      <c r="F12" s="54"/>
      <c r="G12" s="117" t="s">
        <v>120</v>
      </c>
      <c r="H12" s="117"/>
      <c r="I12" s="117"/>
      <c r="J12" s="117"/>
      <c r="K12" s="117"/>
      <c r="L12" s="117"/>
      <c r="M12" s="117"/>
      <c r="N12" s="117"/>
      <c r="O12" s="117"/>
      <c r="P12" s="117"/>
      <c r="Q12" s="117"/>
      <c r="R12" s="117"/>
      <c r="S12" s="117"/>
      <c r="T12" s="117"/>
      <c r="U12" s="117"/>
      <c r="V12" s="117"/>
      <c r="W12" s="117"/>
      <c r="X12" s="117"/>
      <c r="Y12" s="117"/>
      <c r="Z12" s="117"/>
      <c r="AA12" s="117"/>
      <c r="AB12" s="117"/>
    </row>
    <row r="13" spans="1:28" ht="23.1" customHeight="1" x14ac:dyDescent="0.45">
      <c r="A13" s="54" t="s">
        <v>4</v>
      </c>
      <c r="B13" s="54"/>
      <c r="C13" s="54"/>
      <c r="D13" s="54"/>
      <c r="E13" s="54"/>
      <c r="F13" s="54"/>
      <c r="G13" s="117" t="s">
        <v>121</v>
      </c>
      <c r="H13" s="117"/>
      <c r="I13" s="117"/>
      <c r="J13" s="117"/>
      <c r="K13" s="117"/>
      <c r="L13" s="117"/>
      <c r="M13" s="117"/>
      <c r="N13" s="117"/>
      <c r="O13" s="117"/>
      <c r="P13" s="117"/>
      <c r="Q13" s="117"/>
      <c r="R13" s="117"/>
      <c r="S13" s="117"/>
      <c r="T13" s="117"/>
      <c r="U13" s="117"/>
      <c r="V13" s="117"/>
      <c r="W13" s="117"/>
      <c r="X13" s="117"/>
      <c r="Y13" s="117"/>
      <c r="Z13" s="117"/>
      <c r="AA13" s="117"/>
      <c r="AB13" s="117"/>
    </row>
    <row r="14" spans="1:28" ht="23.1" customHeight="1" x14ac:dyDescent="0.45">
      <c r="A14" s="54" t="s">
        <v>5</v>
      </c>
      <c r="B14" s="54"/>
      <c r="C14" s="54"/>
      <c r="D14" s="54"/>
      <c r="E14" s="54"/>
      <c r="F14" s="54"/>
      <c r="G14" s="190" t="s">
        <v>6</v>
      </c>
      <c r="H14" s="191"/>
      <c r="I14" s="192"/>
      <c r="J14" s="193" t="s">
        <v>122</v>
      </c>
      <c r="K14" s="194"/>
      <c r="L14" s="194"/>
      <c r="M14" s="194"/>
      <c r="N14" s="194"/>
      <c r="O14" s="194"/>
      <c r="P14" s="194"/>
      <c r="Q14" s="195"/>
      <c r="R14" s="190" t="s">
        <v>7</v>
      </c>
      <c r="S14" s="191"/>
      <c r="T14" s="191"/>
      <c r="U14" s="192"/>
      <c r="V14" s="196" t="s">
        <v>123</v>
      </c>
      <c r="W14" s="194"/>
      <c r="X14" s="194"/>
      <c r="Y14" s="194"/>
      <c r="Z14" s="194"/>
      <c r="AA14" s="194"/>
      <c r="AB14" s="195"/>
    </row>
    <row r="15" spans="1:28" ht="15.6" customHeight="1" x14ac:dyDescent="0.45">
      <c r="A15" s="14"/>
      <c r="B15" s="14"/>
      <c r="C15" s="14"/>
      <c r="D15" s="14"/>
      <c r="E15" s="14"/>
      <c r="F15" s="14"/>
      <c r="G15" s="15"/>
      <c r="H15" s="15"/>
      <c r="I15" s="15"/>
      <c r="J15" s="15"/>
      <c r="K15" s="15"/>
      <c r="L15" s="15"/>
      <c r="M15" s="15"/>
      <c r="N15" s="15"/>
      <c r="O15" s="15"/>
      <c r="P15" s="15"/>
      <c r="Q15" s="15"/>
      <c r="R15" s="15"/>
      <c r="S15" s="15"/>
      <c r="T15" s="15"/>
      <c r="U15" s="15"/>
      <c r="V15" s="15"/>
      <c r="W15" s="15"/>
      <c r="X15" s="15"/>
      <c r="Y15" s="15"/>
      <c r="Z15" s="15"/>
      <c r="AA15" s="15"/>
      <c r="AB15" s="15"/>
    </row>
    <row r="16" spans="1:28" ht="25.2" customHeight="1" x14ac:dyDescent="0.45">
      <c r="A16" s="175" t="s">
        <v>12</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row>
    <row r="17" spans="1:30" ht="23.1" customHeight="1" x14ac:dyDescent="0.45">
      <c r="A17" s="160" t="s">
        <v>13</v>
      </c>
      <c r="B17" s="161"/>
      <c r="C17" s="161"/>
      <c r="D17" s="161"/>
      <c r="E17" s="161"/>
      <c r="F17" s="162"/>
      <c r="G17" s="163" t="s">
        <v>124</v>
      </c>
      <c r="H17" s="164"/>
      <c r="I17" s="164"/>
      <c r="J17" s="164"/>
      <c r="K17" s="164"/>
      <c r="L17" s="164"/>
      <c r="M17" s="164"/>
      <c r="N17" s="164"/>
      <c r="O17" s="164"/>
      <c r="P17" s="164"/>
      <c r="Q17" s="164"/>
      <c r="R17" s="164"/>
      <c r="S17" s="164"/>
      <c r="T17" s="164"/>
      <c r="U17" s="164"/>
      <c r="V17" s="164"/>
      <c r="W17" s="164"/>
      <c r="X17" s="164"/>
      <c r="Y17" s="164"/>
      <c r="Z17" s="164"/>
      <c r="AA17" s="164"/>
      <c r="AB17" s="165"/>
    </row>
    <row r="18" spans="1:30" ht="23.1" customHeight="1" x14ac:dyDescent="0.45">
      <c r="A18" s="160" t="s">
        <v>14</v>
      </c>
      <c r="B18" s="161"/>
      <c r="C18" s="161"/>
      <c r="D18" s="161"/>
      <c r="E18" s="161"/>
      <c r="F18" s="162"/>
      <c r="G18" s="166" t="s">
        <v>15</v>
      </c>
      <c r="H18" s="167"/>
      <c r="I18" s="167"/>
      <c r="J18" s="167"/>
      <c r="K18" s="167"/>
      <c r="L18" s="167"/>
      <c r="M18" s="167"/>
      <c r="N18" s="167"/>
      <c r="O18" s="167"/>
      <c r="P18" s="167"/>
      <c r="Q18" s="167"/>
      <c r="R18" s="167"/>
      <c r="S18" s="167"/>
      <c r="T18" s="167"/>
      <c r="U18" s="167"/>
      <c r="V18" s="167"/>
      <c r="W18" s="167"/>
      <c r="X18" s="167"/>
      <c r="Y18" s="167"/>
      <c r="Z18" s="167"/>
      <c r="AA18" s="167"/>
      <c r="AB18" s="168"/>
    </row>
    <row r="19" spans="1:30" ht="23.1" customHeight="1" x14ac:dyDescent="0.45">
      <c r="A19" s="169" t="s">
        <v>125</v>
      </c>
      <c r="B19" s="169"/>
      <c r="C19" s="169"/>
      <c r="D19" s="169"/>
      <c r="E19" s="169"/>
      <c r="F19" s="169"/>
      <c r="G19" s="41" t="s">
        <v>16</v>
      </c>
      <c r="H19" s="42"/>
      <c r="I19" s="42"/>
      <c r="J19" s="42"/>
      <c r="K19" s="44" t="s">
        <v>126</v>
      </c>
      <c r="L19" s="45"/>
      <c r="M19" s="27" t="s">
        <v>17</v>
      </c>
      <c r="N19" s="28" t="s">
        <v>127</v>
      </c>
      <c r="O19" s="27" t="s">
        <v>18</v>
      </c>
      <c r="P19" s="28" t="s">
        <v>127</v>
      </c>
      <c r="Q19" s="29" t="s">
        <v>19</v>
      </c>
      <c r="R19" s="41" t="s">
        <v>20</v>
      </c>
      <c r="S19" s="42"/>
      <c r="T19" s="42"/>
      <c r="U19" s="42"/>
      <c r="V19" s="44" t="s">
        <v>128</v>
      </c>
      <c r="W19" s="45"/>
      <c r="X19" s="27" t="s">
        <v>17</v>
      </c>
      <c r="Y19" s="28" t="s">
        <v>129</v>
      </c>
      <c r="Z19" s="27" t="s">
        <v>18</v>
      </c>
      <c r="AA19" s="28" t="s">
        <v>129</v>
      </c>
      <c r="AB19" s="29" t="s">
        <v>19</v>
      </c>
    </row>
    <row r="20" spans="1:30" ht="23.1" customHeight="1" x14ac:dyDescent="0.45">
      <c r="A20" s="94" t="s">
        <v>21</v>
      </c>
      <c r="B20" s="129"/>
      <c r="C20" s="94" t="s">
        <v>22</v>
      </c>
      <c r="D20" s="95"/>
      <c r="E20" s="95"/>
      <c r="F20" s="95"/>
      <c r="G20" s="95"/>
      <c r="H20" s="95"/>
      <c r="I20" s="95"/>
      <c r="J20" s="95"/>
      <c r="K20" s="95"/>
      <c r="L20" s="95"/>
      <c r="M20" s="129"/>
      <c r="N20" s="139" t="s">
        <v>23</v>
      </c>
      <c r="O20" s="140"/>
      <c r="P20" s="140"/>
      <c r="Q20" s="141"/>
      <c r="R20" s="142">
        <v>110</v>
      </c>
      <c r="S20" s="143"/>
      <c r="T20" s="143"/>
      <c r="U20" s="143"/>
      <c r="V20" s="143"/>
      <c r="W20" s="143"/>
      <c r="X20" s="143"/>
      <c r="Y20" s="143"/>
      <c r="Z20" s="143"/>
      <c r="AA20" s="143"/>
      <c r="AB20" s="30" t="s">
        <v>24</v>
      </c>
    </row>
    <row r="21" spans="1:30" ht="23.1" customHeight="1" x14ac:dyDescent="0.45">
      <c r="A21" s="96"/>
      <c r="B21" s="130"/>
      <c r="C21" s="98"/>
      <c r="D21" s="99"/>
      <c r="E21" s="99"/>
      <c r="F21" s="99"/>
      <c r="G21" s="99"/>
      <c r="H21" s="99"/>
      <c r="I21" s="99"/>
      <c r="J21" s="99"/>
      <c r="K21" s="99"/>
      <c r="L21" s="99"/>
      <c r="M21" s="131"/>
      <c r="N21" s="139" t="s">
        <v>25</v>
      </c>
      <c r="O21" s="140"/>
      <c r="P21" s="140"/>
      <c r="Q21" s="141"/>
      <c r="R21" s="144" t="s">
        <v>130</v>
      </c>
      <c r="S21" s="145"/>
      <c r="T21" s="145"/>
      <c r="U21" s="145"/>
      <c r="V21" s="145"/>
      <c r="W21" s="145"/>
      <c r="X21" s="145"/>
      <c r="Y21" s="145"/>
      <c r="Z21" s="145"/>
      <c r="AA21" s="145"/>
      <c r="AB21" s="146"/>
    </row>
    <row r="22" spans="1:30" ht="23.1" customHeight="1" x14ac:dyDescent="0.45">
      <c r="A22" s="96"/>
      <c r="B22" s="130"/>
      <c r="C22" s="94" t="s">
        <v>26</v>
      </c>
      <c r="D22" s="95"/>
      <c r="E22" s="95"/>
      <c r="F22" s="95"/>
      <c r="G22" s="95"/>
      <c r="H22" s="95"/>
      <c r="I22" s="95"/>
      <c r="J22" s="95"/>
      <c r="K22" s="95"/>
      <c r="L22" s="95"/>
      <c r="M22" s="95"/>
      <c r="N22" s="139" t="s">
        <v>23</v>
      </c>
      <c r="O22" s="140"/>
      <c r="P22" s="140"/>
      <c r="Q22" s="141"/>
      <c r="R22" s="142">
        <v>100</v>
      </c>
      <c r="S22" s="143"/>
      <c r="T22" s="143"/>
      <c r="U22" s="143"/>
      <c r="V22" s="143"/>
      <c r="W22" s="143"/>
      <c r="X22" s="143"/>
      <c r="Y22" s="143"/>
      <c r="Z22" s="143"/>
      <c r="AA22" s="143"/>
      <c r="AB22" s="30" t="s">
        <v>24</v>
      </c>
    </row>
    <row r="23" spans="1:30" ht="23.1" customHeight="1" x14ac:dyDescent="0.45">
      <c r="A23" s="96"/>
      <c r="B23" s="130"/>
      <c r="C23" s="96"/>
      <c r="D23" s="97"/>
      <c r="E23" s="97"/>
      <c r="F23" s="97"/>
      <c r="G23" s="97"/>
      <c r="H23" s="97"/>
      <c r="I23" s="97"/>
      <c r="J23" s="97"/>
      <c r="K23" s="97"/>
      <c r="L23" s="97"/>
      <c r="M23" s="97"/>
      <c r="N23" s="139" t="s">
        <v>25</v>
      </c>
      <c r="O23" s="140"/>
      <c r="P23" s="140"/>
      <c r="Q23" s="141"/>
      <c r="R23" s="144" t="s">
        <v>131</v>
      </c>
      <c r="S23" s="145"/>
      <c r="T23" s="145"/>
      <c r="U23" s="145"/>
      <c r="V23" s="145"/>
      <c r="W23" s="145"/>
      <c r="X23" s="145"/>
      <c r="Y23" s="145"/>
      <c r="Z23" s="145"/>
      <c r="AA23" s="145"/>
      <c r="AB23" s="146"/>
    </row>
    <row r="24" spans="1:30" ht="23.1" customHeight="1" x14ac:dyDescent="0.45">
      <c r="A24" s="96"/>
      <c r="B24" s="130"/>
      <c r="C24" s="98"/>
      <c r="D24" s="99"/>
      <c r="E24" s="99"/>
      <c r="F24" s="99"/>
      <c r="G24" s="99"/>
      <c r="H24" s="99"/>
      <c r="I24" s="99"/>
      <c r="J24" s="99"/>
      <c r="K24" s="99"/>
      <c r="L24" s="99"/>
      <c r="M24" s="99"/>
      <c r="N24" s="139" t="s">
        <v>27</v>
      </c>
      <c r="O24" s="140"/>
      <c r="P24" s="140"/>
      <c r="Q24" s="141"/>
      <c r="R24" s="152" t="s">
        <v>28</v>
      </c>
      <c r="S24" s="153"/>
      <c r="T24" s="153"/>
      <c r="U24" s="153"/>
      <c r="V24" s="153"/>
      <c r="W24" s="153"/>
      <c r="X24" s="153"/>
      <c r="Y24" s="153"/>
      <c r="Z24" s="153"/>
      <c r="AA24" s="153"/>
      <c r="AB24" s="154"/>
    </row>
    <row r="25" spans="1:30" ht="23.1" customHeight="1" x14ac:dyDescent="0.45">
      <c r="A25" s="96"/>
      <c r="B25" s="130"/>
      <c r="C25" s="107" t="s">
        <v>29</v>
      </c>
      <c r="D25" s="155"/>
      <c r="E25" s="155"/>
      <c r="F25" s="155"/>
      <c r="G25" s="155"/>
      <c r="H25" s="155"/>
      <c r="I25" s="155"/>
      <c r="J25" s="155"/>
      <c r="K25" s="155"/>
      <c r="L25" s="155"/>
      <c r="M25" s="155"/>
      <c r="N25" s="155"/>
      <c r="O25" s="155"/>
      <c r="P25" s="155"/>
      <c r="Q25" s="138"/>
      <c r="R25" s="156" t="s">
        <v>30</v>
      </c>
      <c r="S25" s="84"/>
      <c r="T25" s="157">
        <v>100</v>
      </c>
      <c r="U25" s="158"/>
      <c r="V25" s="158"/>
      <c r="W25" s="158"/>
      <c r="X25" s="158"/>
      <c r="Y25" s="158"/>
      <c r="Z25" s="158"/>
      <c r="AA25" s="159"/>
      <c r="AB25" s="31" t="s">
        <v>24</v>
      </c>
    </row>
    <row r="26" spans="1:30" ht="23.1" customHeight="1" x14ac:dyDescent="0.45">
      <c r="A26" s="96"/>
      <c r="B26" s="130"/>
      <c r="C26" s="94" t="s">
        <v>31</v>
      </c>
      <c r="D26" s="95"/>
      <c r="E26" s="95"/>
      <c r="F26" s="95"/>
      <c r="G26" s="95"/>
      <c r="H26" s="95"/>
      <c r="I26" s="95"/>
      <c r="J26" s="95"/>
      <c r="K26" s="95"/>
      <c r="L26" s="95"/>
      <c r="M26" s="95"/>
      <c r="N26" s="95"/>
      <c r="O26" s="95"/>
      <c r="P26" s="95"/>
      <c r="Q26" s="129"/>
      <c r="R26" s="54" t="s">
        <v>32</v>
      </c>
      <c r="S26" s="107"/>
      <c r="T26" s="147">
        <f>ROUNDDOWN(T25*50000,-3)</f>
        <v>5000000</v>
      </c>
      <c r="U26" s="148"/>
      <c r="V26" s="148"/>
      <c r="W26" s="148"/>
      <c r="X26" s="148"/>
      <c r="Y26" s="148"/>
      <c r="Z26" s="148"/>
      <c r="AA26" s="149"/>
      <c r="AB26" s="24" t="s">
        <v>33</v>
      </c>
    </row>
    <row r="27" spans="1:30" ht="23.1" customHeight="1" x14ac:dyDescent="0.45">
      <c r="A27" s="98"/>
      <c r="B27" s="131"/>
      <c r="C27" s="98"/>
      <c r="D27" s="99"/>
      <c r="E27" s="99"/>
      <c r="F27" s="99"/>
      <c r="G27" s="99"/>
      <c r="H27" s="99"/>
      <c r="I27" s="99"/>
      <c r="J27" s="99"/>
      <c r="K27" s="99"/>
      <c r="L27" s="99"/>
      <c r="M27" s="99"/>
      <c r="N27" s="99"/>
      <c r="O27" s="99"/>
      <c r="P27" s="99"/>
      <c r="Q27" s="131"/>
      <c r="R27" s="54"/>
      <c r="S27" s="107"/>
      <c r="T27" s="150"/>
      <c r="U27" s="151"/>
      <c r="V27" s="151"/>
      <c r="W27" s="151"/>
      <c r="X27" s="151"/>
      <c r="Y27" s="151"/>
      <c r="Z27" s="151"/>
      <c r="AA27" s="151"/>
      <c r="AB27" s="151"/>
    </row>
    <row r="28" spans="1:30" ht="23.1" customHeight="1" x14ac:dyDescent="0.45">
      <c r="A28" s="94" t="s">
        <v>34</v>
      </c>
      <c r="B28" s="95"/>
      <c r="C28" s="54" t="s">
        <v>35</v>
      </c>
      <c r="D28" s="54"/>
      <c r="E28" s="54"/>
      <c r="F28" s="54"/>
      <c r="G28" s="54"/>
      <c r="H28" s="54"/>
      <c r="I28" s="54"/>
      <c r="J28" s="54"/>
      <c r="K28" s="54"/>
      <c r="L28" s="54"/>
      <c r="M28" s="54"/>
      <c r="N28" s="54"/>
      <c r="O28" s="54"/>
      <c r="P28" s="54"/>
      <c r="Q28" s="54"/>
      <c r="R28" s="100">
        <v>10</v>
      </c>
      <c r="S28" s="101"/>
      <c r="T28" s="101"/>
      <c r="U28" s="101"/>
      <c r="V28" s="101"/>
      <c r="W28" s="101"/>
      <c r="X28" s="101"/>
      <c r="Y28" s="101"/>
      <c r="Z28" s="101"/>
      <c r="AA28" s="101"/>
      <c r="AB28" s="21" t="s">
        <v>36</v>
      </c>
    </row>
    <row r="29" spans="1:30" ht="23.1" customHeight="1" x14ac:dyDescent="0.45">
      <c r="A29" s="96"/>
      <c r="B29" s="97"/>
      <c r="C29" s="102" t="s">
        <v>37</v>
      </c>
      <c r="D29" s="103"/>
      <c r="E29" s="103"/>
      <c r="F29" s="103"/>
      <c r="G29" s="103"/>
      <c r="H29" s="103"/>
      <c r="I29" s="103"/>
      <c r="J29" s="103"/>
      <c r="K29" s="103"/>
      <c r="L29" s="103"/>
      <c r="M29" s="103"/>
      <c r="N29" s="103"/>
      <c r="O29" s="103"/>
      <c r="P29" s="103"/>
      <c r="Q29" s="104"/>
      <c r="R29" s="105">
        <v>2</v>
      </c>
      <c r="S29" s="106"/>
      <c r="T29" s="106"/>
      <c r="U29" s="106"/>
      <c r="V29" s="106"/>
      <c r="W29" s="106"/>
      <c r="X29" s="106"/>
      <c r="Y29" s="106"/>
      <c r="Z29" s="106"/>
      <c r="AA29" s="106"/>
      <c r="AB29" s="16" t="s">
        <v>38</v>
      </c>
    </row>
    <row r="30" spans="1:30" ht="23.1" customHeight="1" x14ac:dyDescent="0.45">
      <c r="A30" s="96"/>
      <c r="B30" s="97"/>
      <c r="C30" s="54" t="s">
        <v>39</v>
      </c>
      <c r="D30" s="54"/>
      <c r="E30" s="54"/>
      <c r="F30" s="54"/>
      <c r="G30" s="54"/>
      <c r="H30" s="54"/>
      <c r="I30" s="54"/>
      <c r="J30" s="54"/>
      <c r="K30" s="54"/>
      <c r="L30" s="54"/>
      <c r="M30" s="54"/>
      <c r="N30" s="54"/>
      <c r="O30" s="54"/>
      <c r="P30" s="54"/>
      <c r="Q30" s="54"/>
      <c r="R30" s="54" t="s">
        <v>40</v>
      </c>
      <c r="S30" s="107"/>
      <c r="T30" s="108">
        <f>ROUNDDOWN(R28*R29,1)</f>
        <v>20</v>
      </c>
      <c r="U30" s="109"/>
      <c r="V30" s="109"/>
      <c r="W30" s="109"/>
      <c r="X30" s="109"/>
      <c r="Y30" s="109"/>
      <c r="Z30" s="109"/>
      <c r="AA30" s="110"/>
      <c r="AB30" s="25" t="s">
        <v>36</v>
      </c>
    </row>
    <row r="31" spans="1:30" ht="23.1" customHeight="1" x14ac:dyDescent="0.45">
      <c r="A31" s="96"/>
      <c r="B31" s="97"/>
      <c r="C31" s="120" t="s">
        <v>41</v>
      </c>
      <c r="D31" s="121"/>
      <c r="E31" s="121"/>
      <c r="F31" s="121"/>
      <c r="G31" s="121"/>
      <c r="H31" s="121"/>
      <c r="I31" s="121"/>
      <c r="J31" s="121"/>
      <c r="K31" s="122"/>
      <c r="L31" s="102" t="s">
        <v>42</v>
      </c>
      <c r="M31" s="103"/>
      <c r="N31" s="103"/>
      <c r="O31" s="103"/>
      <c r="P31" s="103"/>
      <c r="Q31" s="22"/>
      <c r="R31" s="111" t="s">
        <v>43</v>
      </c>
      <c r="S31" s="112"/>
      <c r="T31" s="113">
        <v>3000000</v>
      </c>
      <c r="U31" s="114"/>
      <c r="V31" s="114"/>
      <c r="W31" s="114"/>
      <c r="X31" s="114"/>
      <c r="Y31" s="114"/>
      <c r="Z31" s="114"/>
      <c r="AA31" s="115"/>
      <c r="AB31" s="21" t="s">
        <v>33</v>
      </c>
    </row>
    <row r="32" spans="1:30" ht="23.1" customHeight="1" x14ac:dyDescent="0.45">
      <c r="A32" s="96"/>
      <c r="B32" s="97"/>
      <c r="C32" s="123"/>
      <c r="D32" s="124"/>
      <c r="E32" s="124"/>
      <c r="F32" s="124"/>
      <c r="G32" s="124"/>
      <c r="H32" s="124"/>
      <c r="I32" s="124"/>
      <c r="J32" s="124"/>
      <c r="K32" s="125"/>
      <c r="L32" s="94" t="s">
        <v>44</v>
      </c>
      <c r="M32" s="129"/>
      <c r="N32" s="103" t="s">
        <v>45</v>
      </c>
      <c r="O32" s="103"/>
      <c r="P32" s="103"/>
      <c r="Q32" s="104"/>
      <c r="R32" s="111"/>
      <c r="S32" s="112"/>
      <c r="T32" s="113">
        <v>2000000</v>
      </c>
      <c r="U32" s="114"/>
      <c r="V32" s="114"/>
      <c r="W32" s="114"/>
      <c r="X32" s="114"/>
      <c r="Y32" s="114"/>
      <c r="Z32" s="114"/>
      <c r="AA32" s="115"/>
      <c r="AB32" s="21" t="s">
        <v>33</v>
      </c>
      <c r="AD32" s="17">
        <f>ROUNDDOWN((T32+T33)/T30,0)</f>
        <v>125000</v>
      </c>
    </row>
    <row r="33" spans="1:33" ht="23.1" customHeight="1" x14ac:dyDescent="0.45">
      <c r="A33" s="96"/>
      <c r="B33" s="97"/>
      <c r="C33" s="123"/>
      <c r="D33" s="124"/>
      <c r="E33" s="124"/>
      <c r="F33" s="124"/>
      <c r="G33" s="124"/>
      <c r="H33" s="124"/>
      <c r="I33" s="124"/>
      <c r="J33" s="124"/>
      <c r="K33" s="125"/>
      <c r="L33" s="96"/>
      <c r="M33" s="130"/>
      <c r="N33" s="103" t="s">
        <v>46</v>
      </c>
      <c r="O33" s="103"/>
      <c r="P33" s="103"/>
      <c r="Q33" s="104"/>
      <c r="R33" s="111"/>
      <c r="S33" s="112"/>
      <c r="T33" s="116">
        <v>500000</v>
      </c>
      <c r="U33" s="117"/>
      <c r="V33" s="117"/>
      <c r="W33" s="117"/>
      <c r="X33" s="117"/>
      <c r="Y33" s="117"/>
      <c r="Z33" s="117"/>
      <c r="AA33" s="44"/>
      <c r="AB33" s="21" t="s">
        <v>33</v>
      </c>
      <c r="AG33" s="17"/>
    </row>
    <row r="34" spans="1:33" ht="23.1" customHeight="1" x14ac:dyDescent="0.45">
      <c r="A34" s="96"/>
      <c r="B34" s="97"/>
      <c r="C34" s="126"/>
      <c r="D34" s="127"/>
      <c r="E34" s="127"/>
      <c r="F34" s="127"/>
      <c r="G34" s="127"/>
      <c r="H34" s="127"/>
      <c r="I34" s="127"/>
      <c r="J34" s="127"/>
      <c r="K34" s="128"/>
      <c r="L34" s="98"/>
      <c r="M34" s="131"/>
      <c r="N34" s="18" t="s">
        <v>48</v>
      </c>
      <c r="O34" s="23"/>
      <c r="P34" s="32"/>
      <c r="Q34" s="33"/>
      <c r="R34" s="132"/>
      <c r="S34" s="133"/>
      <c r="T34" s="134">
        <f>T31-T32-T33</f>
        <v>500000</v>
      </c>
      <c r="U34" s="134"/>
      <c r="V34" s="134"/>
      <c r="W34" s="134"/>
      <c r="X34" s="134"/>
      <c r="Y34" s="134"/>
      <c r="Z34" s="134"/>
      <c r="AA34" s="134"/>
      <c r="AB34" s="34" t="s">
        <v>47</v>
      </c>
      <c r="AG34" s="17"/>
    </row>
    <row r="35" spans="1:33" ht="23.1" customHeight="1" x14ac:dyDescent="0.45">
      <c r="A35" s="96"/>
      <c r="B35" s="97"/>
      <c r="C35" s="54" t="s">
        <v>49</v>
      </c>
      <c r="D35" s="54"/>
      <c r="E35" s="54"/>
      <c r="F35" s="54"/>
      <c r="G35" s="54"/>
      <c r="H35" s="54"/>
      <c r="I35" s="54"/>
      <c r="J35" s="54"/>
      <c r="K35" s="54"/>
      <c r="L35" s="54" t="s">
        <v>50</v>
      </c>
      <c r="M35" s="54"/>
      <c r="N35" s="54"/>
      <c r="O35" s="54"/>
      <c r="P35" s="54"/>
      <c r="Q35" s="54"/>
      <c r="R35" s="54" t="s">
        <v>51</v>
      </c>
      <c r="S35" s="107"/>
      <c r="T35" s="118">
        <f>ROUNDDOWN((T31)/T30,0)</f>
        <v>150000</v>
      </c>
      <c r="U35" s="118"/>
      <c r="V35" s="118"/>
      <c r="W35" s="118"/>
      <c r="X35" s="118"/>
      <c r="Y35" s="118"/>
      <c r="Z35" s="118"/>
      <c r="AA35" s="118"/>
      <c r="AB35" s="129" t="s">
        <v>33</v>
      </c>
      <c r="AG35" s="17"/>
    </row>
    <row r="36" spans="1:33" ht="23.1" customHeight="1" x14ac:dyDescent="0.45">
      <c r="A36" s="96"/>
      <c r="B36" s="97"/>
      <c r="C36" s="54"/>
      <c r="D36" s="54"/>
      <c r="E36" s="54"/>
      <c r="F36" s="54"/>
      <c r="G36" s="54"/>
      <c r="H36" s="54"/>
      <c r="I36" s="54"/>
      <c r="J36" s="54"/>
      <c r="K36" s="54"/>
      <c r="L36" s="54"/>
      <c r="M36" s="54"/>
      <c r="N36" s="54"/>
      <c r="O36" s="54"/>
      <c r="P36" s="54"/>
      <c r="Q36" s="54"/>
      <c r="R36" s="54"/>
      <c r="S36" s="107"/>
      <c r="T36" s="119"/>
      <c r="U36" s="119"/>
      <c r="V36" s="119"/>
      <c r="W36" s="119"/>
      <c r="X36" s="119"/>
      <c r="Y36" s="119"/>
      <c r="Z36" s="119"/>
      <c r="AA36" s="119"/>
      <c r="AB36" s="131"/>
      <c r="AG36" s="17"/>
    </row>
    <row r="37" spans="1:33" ht="23.1" customHeight="1" x14ac:dyDescent="0.45">
      <c r="A37" s="96"/>
      <c r="B37" s="97"/>
      <c r="C37" s="94" t="s">
        <v>52</v>
      </c>
      <c r="D37" s="95"/>
      <c r="E37" s="95"/>
      <c r="F37" s="95"/>
      <c r="G37" s="95"/>
      <c r="H37" s="95"/>
      <c r="I37" s="95"/>
      <c r="J37" s="95"/>
      <c r="K37" s="95"/>
      <c r="L37" s="95"/>
      <c r="M37" s="95"/>
      <c r="N37" s="95"/>
      <c r="O37" s="95"/>
      <c r="P37" s="95"/>
      <c r="Q37" s="129"/>
      <c r="R37" s="54" t="s">
        <v>53</v>
      </c>
      <c r="S37" s="107"/>
      <c r="T37" s="135">
        <f>IF(17.77&gt;R28,(IF(155001&gt;AD32,(ROUNDDOWN(T35*1/3*T30,-3)),"補助対象外")),(IF(190001&gt;AD32,(ROUNDDOWN(T35*1/3*T30,-3)),"補助対象外")))</f>
        <v>1000000</v>
      </c>
      <c r="U37" s="136"/>
      <c r="V37" s="136"/>
      <c r="W37" s="136"/>
      <c r="X37" s="136"/>
      <c r="Y37" s="136"/>
      <c r="Z37" s="136"/>
      <c r="AA37" s="137"/>
      <c r="AB37" s="138" t="s">
        <v>33</v>
      </c>
    </row>
    <row r="38" spans="1:33" ht="23.1" customHeight="1" x14ac:dyDescent="0.45">
      <c r="A38" s="98"/>
      <c r="B38" s="99"/>
      <c r="C38" s="98"/>
      <c r="D38" s="99"/>
      <c r="E38" s="99"/>
      <c r="F38" s="99"/>
      <c r="G38" s="99"/>
      <c r="H38" s="99"/>
      <c r="I38" s="99"/>
      <c r="J38" s="99"/>
      <c r="K38" s="99"/>
      <c r="L38" s="99"/>
      <c r="M38" s="99"/>
      <c r="N38" s="99"/>
      <c r="O38" s="99"/>
      <c r="P38" s="99"/>
      <c r="Q38" s="131"/>
      <c r="R38" s="54"/>
      <c r="S38" s="107"/>
      <c r="T38" s="135"/>
      <c r="U38" s="136"/>
      <c r="V38" s="136"/>
      <c r="W38" s="136"/>
      <c r="X38" s="136"/>
      <c r="Y38" s="136"/>
      <c r="Z38" s="136"/>
      <c r="AA38" s="137"/>
      <c r="AB38" s="138"/>
    </row>
    <row r="39" spans="1:33" ht="23.1" customHeight="1" thickBot="1" x14ac:dyDescent="0.5">
      <c r="A39" s="54" t="s">
        <v>54</v>
      </c>
      <c r="B39" s="54"/>
      <c r="C39" s="54"/>
      <c r="D39" s="54"/>
      <c r="E39" s="54"/>
      <c r="F39" s="54"/>
      <c r="G39" s="54"/>
      <c r="H39" s="54"/>
      <c r="I39" s="54"/>
      <c r="J39" s="54"/>
      <c r="K39" s="54"/>
      <c r="L39" s="54"/>
      <c r="M39" s="54"/>
      <c r="N39" s="54"/>
      <c r="O39" s="54"/>
      <c r="P39" s="54"/>
      <c r="Q39" s="54"/>
      <c r="R39" s="55">
        <f>IF(R28="",T26,T26+T37)</f>
        <v>6000000</v>
      </c>
      <c r="S39" s="56"/>
      <c r="T39" s="56"/>
      <c r="U39" s="56"/>
      <c r="V39" s="56"/>
      <c r="W39" s="56"/>
      <c r="X39" s="56"/>
      <c r="Y39" s="56"/>
      <c r="Z39" s="56"/>
      <c r="AA39" s="57"/>
      <c r="AB39" s="25" t="s">
        <v>33</v>
      </c>
    </row>
    <row r="40" spans="1:33" ht="26.4" customHeight="1" x14ac:dyDescent="0.45">
      <c r="A40" s="69" t="s">
        <v>55</v>
      </c>
      <c r="B40" s="70"/>
      <c r="C40" s="70"/>
      <c r="D40" s="70"/>
      <c r="E40" s="70"/>
      <c r="F40" s="71"/>
      <c r="G40" s="72">
        <v>1800000</v>
      </c>
      <c r="H40" s="72"/>
      <c r="I40" s="72"/>
      <c r="J40" s="72"/>
      <c r="K40" s="72"/>
      <c r="L40" s="72"/>
      <c r="M40" s="72"/>
      <c r="N40" s="72"/>
      <c r="O40" s="72"/>
      <c r="P40" s="73" t="s">
        <v>36</v>
      </c>
      <c r="Q40" s="74"/>
      <c r="R40" s="75" t="s">
        <v>56</v>
      </c>
      <c r="S40" s="76"/>
      <c r="T40" s="76"/>
      <c r="U40" s="76"/>
      <c r="V40" s="76"/>
      <c r="W40" s="77"/>
      <c r="X40" s="78">
        <f>ROUNDUP(R39/G40,2)</f>
        <v>3.34</v>
      </c>
      <c r="Y40" s="79"/>
      <c r="Z40" s="79"/>
      <c r="AA40" s="79"/>
      <c r="AB40" s="80"/>
      <c r="AC40" s="12" t="s">
        <v>57</v>
      </c>
    </row>
    <row r="41" spans="1:33" ht="23.1" customHeight="1" thickBot="1" x14ac:dyDescent="0.5">
      <c r="A41" s="58" t="s">
        <v>58</v>
      </c>
      <c r="B41" s="59"/>
      <c r="C41" s="59"/>
      <c r="D41" s="59"/>
      <c r="E41" s="59"/>
      <c r="F41" s="60"/>
      <c r="G41" s="61" t="s">
        <v>59</v>
      </c>
      <c r="H41" s="62"/>
      <c r="I41" s="62"/>
      <c r="J41" s="62"/>
      <c r="K41" s="62"/>
      <c r="L41" s="62"/>
      <c r="M41" s="63">
        <v>20</v>
      </c>
      <c r="N41" s="64"/>
      <c r="O41" s="64"/>
      <c r="P41" s="64"/>
      <c r="Q41" s="65"/>
      <c r="R41" s="61" t="s">
        <v>60</v>
      </c>
      <c r="S41" s="62"/>
      <c r="T41" s="62"/>
      <c r="U41" s="62"/>
      <c r="V41" s="62"/>
      <c r="W41" s="62"/>
      <c r="X41" s="66">
        <f>M41-X40</f>
        <v>16.66</v>
      </c>
      <c r="Y41" s="67"/>
      <c r="Z41" s="67"/>
      <c r="AA41" s="67"/>
      <c r="AB41" s="68"/>
    </row>
    <row r="42" spans="1:33" ht="23.1" customHeight="1" x14ac:dyDescent="0.45">
      <c r="A42" s="88" t="s">
        <v>61</v>
      </c>
      <c r="B42" s="89"/>
      <c r="C42" s="89"/>
      <c r="D42" s="89"/>
      <c r="E42" s="89"/>
      <c r="F42" s="90"/>
      <c r="G42" s="181">
        <v>240</v>
      </c>
      <c r="H42" s="182"/>
      <c r="I42" s="182"/>
      <c r="J42" s="182"/>
      <c r="K42" s="182"/>
      <c r="L42" s="182"/>
      <c r="M42" s="182"/>
      <c r="N42" s="182"/>
      <c r="O42" s="182"/>
      <c r="P42" s="179" t="s">
        <v>62</v>
      </c>
      <c r="Q42" s="180"/>
      <c r="R42" s="75" t="s">
        <v>63</v>
      </c>
      <c r="S42" s="76"/>
      <c r="T42" s="76"/>
      <c r="U42" s="76"/>
      <c r="V42" s="76"/>
      <c r="W42" s="77"/>
      <c r="X42" s="183">
        <f>ROUNDUP(R39/G42,0)</f>
        <v>25000</v>
      </c>
      <c r="Y42" s="184"/>
      <c r="Z42" s="184"/>
      <c r="AA42" s="184"/>
      <c r="AB42" s="185"/>
      <c r="AC42" s="12" t="s">
        <v>64</v>
      </c>
    </row>
    <row r="43" spans="1:33" ht="23.1" customHeight="1" thickBot="1" x14ac:dyDescent="0.5">
      <c r="A43" s="58" t="s">
        <v>65</v>
      </c>
      <c r="B43" s="59"/>
      <c r="C43" s="59"/>
      <c r="D43" s="59"/>
      <c r="E43" s="59"/>
      <c r="F43" s="60"/>
      <c r="G43" s="61" t="s">
        <v>66</v>
      </c>
      <c r="H43" s="62"/>
      <c r="I43" s="62"/>
      <c r="J43" s="62"/>
      <c r="K43" s="62"/>
      <c r="L43" s="62"/>
      <c r="M43" s="91">
        <v>100000</v>
      </c>
      <c r="N43" s="92"/>
      <c r="O43" s="92"/>
      <c r="P43" s="92"/>
      <c r="Q43" s="93"/>
      <c r="R43" s="61" t="s">
        <v>67</v>
      </c>
      <c r="S43" s="62"/>
      <c r="T43" s="62"/>
      <c r="U43" s="62"/>
      <c r="V43" s="62"/>
      <c r="W43" s="62"/>
      <c r="X43" s="176">
        <f>M43-X42</f>
        <v>75000</v>
      </c>
      <c r="Y43" s="177"/>
      <c r="Z43" s="177"/>
      <c r="AA43" s="177"/>
      <c r="AB43" s="178"/>
    </row>
    <row r="44" spans="1:33" ht="23.1" customHeight="1" x14ac:dyDescent="0.45">
      <c r="A44" s="81" t="s">
        <v>68</v>
      </c>
      <c r="B44" s="82"/>
      <c r="C44" s="82"/>
      <c r="D44" s="82"/>
      <c r="E44" s="82"/>
      <c r="F44" s="83"/>
      <c r="G44" s="48" t="s">
        <v>69</v>
      </c>
      <c r="H44" s="49"/>
      <c r="I44" s="49"/>
      <c r="J44" s="49"/>
      <c r="K44" s="50"/>
      <c r="L44" s="84" t="s">
        <v>70</v>
      </c>
      <c r="M44" s="85"/>
      <c r="N44" s="85"/>
      <c r="O44" s="85"/>
      <c r="P44" s="85"/>
      <c r="Q44" s="86"/>
      <c r="R44" s="44" t="s">
        <v>132</v>
      </c>
      <c r="S44" s="45"/>
      <c r="T44" s="45"/>
      <c r="U44" s="45"/>
      <c r="V44" s="45"/>
      <c r="W44" s="45"/>
      <c r="X44" s="45"/>
      <c r="Y44" s="45"/>
      <c r="Z44" s="45"/>
      <c r="AA44" s="45"/>
      <c r="AB44" s="87"/>
    </row>
    <row r="45" spans="1:33" ht="23.1" customHeight="1" x14ac:dyDescent="0.45">
      <c r="A45" s="51" t="s">
        <v>71</v>
      </c>
      <c r="B45" s="52"/>
      <c r="C45" s="52"/>
      <c r="D45" s="52"/>
      <c r="E45" s="52"/>
      <c r="F45" s="53"/>
      <c r="G45" s="38" t="s">
        <v>132</v>
      </c>
      <c r="H45" s="39"/>
      <c r="I45" s="39"/>
      <c r="J45" s="39"/>
      <c r="K45" s="39"/>
      <c r="L45" s="39"/>
      <c r="M45" s="39"/>
      <c r="N45" s="39"/>
      <c r="O45" s="39"/>
      <c r="P45" s="39"/>
      <c r="Q45" s="39"/>
      <c r="R45" s="39"/>
      <c r="S45" s="39"/>
      <c r="T45" s="39"/>
      <c r="U45" s="39"/>
      <c r="V45" s="39"/>
      <c r="W45" s="39"/>
      <c r="X45" s="39"/>
      <c r="Y45" s="39"/>
      <c r="Z45" s="39"/>
      <c r="AA45" s="39"/>
      <c r="AB45" s="40"/>
    </row>
    <row r="46" spans="1:33" ht="15" customHeight="1" x14ac:dyDescent="0.45">
      <c r="A46" s="35" t="s">
        <v>72</v>
      </c>
      <c r="B46" s="36"/>
      <c r="C46" s="36"/>
      <c r="D46" s="36"/>
      <c r="E46" s="36"/>
      <c r="F46" s="37"/>
      <c r="G46" s="41" t="s">
        <v>73</v>
      </c>
      <c r="H46" s="42"/>
      <c r="I46" s="42"/>
      <c r="J46" s="43"/>
      <c r="K46" s="44" t="s">
        <v>133</v>
      </c>
      <c r="L46" s="45"/>
      <c r="M46" s="27" t="s">
        <v>17</v>
      </c>
      <c r="N46" s="28" t="s">
        <v>134</v>
      </c>
      <c r="O46" s="27" t="s">
        <v>18</v>
      </c>
      <c r="P46" s="28" t="s">
        <v>134</v>
      </c>
      <c r="Q46" s="29" t="s">
        <v>19</v>
      </c>
      <c r="R46" s="41" t="s">
        <v>74</v>
      </c>
      <c r="S46" s="42"/>
      <c r="T46" s="42"/>
      <c r="U46" s="43"/>
      <c r="V46" s="46" t="s">
        <v>135</v>
      </c>
      <c r="W46" s="47"/>
      <c r="X46" s="27" t="s">
        <v>17</v>
      </c>
      <c r="Y46" s="28" t="s">
        <v>136</v>
      </c>
      <c r="Z46" s="27" t="s">
        <v>18</v>
      </c>
      <c r="AA46" s="28" t="s">
        <v>136</v>
      </c>
      <c r="AB46" s="29" t="s">
        <v>19</v>
      </c>
    </row>
    <row r="47" spans="1:33" ht="27" customHeight="1" x14ac:dyDescent="0.45">
      <c r="A47" s="35" t="s">
        <v>75</v>
      </c>
      <c r="B47" s="36"/>
      <c r="C47" s="36"/>
      <c r="D47" s="36"/>
      <c r="E47" s="36"/>
      <c r="F47" s="37"/>
      <c r="G47" s="48" t="s">
        <v>76</v>
      </c>
      <c r="H47" s="49"/>
      <c r="I47" s="49"/>
      <c r="J47" s="49"/>
      <c r="K47" s="49"/>
      <c r="L47" s="49"/>
      <c r="M47" s="49"/>
      <c r="N47" s="49"/>
      <c r="O47" s="49"/>
      <c r="P47" s="49"/>
      <c r="Q47" s="49"/>
      <c r="R47" s="49"/>
      <c r="S47" s="49"/>
      <c r="T47" s="49"/>
      <c r="U47" s="49"/>
      <c r="V47" s="49"/>
      <c r="W47" s="49"/>
      <c r="X47" s="49"/>
      <c r="Y47" s="49"/>
      <c r="Z47" s="49"/>
      <c r="AA47" s="49"/>
      <c r="AB47" s="50"/>
    </row>
    <row r="48" spans="1:33" ht="15" customHeight="1" x14ac:dyDescent="0.45">
      <c r="A48" s="35" t="s">
        <v>77</v>
      </c>
      <c r="B48" s="36"/>
      <c r="C48" s="36"/>
      <c r="D48" s="36"/>
      <c r="E48" s="36"/>
      <c r="F48" s="37"/>
      <c r="G48" s="38" t="s">
        <v>137</v>
      </c>
      <c r="H48" s="39"/>
      <c r="I48" s="39"/>
      <c r="J48" s="39"/>
      <c r="K48" s="39"/>
      <c r="L48" s="39"/>
      <c r="M48" s="39"/>
      <c r="N48" s="39"/>
      <c r="O48" s="39"/>
      <c r="P48" s="39"/>
      <c r="Q48" s="39"/>
      <c r="R48" s="39"/>
      <c r="S48" s="39"/>
      <c r="T48" s="39"/>
      <c r="U48" s="39"/>
      <c r="V48" s="39"/>
      <c r="W48" s="39"/>
      <c r="X48" s="39"/>
      <c r="Y48" s="39"/>
      <c r="Z48" s="39"/>
      <c r="AA48" s="39"/>
      <c r="AB48" s="40"/>
    </row>
    <row r="49" spans="1:28" ht="15" customHeight="1" x14ac:dyDescent="0.45">
      <c r="A49" s="19" t="s">
        <v>78</v>
      </c>
    </row>
    <row r="50" spans="1:28" ht="15" customHeight="1" x14ac:dyDescent="0.45">
      <c r="A50" s="19" t="s">
        <v>79</v>
      </c>
    </row>
    <row r="51" spans="1:28" ht="25.95" customHeight="1" x14ac:dyDescent="0.45">
      <c r="A51" s="186" t="s">
        <v>80</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row>
    <row r="54" spans="1:28" x14ac:dyDescent="0.45">
      <c r="P54" s="20">
        <f>ROUNDDOWN((T32+T33)/T30,0)</f>
        <v>125000</v>
      </c>
    </row>
  </sheetData>
  <mergeCells count="125">
    <mergeCell ref="X43:AB43"/>
    <mergeCell ref="P42:Q42"/>
    <mergeCell ref="G42:O42"/>
    <mergeCell ref="X42:AB42"/>
    <mergeCell ref="A51:AB51"/>
    <mergeCell ref="A2:AB2"/>
    <mergeCell ref="A3:AB3"/>
    <mergeCell ref="A4:AB4"/>
    <mergeCell ref="A6:F6"/>
    <mergeCell ref="G6:AB6"/>
    <mergeCell ref="A7:F7"/>
    <mergeCell ref="G7:AB7"/>
    <mergeCell ref="A8:F8"/>
    <mergeCell ref="G8:I8"/>
    <mergeCell ref="J8:Q8"/>
    <mergeCell ref="R8:U8"/>
    <mergeCell ref="V8:AB8"/>
    <mergeCell ref="A13:F13"/>
    <mergeCell ref="G13:AB13"/>
    <mergeCell ref="A14:F14"/>
    <mergeCell ref="G14:I14"/>
    <mergeCell ref="J14:Q14"/>
    <mergeCell ref="R14:U14"/>
    <mergeCell ref="V14:AB14"/>
    <mergeCell ref="A9:AB9"/>
    <mergeCell ref="A10:F11"/>
    <mergeCell ref="G10:J10"/>
    <mergeCell ref="K10:AB10"/>
    <mergeCell ref="G11:J11"/>
    <mergeCell ref="K11:AB11"/>
    <mergeCell ref="A12:F12"/>
    <mergeCell ref="G12:AB12"/>
    <mergeCell ref="A16:AB16"/>
    <mergeCell ref="A17:F17"/>
    <mergeCell ref="G17:AB17"/>
    <mergeCell ref="A18:F18"/>
    <mergeCell ref="G18:AB18"/>
    <mergeCell ref="A19:F19"/>
    <mergeCell ref="G19:J19"/>
    <mergeCell ref="K19:L19"/>
    <mergeCell ref="R19:U19"/>
    <mergeCell ref="V19:W19"/>
    <mergeCell ref="A20:B27"/>
    <mergeCell ref="C20:M21"/>
    <mergeCell ref="N20:Q20"/>
    <mergeCell ref="R20:AA20"/>
    <mergeCell ref="N21:Q21"/>
    <mergeCell ref="R21:AB21"/>
    <mergeCell ref="C22:M24"/>
    <mergeCell ref="N22:Q22"/>
    <mergeCell ref="R22:AA22"/>
    <mergeCell ref="N23:Q23"/>
    <mergeCell ref="C26:Q27"/>
    <mergeCell ref="R26:S27"/>
    <mergeCell ref="T26:AA26"/>
    <mergeCell ref="T27:AB27"/>
    <mergeCell ref="R23:AB23"/>
    <mergeCell ref="N24:Q24"/>
    <mergeCell ref="R24:AB24"/>
    <mergeCell ref="C25:Q25"/>
    <mergeCell ref="R25:S25"/>
    <mergeCell ref="T25:AA25"/>
    <mergeCell ref="AB35:AB36"/>
    <mergeCell ref="L31:P31"/>
    <mergeCell ref="R31:S31"/>
    <mergeCell ref="T31:AA31"/>
    <mergeCell ref="N32:Q32"/>
    <mergeCell ref="N33:Q33"/>
    <mergeCell ref="C37:Q38"/>
    <mergeCell ref="R37:S38"/>
    <mergeCell ref="T37:AA38"/>
    <mergeCell ref="AB37:AB38"/>
    <mergeCell ref="A28:B38"/>
    <mergeCell ref="C28:Q28"/>
    <mergeCell ref="R28:AA28"/>
    <mergeCell ref="C29:Q29"/>
    <mergeCell ref="R29:AA29"/>
    <mergeCell ref="C30:Q30"/>
    <mergeCell ref="R30:S30"/>
    <mergeCell ref="T30:AA30"/>
    <mergeCell ref="R32:S32"/>
    <mergeCell ref="T32:AA32"/>
    <mergeCell ref="R33:S33"/>
    <mergeCell ref="T33:AA33"/>
    <mergeCell ref="C35:K36"/>
    <mergeCell ref="L35:Q36"/>
    <mergeCell ref="R35:S36"/>
    <mergeCell ref="T35:AA36"/>
    <mergeCell ref="C31:K34"/>
    <mergeCell ref="L32:M34"/>
    <mergeCell ref="R34:S34"/>
    <mergeCell ref="T34:AA34"/>
    <mergeCell ref="A45:F45"/>
    <mergeCell ref="G45:AB45"/>
    <mergeCell ref="A39:Q39"/>
    <mergeCell ref="R39:AA39"/>
    <mergeCell ref="A41:F41"/>
    <mergeCell ref="G41:L41"/>
    <mergeCell ref="M41:Q41"/>
    <mergeCell ref="R41:W41"/>
    <mergeCell ref="X41:AB41"/>
    <mergeCell ref="A40:F40"/>
    <mergeCell ref="G40:O40"/>
    <mergeCell ref="P40:Q40"/>
    <mergeCell ref="R40:W40"/>
    <mergeCell ref="X40:AB40"/>
    <mergeCell ref="A44:F44"/>
    <mergeCell ref="G44:K44"/>
    <mergeCell ref="L44:Q44"/>
    <mergeCell ref="R44:AB44"/>
    <mergeCell ref="A42:F42"/>
    <mergeCell ref="R42:W42"/>
    <mergeCell ref="A43:F43"/>
    <mergeCell ref="G43:L43"/>
    <mergeCell ref="M43:Q43"/>
    <mergeCell ref="R43:W43"/>
    <mergeCell ref="A48:F48"/>
    <mergeCell ref="G48:AB48"/>
    <mergeCell ref="A46:F46"/>
    <mergeCell ref="G46:J46"/>
    <mergeCell ref="K46:L46"/>
    <mergeCell ref="R46:U46"/>
    <mergeCell ref="V46:W46"/>
    <mergeCell ref="A47:F47"/>
    <mergeCell ref="G47:AB47"/>
  </mergeCells>
  <phoneticPr fontId="2"/>
  <hyperlinks>
    <hyperlink ref="V8" r:id="rId1" xr:uid="{6C4BE75D-0700-4285-B0DD-9BE1FE053B00}"/>
    <hyperlink ref="V14" r:id="rId2" xr:uid="{EACA5C79-A9C5-4E31-A2AD-DF360B5021FE}"/>
  </hyperlinks>
  <pageMargins left="1.1023622047244095" right="0.19685039370078741" top="0.55118110236220474" bottom="0.35433070866141736" header="0.31496062992125984" footer="0.31496062992125984"/>
  <pageSetup paperSize="9" scale="6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mc:AlternateContent xmlns:mc="http://schemas.openxmlformats.org/markup-compatibility/2006">
          <mc:Choice Requires="x14">
            <control shapeId="12301" r:id="rId18" name="Check Box 13">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302" r:id="rId19" name="Check Box 14">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303" r:id="rId20" name="Check Box 15">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304" r:id="rId21" name="Check Box 16">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305" r:id="rId22" name="Check Box 17">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2306" r:id="rId23" name="Check Box 18">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2307" r:id="rId24" name="Check Box 19">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2308" r:id="rId25" name="Check Box 20">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mc:AlternateContent xmlns:mc="http://schemas.openxmlformats.org/markup-compatibility/2006">
          <mc:Choice Requires="x14">
            <control shapeId="12309" r:id="rId26" name="Check Box 21">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2310" r:id="rId27" name="Check Box 22">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2311" r:id="rId28" name="Check Box 23">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2312" r:id="rId29" name="Check Box 24">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ECB7-E339-4D0B-B893-117267EEE41E}">
  <dimension ref="A1:AG63"/>
  <sheetViews>
    <sheetView showZeros="0" view="pageBreakPreview" zoomScaleNormal="100" zoomScaleSheetLayoutView="100" workbookViewId="0">
      <selection activeCell="G48" sqref="G48:O48"/>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187" t="s">
        <v>109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row>
    <row r="3" spans="1:28" ht="18" customHeight="1" x14ac:dyDescent="0.45">
      <c r="A3" s="189" t="s">
        <v>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row>
    <row r="4" spans="1:28" ht="18" customHeight="1" x14ac:dyDescent="0.45">
      <c r="A4" s="189" t="s">
        <v>111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54" t="s">
        <v>138</v>
      </c>
      <c r="B6" s="54"/>
      <c r="C6" s="54"/>
      <c r="D6" s="54"/>
      <c r="E6" s="54"/>
      <c r="F6" s="54"/>
      <c r="G6" s="117" t="s">
        <v>114</v>
      </c>
      <c r="H6" s="117"/>
      <c r="I6" s="117"/>
      <c r="J6" s="117"/>
      <c r="K6" s="117"/>
      <c r="L6" s="117"/>
      <c r="M6" s="117"/>
      <c r="N6" s="117"/>
      <c r="O6" s="117"/>
      <c r="P6" s="117"/>
      <c r="Q6" s="117"/>
      <c r="R6" s="117"/>
      <c r="S6" s="117"/>
      <c r="T6" s="117"/>
      <c r="U6" s="117"/>
      <c r="V6" s="117"/>
      <c r="W6" s="117"/>
      <c r="X6" s="117"/>
      <c r="Y6" s="117"/>
      <c r="Z6" s="117"/>
      <c r="AA6" s="117"/>
      <c r="AB6" s="117"/>
    </row>
    <row r="7" spans="1:28" ht="23.1" customHeight="1" x14ac:dyDescent="0.45">
      <c r="A7" s="54" t="s">
        <v>3</v>
      </c>
      <c r="B7" s="54"/>
      <c r="C7" s="54"/>
      <c r="D7" s="54"/>
      <c r="E7" s="54"/>
      <c r="F7" s="54"/>
      <c r="G7" s="117" t="s">
        <v>120</v>
      </c>
      <c r="H7" s="117"/>
      <c r="I7" s="117"/>
      <c r="J7" s="117"/>
      <c r="K7" s="117"/>
      <c r="L7" s="117"/>
      <c r="M7" s="117"/>
      <c r="N7" s="117"/>
      <c r="O7" s="117"/>
      <c r="P7" s="117"/>
      <c r="Q7" s="117"/>
      <c r="R7" s="117"/>
      <c r="S7" s="117"/>
      <c r="T7" s="117"/>
      <c r="U7" s="117"/>
      <c r="V7" s="117"/>
      <c r="W7" s="117"/>
      <c r="X7" s="117"/>
      <c r="Y7" s="117"/>
      <c r="Z7" s="117"/>
      <c r="AA7" s="117"/>
      <c r="AB7" s="117"/>
    </row>
    <row r="8" spans="1:28" ht="23.1" customHeight="1" x14ac:dyDescent="0.45">
      <c r="A8" s="54" t="s">
        <v>4</v>
      </c>
      <c r="B8" s="54"/>
      <c r="C8" s="54"/>
      <c r="D8" s="54"/>
      <c r="E8" s="54"/>
      <c r="F8" s="54"/>
      <c r="G8" s="117" t="s">
        <v>115</v>
      </c>
      <c r="H8" s="117"/>
      <c r="I8" s="117"/>
      <c r="J8" s="117"/>
      <c r="K8" s="117"/>
      <c r="L8" s="117"/>
      <c r="M8" s="117"/>
      <c r="N8" s="117"/>
      <c r="O8" s="117"/>
      <c r="P8" s="117"/>
      <c r="Q8" s="117"/>
      <c r="R8" s="117"/>
      <c r="S8" s="117"/>
      <c r="T8" s="117"/>
      <c r="U8" s="117"/>
      <c r="V8" s="117"/>
      <c r="W8" s="117"/>
      <c r="X8" s="117"/>
      <c r="Y8" s="117"/>
      <c r="Z8" s="117"/>
      <c r="AA8" s="117"/>
      <c r="AB8" s="117"/>
    </row>
    <row r="9" spans="1:28" ht="23.1" customHeight="1" x14ac:dyDescent="0.45">
      <c r="A9" s="54" t="s">
        <v>5</v>
      </c>
      <c r="B9" s="54"/>
      <c r="C9" s="54"/>
      <c r="D9" s="54"/>
      <c r="E9" s="54"/>
      <c r="F9" s="54"/>
      <c r="G9" s="190" t="s">
        <v>6</v>
      </c>
      <c r="H9" s="191"/>
      <c r="I9" s="192"/>
      <c r="J9" s="193" t="s">
        <v>116</v>
      </c>
      <c r="K9" s="194"/>
      <c r="L9" s="194"/>
      <c r="M9" s="194"/>
      <c r="N9" s="194"/>
      <c r="O9" s="194"/>
      <c r="P9" s="194"/>
      <c r="Q9" s="195"/>
      <c r="R9" s="190" t="s">
        <v>7</v>
      </c>
      <c r="S9" s="191"/>
      <c r="T9" s="191"/>
      <c r="U9" s="192"/>
      <c r="V9" s="196" t="s">
        <v>117</v>
      </c>
      <c r="W9" s="194"/>
      <c r="X9" s="194"/>
      <c r="Y9" s="194"/>
      <c r="Z9" s="194"/>
      <c r="AA9" s="194"/>
      <c r="AB9" s="195"/>
    </row>
    <row r="10" spans="1:28" ht="18" customHeight="1" x14ac:dyDescent="0.45">
      <c r="A10" s="189" t="s">
        <v>112</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row>
    <row r="11" spans="1:28" ht="5.7" customHeight="1" x14ac:dyDescent="0.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row>
    <row r="12" spans="1:28" ht="23.1" customHeight="1" x14ac:dyDescent="0.45">
      <c r="A12" s="54" t="s">
        <v>138</v>
      </c>
      <c r="B12" s="54"/>
      <c r="C12" s="54"/>
      <c r="D12" s="54"/>
      <c r="E12" s="54"/>
      <c r="F12" s="54"/>
      <c r="G12" s="117" t="s">
        <v>139</v>
      </c>
      <c r="H12" s="117"/>
      <c r="I12" s="117"/>
      <c r="J12" s="117"/>
      <c r="K12" s="117"/>
      <c r="L12" s="117"/>
      <c r="M12" s="117"/>
      <c r="N12" s="117"/>
      <c r="O12" s="117"/>
      <c r="P12" s="117"/>
      <c r="Q12" s="117"/>
      <c r="R12" s="117"/>
      <c r="S12" s="117"/>
      <c r="T12" s="117"/>
      <c r="U12" s="117"/>
      <c r="V12" s="117"/>
      <c r="W12" s="117"/>
      <c r="X12" s="117"/>
      <c r="Y12" s="117"/>
      <c r="Z12" s="117"/>
      <c r="AA12" s="117"/>
      <c r="AB12" s="117"/>
    </row>
    <row r="13" spans="1:28" ht="23.1" customHeight="1" x14ac:dyDescent="0.45">
      <c r="A13" s="54" t="s">
        <v>3</v>
      </c>
      <c r="B13" s="54"/>
      <c r="C13" s="54"/>
      <c r="D13" s="54"/>
      <c r="E13" s="54"/>
      <c r="F13" s="54"/>
      <c r="G13" s="117" t="s">
        <v>140</v>
      </c>
      <c r="H13" s="117"/>
      <c r="I13" s="117"/>
      <c r="J13" s="117"/>
      <c r="K13" s="117"/>
      <c r="L13" s="117"/>
      <c r="M13" s="117"/>
      <c r="N13" s="117"/>
      <c r="O13" s="117"/>
      <c r="P13" s="117"/>
      <c r="Q13" s="117"/>
      <c r="R13" s="117"/>
      <c r="S13" s="117"/>
      <c r="T13" s="117"/>
      <c r="U13" s="117"/>
      <c r="V13" s="117"/>
      <c r="W13" s="117"/>
      <c r="X13" s="117"/>
      <c r="Y13" s="117"/>
      <c r="Z13" s="117"/>
      <c r="AA13" s="117"/>
      <c r="AB13" s="117"/>
    </row>
    <row r="14" spans="1:28" ht="23.1" customHeight="1" x14ac:dyDescent="0.45">
      <c r="A14" s="54" t="s">
        <v>4</v>
      </c>
      <c r="B14" s="54"/>
      <c r="C14" s="54"/>
      <c r="D14" s="54"/>
      <c r="E14" s="54"/>
      <c r="F14" s="54"/>
      <c r="G14" s="117" t="s">
        <v>141</v>
      </c>
      <c r="H14" s="117"/>
      <c r="I14" s="117"/>
      <c r="J14" s="117"/>
      <c r="K14" s="117"/>
      <c r="L14" s="117"/>
      <c r="M14" s="117"/>
      <c r="N14" s="117"/>
      <c r="O14" s="117"/>
      <c r="P14" s="117"/>
      <c r="Q14" s="117"/>
      <c r="R14" s="117"/>
      <c r="S14" s="117"/>
      <c r="T14" s="117"/>
      <c r="U14" s="117"/>
      <c r="V14" s="117"/>
      <c r="W14" s="117"/>
      <c r="X14" s="117"/>
      <c r="Y14" s="117"/>
      <c r="Z14" s="117"/>
      <c r="AA14" s="117"/>
      <c r="AB14" s="117"/>
    </row>
    <row r="15" spans="1:28" ht="23.1" customHeight="1" x14ac:dyDescent="0.45">
      <c r="A15" s="54" t="s">
        <v>5</v>
      </c>
      <c r="B15" s="54"/>
      <c r="C15" s="54"/>
      <c r="D15" s="54"/>
      <c r="E15" s="54"/>
      <c r="F15" s="54"/>
      <c r="G15" s="190" t="s">
        <v>6</v>
      </c>
      <c r="H15" s="191"/>
      <c r="I15" s="192"/>
      <c r="J15" s="193" t="s">
        <v>116</v>
      </c>
      <c r="K15" s="194"/>
      <c r="L15" s="194"/>
      <c r="M15" s="194"/>
      <c r="N15" s="194"/>
      <c r="O15" s="194"/>
      <c r="P15" s="194"/>
      <c r="Q15" s="195"/>
      <c r="R15" s="190" t="s">
        <v>7</v>
      </c>
      <c r="S15" s="191"/>
      <c r="T15" s="191"/>
      <c r="U15" s="192"/>
      <c r="V15" s="196" t="s">
        <v>117</v>
      </c>
      <c r="W15" s="194"/>
      <c r="X15" s="194"/>
      <c r="Y15" s="194"/>
      <c r="Z15" s="194"/>
      <c r="AA15" s="194"/>
      <c r="AB15" s="195"/>
    </row>
    <row r="16" spans="1:28" ht="25.2" customHeight="1" x14ac:dyDescent="0.45">
      <c r="A16" s="197" t="s">
        <v>113</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9"/>
    </row>
    <row r="17" spans="1:28" ht="23.1" customHeight="1" x14ac:dyDescent="0.45">
      <c r="A17" s="173" t="s">
        <v>9</v>
      </c>
      <c r="B17" s="173"/>
      <c r="C17" s="173"/>
      <c r="D17" s="173"/>
      <c r="E17" s="173"/>
      <c r="F17" s="173"/>
      <c r="G17" s="41" t="s">
        <v>10</v>
      </c>
      <c r="H17" s="42"/>
      <c r="I17" s="42"/>
      <c r="J17" s="43"/>
      <c r="K17" s="44" t="s">
        <v>118</v>
      </c>
      <c r="L17" s="45"/>
      <c r="M17" s="45"/>
      <c r="N17" s="45"/>
      <c r="O17" s="45"/>
      <c r="P17" s="45"/>
      <c r="Q17" s="45"/>
      <c r="R17" s="45"/>
      <c r="S17" s="45"/>
      <c r="T17" s="45"/>
      <c r="U17" s="45"/>
      <c r="V17" s="45"/>
      <c r="W17" s="45"/>
      <c r="X17" s="45"/>
      <c r="Y17" s="45"/>
      <c r="Z17" s="45"/>
      <c r="AA17" s="45"/>
      <c r="AB17" s="87"/>
    </row>
    <row r="18" spans="1:28" ht="23.1" customHeight="1" x14ac:dyDescent="0.45">
      <c r="A18" s="173"/>
      <c r="B18" s="173"/>
      <c r="C18" s="173"/>
      <c r="D18" s="173"/>
      <c r="E18" s="173"/>
      <c r="F18" s="173"/>
      <c r="G18" s="174" t="s">
        <v>11</v>
      </c>
      <c r="H18" s="174"/>
      <c r="I18" s="174"/>
      <c r="J18" s="174"/>
      <c r="K18" s="117" t="s">
        <v>119</v>
      </c>
      <c r="L18" s="117"/>
      <c r="M18" s="117"/>
      <c r="N18" s="117"/>
      <c r="O18" s="117"/>
      <c r="P18" s="117"/>
      <c r="Q18" s="117"/>
      <c r="R18" s="117"/>
      <c r="S18" s="117"/>
      <c r="T18" s="117"/>
      <c r="U18" s="117"/>
      <c r="V18" s="117"/>
      <c r="W18" s="117"/>
      <c r="X18" s="117"/>
      <c r="Y18" s="117"/>
      <c r="Z18" s="117"/>
      <c r="AA18" s="117"/>
      <c r="AB18" s="117"/>
    </row>
    <row r="19" spans="1:28" ht="23.1" customHeight="1" x14ac:dyDescent="0.45">
      <c r="A19" s="54" t="s">
        <v>3</v>
      </c>
      <c r="B19" s="54"/>
      <c r="C19" s="54"/>
      <c r="D19" s="54"/>
      <c r="E19" s="54"/>
      <c r="F19" s="54"/>
      <c r="G19" s="117" t="s">
        <v>120</v>
      </c>
      <c r="H19" s="117"/>
      <c r="I19" s="117"/>
      <c r="J19" s="117"/>
      <c r="K19" s="117"/>
      <c r="L19" s="117"/>
      <c r="M19" s="117"/>
      <c r="N19" s="117"/>
      <c r="O19" s="117"/>
      <c r="P19" s="117"/>
      <c r="Q19" s="117"/>
      <c r="R19" s="117"/>
      <c r="S19" s="117"/>
      <c r="T19" s="117"/>
      <c r="U19" s="117"/>
      <c r="V19" s="117"/>
      <c r="W19" s="117"/>
      <c r="X19" s="117"/>
      <c r="Y19" s="117"/>
      <c r="Z19" s="117"/>
      <c r="AA19" s="117"/>
      <c r="AB19" s="117"/>
    </row>
    <row r="20" spans="1:28" ht="23.1" customHeight="1" x14ac:dyDescent="0.45">
      <c r="A20" s="54" t="s">
        <v>4</v>
      </c>
      <c r="B20" s="54"/>
      <c r="C20" s="54"/>
      <c r="D20" s="54"/>
      <c r="E20" s="54"/>
      <c r="F20" s="54"/>
      <c r="G20" s="117" t="s">
        <v>121</v>
      </c>
      <c r="H20" s="117"/>
      <c r="I20" s="117"/>
      <c r="J20" s="117"/>
      <c r="K20" s="117"/>
      <c r="L20" s="117"/>
      <c r="M20" s="117"/>
      <c r="N20" s="117"/>
      <c r="O20" s="117"/>
      <c r="P20" s="117"/>
      <c r="Q20" s="117"/>
      <c r="R20" s="117"/>
      <c r="S20" s="117"/>
      <c r="T20" s="117"/>
      <c r="U20" s="117"/>
      <c r="V20" s="117"/>
      <c r="W20" s="117"/>
      <c r="X20" s="117"/>
      <c r="Y20" s="117"/>
      <c r="Z20" s="117"/>
      <c r="AA20" s="117"/>
      <c r="AB20" s="117"/>
    </row>
    <row r="21" spans="1:28" ht="23.1" customHeight="1" x14ac:dyDescent="0.45">
      <c r="A21" s="54" t="s">
        <v>5</v>
      </c>
      <c r="B21" s="54"/>
      <c r="C21" s="54"/>
      <c r="D21" s="54"/>
      <c r="E21" s="54"/>
      <c r="F21" s="54"/>
      <c r="G21" s="190" t="s">
        <v>6</v>
      </c>
      <c r="H21" s="191"/>
      <c r="I21" s="192"/>
      <c r="J21" s="193" t="s">
        <v>122</v>
      </c>
      <c r="K21" s="194"/>
      <c r="L21" s="194"/>
      <c r="M21" s="194"/>
      <c r="N21" s="194"/>
      <c r="O21" s="194"/>
      <c r="P21" s="194"/>
      <c r="Q21" s="195"/>
      <c r="R21" s="190" t="s">
        <v>7</v>
      </c>
      <c r="S21" s="191"/>
      <c r="T21" s="191"/>
      <c r="U21" s="192"/>
      <c r="V21" s="196" t="s">
        <v>123</v>
      </c>
      <c r="W21" s="194"/>
      <c r="X21" s="194"/>
      <c r="Y21" s="194"/>
      <c r="Z21" s="194"/>
      <c r="AA21" s="194"/>
      <c r="AB21" s="195"/>
    </row>
    <row r="22" spans="1:28" ht="15.6" customHeight="1" x14ac:dyDescent="0.45">
      <c r="A22" s="14"/>
      <c r="B22" s="14"/>
      <c r="C22" s="14"/>
      <c r="D22" s="14"/>
      <c r="E22" s="14"/>
      <c r="F22" s="14"/>
      <c r="G22" s="15"/>
      <c r="H22" s="15"/>
      <c r="I22" s="15"/>
      <c r="J22" s="15"/>
      <c r="K22" s="15"/>
      <c r="L22" s="15"/>
      <c r="M22" s="15"/>
      <c r="N22" s="15"/>
      <c r="O22" s="15"/>
      <c r="P22" s="15"/>
      <c r="Q22" s="15"/>
      <c r="R22" s="15"/>
      <c r="S22" s="15"/>
      <c r="T22" s="15"/>
      <c r="U22" s="15"/>
      <c r="V22" s="15"/>
      <c r="W22" s="15"/>
      <c r="X22" s="15"/>
      <c r="Y22" s="15"/>
      <c r="Z22" s="15"/>
      <c r="AA22" s="15"/>
      <c r="AB22" s="15"/>
    </row>
    <row r="23" spans="1:28" ht="25.2" customHeight="1" x14ac:dyDescent="0.45">
      <c r="A23" s="175" t="s">
        <v>12</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row>
    <row r="24" spans="1:28" ht="23.1" customHeight="1" x14ac:dyDescent="0.45">
      <c r="A24" s="160" t="s">
        <v>13</v>
      </c>
      <c r="B24" s="161"/>
      <c r="C24" s="161"/>
      <c r="D24" s="161"/>
      <c r="E24" s="161"/>
      <c r="F24" s="162"/>
      <c r="G24" s="163" t="s">
        <v>124</v>
      </c>
      <c r="H24" s="164"/>
      <c r="I24" s="164"/>
      <c r="J24" s="164"/>
      <c r="K24" s="164"/>
      <c r="L24" s="164"/>
      <c r="M24" s="164"/>
      <c r="N24" s="164"/>
      <c r="O24" s="164"/>
      <c r="P24" s="164"/>
      <c r="Q24" s="164"/>
      <c r="R24" s="164"/>
      <c r="S24" s="164"/>
      <c r="T24" s="164"/>
      <c r="U24" s="164"/>
      <c r="V24" s="164"/>
      <c r="W24" s="164"/>
      <c r="X24" s="164"/>
      <c r="Y24" s="164"/>
      <c r="Z24" s="164"/>
      <c r="AA24" s="164"/>
      <c r="AB24" s="165"/>
    </row>
    <row r="25" spans="1:28" ht="23.1" customHeight="1" x14ac:dyDescent="0.45">
      <c r="A25" s="160" t="s">
        <v>14</v>
      </c>
      <c r="B25" s="161"/>
      <c r="C25" s="161"/>
      <c r="D25" s="161"/>
      <c r="E25" s="161"/>
      <c r="F25" s="162"/>
      <c r="G25" s="166" t="s">
        <v>15</v>
      </c>
      <c r="H25" s="167"/>
      <c r="I25" s="167"/>
      <c r="J25" s="167"/>
      <c r="K25" s="167"/>
      <c r="L25" s="167"/>
      <c r="M25" s="167"/>
      <c r="N25" s="167"/>
      <c r="O25" s="167"/>
      <c r="P25" s="167"/>
      <c r="Q25" s="167"/>
      <c r="R25" s="167"/>
      <c r="S25" s="167"/>
      <c r="T25" s="167"/>
      <c r="U25" s="167"/>
      <c r="V25" s="167"/>
      <c r="W25" s="167"/>
      <c r="X25" s="167"/>
      <c r="Y25" s="167"/>
      <c r="Z25" s="167"/>
      <c r="AA25" s="167"/>
      <c r="AB25" s="168"/>
    </row>
    <row r="26" spans="1:28" ht="23.1" customHeight="1" x14ac:dyDescent="0.45">
      <c r="A26" s="169" t="s">
        <v>125</v>
      </c>
      <c r="B26" s="169"/>
      <c r="C26" s="169"/>
      <c r="D26" s="169"/>
      <c r="E26" s="169"/>
      <c r="F26" s="169"/>
      <c r="G26" s="41" t="s">
        <v>16</v>
      </c>
      <c r="H26" s="42"/>
      <c r="I26" s="42"/>
      <c r="J26" s="42"/>
      <c r="K26" s="44" t="s">
        <v>126</v>
      </c>
      <c r="L26" s="45"/>
      <c r="M26" s="27" t="s">
        <v>17</v>
      </c>
      <c r="N26" s="28" t="s">
        <v>127</v>
      </c>
      <c r="O26" s="27" t="s">
        <v>18</v>
      </c>
      <c r="P26" s="28" t="s">
        <v>127</v>
      </c>
      <c r="Q26" s="29" t="s">
        <v>19</v>
      </c>
      <c r="R26" s="41" t="s">
        <v>20</v>
      </c>
      <c r="S26" s="42"/>
      <c r="T26" s="42"/>
      <c r="U26" s="42"/>
      <c r="V26" s="44" t="s">
        <v>128</v>
      </c>
      <c r="W26" s="45"/>
      <c r="X26" s="27" t="s">
        <v>17</v>
      </c>
      <c r="Y26" s="28" t="s">
        <v>129</v>
      </c>
      <c r="Z26" s="27" t="s">
        <v>18</v>
      </c>
      <c r="AA26" s="28" t="s">
        <v>129</v>
      </c>
      <c r="AB26" s="29" t="s">
        <v>19</v>
      </c>
    </row>
    <row r="27" spans="1:28" ht="23.1" customHeight="1" x14ac:dyDescent="0.45">
      <c r="A27" s="94" t="s">
        <v>21</v>
      </c>
      <c r="B27" s="129"/>
      <c r="C27" s="94" t="s">
        <v>22</v>
      </c>
      <c r="D27" s="95"/>
      <c r="E27" s="95"/>
      <c r="F27" s="95"/>
      <c r="G27" s="95"/>
      <c r="H27" s="95"/>
      <c r="I27" s="95"/>
      <c r="J27" s="95"/>
      <c r="K27" s="95"/>
      <c r="L27" s="95"/>
      <c r="M27" s="129"/>
      <c r="N27" s="139" t="s">
        <v>23</v>
      </c>
      <c r="O27" s="140"/>
      <c r="P27" s="140"/>
      <c r="Q27" s="141"/>
      <c r="R27" s="142">
        <v>110</v>
      </c>
      <c r="S27" s="143"/>
      <c r="T27" s="143"/>
      <c r="U27" s="143"/>
      <c r="V27" s="143"/>
      <c r="W27" s="143"/>
      <c r="X27" s="143"/>
      <c r="Y27" s="143"/>
      <c r="Z27" s="143"/>
      <c r="AA27" s="143"/>
      <c r="AB27" s="30" t="s">
        <v>24</v>
      </c>
    </row>
    <row r="28" spans="1:28" ht="23.1" customHeight="1" x14ac:dyDescent="0.45">
      <c r="A28" s="96"/>
      <c r="B28" s="130"/>
      <c r="C28" s="98"/>
      <c r="D28" s="99"/>
      <c r="E28" s="99"/>
      <c r="F28" s="99"/>
      <c r="G28" s="99"/>
      <c r="H28" s="99"/>
      <c r="I28" s="99"/>
      <c r="J28" s="99"/>
      <c r="K28" s="99"/>
      <c r="L28" s="99"/>
      <c r="M28" s="131"/>
      <c r="N28" s="139" t="s">
        <v>25</v>
      </c>
      <c r="O28" s="140"/>
      <c r="P28" s="140"/>
      <c r="Q28" s="141"/>
      <c r="R28" s="144" t="s">
        <v>130</v>
      </c>
      <c r="S28" s="145"/>
      <c r="T28" s="145"/>
      <c r="U28" s="145"/>
      <c r="V28" s="145"/>
      <c r="W28" s="145"/>
      <c r="X28" s="145"/>
      <c r="Y28" s="145"/>
      <c r="Z28" s="145"/>
      <c r="AA28" s="145"/>
      <c r="AB28" s="146"/>
    </row>
    <row r="29" spans="1:28" ht="23.1" customHeight="1" x14ac:dyDescent="0.45">
      <c r="A29" s="96"/>
      <c r="B29" s="130"/>
      <c r="C29" s="94" t="s">
        <v>26</v>
      </c>
      <c r="D29" s="95"/>
      <c r="E29" s="95"/>
      <c r="F29" s="95"/>
      <c r="G29" s="95"/>
      <c r="H29" s="95"/>
      <c r="I29" s="95"/>
      <c r="J29" s="95"/>
      <c r="K29" s="95"/>
      <c r="L29" s="95"/>
      <c r="M29" s="95"/>
      <c r="N29" s="139" t="s">
        <v>23</v>
      </c>
      <c r="O29" s="140"/>
      <c r="P29" s="140"/>
      <c r="Q29" s="141"/>
      <c r="R29" s="142">
        <v>100</v>
      </c>
      <c r="S29" s="143"/>
      <c r="T29" s="143"/>
      <c r="U29" s="143"/>
      <c r="V29" s="143"/>
      <c r="W29" s="143"/>
      <c r="X29" s="143"/>
      <c r="Y29" s="143"/>
      <c r="Z29" s="143"/>
      <c r="AA29" s="143"/>
      <c r="AB29" s="30" t="s">
        <v>24</v>
      </c>
    </row>
    <row r="30" spans="1:28" ht="23.1" customHeight="1" x14ac:dyDescent="0.45">
      <c r="A30" s="96"/>
      <c r="B30" s="130"/>
      <c r="C30" s="96"/>
      <c r="D30" s="97"/>
      <c r="E30" s="97"/>
      <c r="F30" s="97"/>
      <c r="G30" s="97"/>
      <c r="H30" s="97"/>
      <c r="I30" s="97"/>
      <c r="J30" s="97"/>
      <c r="K30" s="97"/>
      <c r="L30" s="97"/>
      <c r="M30" s="97"/>
      <c r="N30" s="139" t="s">
        <v>25</v>
      </c>
      <c r="O30" s="140"/>
      <c r="P30" s="140"/>
      <c r="Q30" s="141"/>
      <c r="R30" s="144" t="s">
        <v>131</v>
      </c>
      <c r="S30" s="145"/>
      <c r="T30" s="145"/>
      <c r="U30" s="145"/>
      <c r="V30" s="145"/>
      <c r="W30" s="145"/>
      <c r="X30" s="145"/>
      <c r="Y30" s="145"/>
      <c r="Z30" s="145"/>
      <c r="AA30" s="145"/>
      <c r="AB30" s="146"/>
    </row>
    <row r="31" spans="1:28" ht="23.1" customHeight="1" x14ac:dyDescent="0.45">
      <c r="A31" s="96"/>
      <c r="B31" s="130"/>
      <c r="C31" s="98"/>
      <c r="D31" s="99"/>
      <c r="E31" s="99"/>
      <c r="F31" s="99"/>
      <c r="G31" s="99"/>
      <c r="H31" s="99"/>
      <c r="I31" s="99"/>
      <c r="J31" s="99"/>
      <c r="K31" s="99"/>
      <c r="L31" s="99"/>
      <c r="M31" s="99"/>
      <c r="N31" s="139" t="s">
        <v>27</v>
      </c>
      <c r="O31" s="140"/>
      <c r="P31" s="140"/>
      <c r="Q31" s="141"/>
      <c r="R31" s="152" t="s">
        <v>28</v>
      </c>
      <c r="S31" s="153"/>
      <c r="T31" s="153"/>
      <c r="U31" s="153"/>
      <c r="V31" s="153"/>
      <c r="W31" s="153"/>
      <c r="X31" s="153"/>
      <c r="Y31" s="153"/>
      <c r="Z31" s="153"/>
      <c r="AA31" s="153"/>
      <c r="AB31" s="154"/>
    </row>
    <row r="32" spans="1:28" ht="23.1" customHeight="1" x14ac:dyDescent="0.45">
      <c r="A32" s="96"/>
      <c r="B32" s="130"/>
      <c r="C32" s="107" t="s">
        <v>29</v>
      </c>
      <c r="D32" s="155"/>
      <c r="E32" s="155"/>
      <c r="F32" s="155"/>
      <c r="G32" s="155"/>
      <c r="H32" s="155"/>
      <c r="I32" s="155"/>
      <c r="J32" s="155"/>
      <c r="K32" s="155"/>
      <c r="L32" s="155"/>
      <c r="M32" s="155"/>
      <c r="N32" s="155"/>
      <c r="O32" s="155"/>
      <c r="P32" s="155"/>
      <c r="Q32" s="138"/>
      <c r="R32" s="156" t="s">
        <v>30</v>
      </c>
      <c r="S32" s="84"/>
      <c r="T32" s="157">
        <v>100</v>
      </c>
      <c r="U32" s="158"/>
      <c r="V32" s="158"/>
      <c r="W32" s="158"/>
      <c r="X32" s="158"/>
      <c r="Y32" s="158"/>
      <c r="Z32" s="158"/>
      <c r="AA32" s="159"/>
      <c r="AB32" s="31" t="s">
        <v>24</v>
      </c>
    </row>
    <row r="33" spans="1:33" ht="23.1" customHeight="1" x14ac:dyDescent="0.45">
      <c r="A33" s="96"/>
      <c r="B33" s="130"/>
      <c r="C33" s="94" t="s">
        <v>31</v>
      </c>
      <c r="D33" s="95"/>
      <c r="E33" s="95"/>
      <c r="F33" s="95"/>
      <c r="G33" s="95"/>
      <c r="H33" s="95"/>
      <c r="I33" s="95"/>
      <c r="J33" s="95"/>
      <c r="K33" s="95"/>
      <c r="L33" s="95"/>
      <c r="M33" s="95"/>
      <c r="N33" s="95"/>
      <c r="O33" s="95"/>
      <c r="P33" s="95"/>
      <c r="Q33" s="129"/>
      <c r="R33" s="54" t="s">
        <v>32</v>
      </c>
      <c r="S33" s="107"/>
      <c r="T33" s="147">
        <f>ROUNDDOWN(T32*50000,-3)</f>
        <v>5000000</v>
      </c>
      <c r="U33" s="148"/>
      <c r="V33" s="148"/>
      <c r="W33" s="148"/>
      <c r="X33" s="148"/>
      <c r="Y33" s="148"/>
      <c r="Z33" s="148"/>
      <c r="AA33" s="149"/>
      <c r="AB33" s="24" t="s">
        <v>33</v>
      </c>
    </row>
    <row r="34" spans="1:33" ht="23.1" customHeight="1" x14ac:dyDescent="0.45">
      <c r="A34" s="98"/>
      <c r="B34" s="131"/>
      <c r="C34" s="98"/>
      <c r="D34" s="99"/>
      <c r="E34" s="99"/>
      <c r="F34" s="99"/>
      <c r="G34" s="99"/>
      <c r="H34" s="99"/>
      <c r="I34" s="99"/>
      <c r="J34" s="99"/>
      <c r="K34" s="99"/>
      <c r="L34" s="99"/>
      <c r="M34" s="99"/>
      <c r="N34" s="99"/>
      <c r="O34" s="99"/>
      <c r="P34" s="99"/>
      <c r="Q34" s="131"/>
      <c r="R34" s="54"/>
      <c r="S34" s="107"/>
      <c r="T34" s="150"/>
      <c r="U34" s="151"/>
      <c r="V34" s="151"/>
      <c r="W34" s="151"/>
      <c r="X34" s="151"/>
      <c r="Y34" s="151"/>
      <c r="Z34" s="151"/>
      <c r="AA34" s="151"/>
      <c r="AB34" s="151"/>
    </row>
    <row r="35" spans="1:33" ht="23.1" customHeight="1" x14ac:dyDescent="0.45">
      <c r="A35" s="94" t="s">
        <v>34</v>
      </c>
      <c r="B35" s="95"/>
      <c r="C35" s="54" t="s">
        <v>35</v>
      </c>
      <c r="D35" s="54"/>
      <c r="E35" s="54"/>
      <c r="F35" s="54"/>
      <c r="G35" s="54"/>
      <c r="H35" s="54"/>
      <c r="I35" s="54"/>
      <c r="J35" s="54"/>
      <c r="K35" s="54"/>
      <c r="L35" s="54"/>
      <c r="M35" s="54"/>
      <c r="N35" s="54"/>
      <c r="O35" s="54"/>
      <c r="P35" s="54"/>
      <c r="Q35" s="54"/>
      <c r="R35" s="142">
        <v>10</v>
      </c>
      <c r="S35" s="143"/>
      <c r="T35" s="143"/>
      <c r="U35" s="143"/>
      <c r="V35" s="143"/>
      <c r="W35" s="143"/>
      <c r="X35" s="143"/>
      <c r="Y35" s="143"/>
      <c r="Z35" s="143"/>
      <c r="AA35" s="143"/>
      <c r="AB35" s="21" t="s">
        <v>36</v>
      </c>
    </row>
    <row r="36" spans="1:33" ht="23.1" customHeight="1" x14ac:dyDescent="0.45">
      <c r="A36" s="96"/>
      <c r="B36" s="97"/>
      <c r="C36" s="102" t="s">
        <v>37</v>
      </c>
      <c r="D36" s="103"/>
      <c r="E36" s="103"/>
      <c r="F36" s="103"/>
      <c r="G36" s="103"/>
      <c r="H36" s="103"/>
      <c r="I36" s="103"/>
      <c r="J36" s="103"/>
      <c r="K36" s="103"/>
      <c r="L36" s="103"/>
      <c r="M36" s="103"/>
      <c r="N36" s="103"/>
      <c r="O36" s="103"/>
      <c r="P36" s="103"/>
      <c r="Q36" s="104"/>
      <c r="R36" s="115">
        <v>2</v>
      </c>
      <c r="S36" s="236"/>
      <c r="T36" s="236"/>
      <c r="U36" s="236"/>
      <c r="V36" s="236"/>
      <c r="W36" s="236"/>
      <c r="X36" s="236"/>
      <c r="Y36" s="236"/>
      <c r="Z36" s="236"/>
      <c r="AA36" s="236"/>
      <c r="AB36" s="16" t="s">
        <v>38</v>
      </c>
    </row>
    <row r="37" spans="1:33" ht="23.1" customHeight="1" x14ac:dyDescent="0.45">
      <c r="A37" s="96"/>
      <c r="B37" s="97"/>
      <c r="C37" s="54" t="s">
        <v>39</v>
      </c>
      <c r="D37" s="54"/>
      <c r="E37" s="54"/>
      <c r="F37" s="54"/>
      <c r="G37" s="54"/>
      <c r="H37" s="54"/>
      <c r="I37" s="54"/>
      <c r="J37" s="54"/>
      <c r="K37" s="54"/>
      <c r="L37" s="54"/>
      <c r="M37" s="54"/>
      <c r="N37" s="54"/>
      <c r="O37" s="54"/>
      <c r="P37" s="54"/>
      <c r="Q37" s="54"/>
      <c r="R37" s="54" t="s">
        <v>40</v>
      </c>
      <c r="S37" s="107"/>
      <c r="T37" s="108">
        <f>ROUNDDOWN(R35*R36,1)</f>
        <v>20</v>
      </c>
      <c r="U37" s="109"/>
      <c r="V37" s="109"/>
      <c r="W37" s="109"/>
      <c r="X37" s="109"/>
      <c r="Y37" s="109"/>
      <c r="Z37" s="109"/>
      <c r="AA37" s="110"/>
      <c r="AB37" s="25" t="s">
        <v>36</v>
      </c>
    </row>
    <row r="38" spans="1:33" ht="23.1" customHeight="1" x14ac:dyDescent="0.45">
      <c r="A38" s="96"/>
      <c r="B38" s="97"/>
      <c r="C38" s="120" t="s">
        <v>41</v>
      </c>
      <c r="D38" s="121"/>
      <c r="E38" s="121"/>
      <c r="F38" s="121"/>
      <c r="G38" s="121"/>
      <c r="H38" s="121"/>
      <c r="I38" s="121"/>
      <c r="J38" s="121"/>
      <c r="K38" s="122"/>
      <c r="L38" s="102" t="s">
        <v>42</v>
      </c>
      <c r="M38" s="103"/>
      <c r="N38" s="103"/>
      <c r="O38" s="103"/>
      <c r="P38" s="103"/>
      <c r="Q38" s="22"/>
      <c r="R38" s="111" t="s">
        <v>43</v>
      </c>
      <c r="S38" s="112"/>
      <c r="T38" s="113">
        <v>3000000</v>
      </c>
      <c r="U38" s="114"/>
      <c r="V38" s="114"/>
      <c r="W38" s="114"/>
      <c r="X38" s="114"/>
      <c r="Y38" s="114"/>
      <c r="Z38" s="114"/>
      <c r="AA38" s="115"/>
      <c r="AB38" s="21" t="s">
        <v>33</v>
      </c>
    </row>
    <row r="39" spans="1:33" ht="23.1" customHeight="1" x14ac:dyDescent="0.45">
      <c r="A39" s="96"/>
      <c r="B39" s="97"/>
      <c r="C39" s="123"/>
      <c r="D39" s="124"/>
      <c r="E39" s="124"/>
      <c r="F39" s="124"/>
      <c r="G39" s="124"/>
      <c r="H39" s="124"/>
      <c r="I39" s="124"/>
      <c r="J39" s="124"/>
      <c r="K39" s="125"/>
      <c r="L39" s="94" t="s">
        <v>44</v>
      </c>
      <c r="M39" s="129"/>
      <c r="N39" s="103" t="s">
        <v>45</v>
      </c>
      <c r="O39" s="103"/>
      <c r="P39" s="103"/>
      <c r="Q39" s="104"/>
      <c r="R39" s="111"/>
      <c r="S39" s="112"/>
      <c r="T39" s="113">
        <v>2000000</v>
      </c>
      <c r="U39" s="114"/>
      <c r="V39" s="114"/>
      <c r="W39" s="114"/>
      <c r="X39" s="114"/>
      <c r="Y39" s="114"/>
      <c r="Z39" s="114"/>
      <c r="AA39" s="115"/>
      <c r="AB39" s="21" t="s">
        <v>33</v>
      </c>
      <c r="AD39" s="17">
        <f>ROUNDDOWN((T39+T40)/T37,0)</f>
        <v>125000</v>
      </c>
    </row>
    <row r="40" spans="1:33" ht="23.1" customHeight="1" x14ac:dyDescent="0.45">
      <c r="A40" s="96"/>
      <c r="B40" s="97"/>
      <c r="C40" s="123"/>
      <c r="D40" s="124"/>
      <c r="E40" s="124"/>
      <c r="F40" s="124"/>
      <c r="G40" s="124"/>
      <c r="H40" s="124"/>
      <c r="I40" s="124"/>
      <c r="J40" s="124"/>
      <c r="K40" s="125"/>
      <c r="L40" s="96"/>
      <c r="M40" s="130"/>
      <c r="N40" s="103" t="s">
        <v>46</v>
      </c>
      <c r="O40" s="103"/>
      <c r="P40" s="103"/>
      <c r="Q40" s="104"/>
      <c r="R40" s="111"/>
      <c r="S40" s="112"/>
      <c r="T40" s="116">
        <v>500000</v>
      </c>
      <c r="U40" s="117"/>
      <c r="V40" s="117"/>
      <c r="W40" s="117"/>
      <c r="X40" s="117"/>
      <c r="Y40" s="117"/>
      <c r="Z40" s="117"/>
      <c r="AA40" s="44"/>
      <c r="AB40" s="21" t="s">
        <v>33</v>
      </c>
      <c r="AG40" s="17"/>
    </row>
    <row r="41" spans="1:33" ht="23.1" customHeight="1" x14ac:dyDescent="0.45">
      <c r="A41" s="96"/>
      <c r="B41" s="97"/>
      <c r="C41" s="126"/>
      <c r="D41" s="127"/>
      <c r="E41" s="127"/>
      <c r="F41" s="127"/>
      <c r="G41" s="127"/>
      <c r="H41" s="127"/>
      <c r="I41" s="127"/>
      <c r="J41" s="127"/>
      <c r="K41" s="128"/>
      <c r="L41" s="98"/>
      <c r="M41" s="131"/>
      <c r="N41" s="18" t="s">
        <v>48</v>
      </c>
      <c r="O41" s="23"/>
      <c r="P41" s="32"/>
      <c r="Q41" s="33"/>
      <c r="R41" s="132"/>
      <c r="S41" s="133"/>
      <c r="T41" s="134">
        <f>T38-T39-T40</f>
        <v>500000</v>
      </c>
      <c r="U41" s="134"/>
      <c r="V41" s="134"/>
      <c r="W41" s="134"/>
      <c r="X41" s="134"/>
      <c r="Y41" s="134"/>
      <c r="Z41" s="134"/>
      <c r="AA41" s="134"/>
      <c r="AB41" s="34" t="s">
        <v>47</v>
      </c>
      <c r="AG41" s="17"/>
    </row>
    <row r="42" spans="1:33" ht="23.1" customHeight="1" x14ac:dyDescent="0.45">
      <c r="A42" s="96"/>
      <c r="B42" s="97"/>
      <c r="C42" s="54" t="s">
        <v>49</v>
      </c>
      <c r="D42" s="54"/>
      <c r="E42" s="54"/>
      <c r="F42" s="54"/>
      <c r="G42" s="54"/>
      <c r="H42" s="54"/>
      <c r="I42" s="54"/>
      <c r="J42" s="54"/>
      <c r="K42" s="54"/>
      <c r="L42" s="54" t="s">
        <v>50</v>
      </c>
      <c r="M42" s="54"/>
      <c r="N42" s="54"/>
      <c r="O42" s="54"/>
      <c r="P42" s="54"/>
      <c r="Q42" s="54"/>
      <c r="R42" s="54" t="s">
        <v>51</v>
      </c>
      <c r="S42" s="107"/>
      <c r="T42" s="118">
        <f>ROUNDDOWN((T38)/T37,0)</f>
        <v>150000</v>
      </c>
      <c r="U42" s="118"/>
      <c r="V42" s="118"/>
      <c r="W42" s="118"/>
      <c r="X42" s="118"/>
      <c r="Y42" s="118"/>
      <c r="Z42" s="118"/>
      <c r="AA42" s="118"/>
      <c r="AB42" s="129" t="s">
        <v>33</v>
      </c>
      <c r="AG42" s="17"/>
    </row>
    <row r="43" spans="1:33" ht="23.1" customHeight="1" x14ac:dyDescent="0.45">
      <c r="A43" s="96"/>
      <c r="B43" s="97"/>
      <c r="C43" s="54"/>
      <c r="D43" s="54"/>
      <c r="E43" s="54"/>
      <c r="F43" s="54"/>
      <c r="G43" s="54"/>
      <c r="H43" s="54"/>
      <c r="I43" s="54"/>
      <c r="J43" s="54"/>
      <c r="K43" s="54"/>
      <c r="L43" s="54"/>
      <c r="M43" s="54"/>
      <c r="N43" s="54"/>
      <c r="O43" s="54"/>
      <c r="P43" s="54"/>
      <c r="Q43" s="54"/>
      <c r="R43" s="54"/>
      <c r="S43" s="107"/>
      <c r="T43" s="119"/>
      <c r="U43" s="119"/>
      <c r="V43" s="119"/>
      <c r="W43" s="119"/>
      <c r="X43" s="119"/>
      <c r="Y43" s="119"/>
      <c r="Z43" s="119"/>
      <c r="AA43" s="119"/>
      <c r="AB43" s="131"/>
      <c r="AG43" s="17"/>
    </row>
    <row r="44" spans="1:33" ht="23.1" customHeight="1" x14ac:dyDescent="0.45">
      <c r="A44" s="96"/>
      <c r="B44" s="97"/>
      <c r="C44" s="94" t="s">
        <v>52</v>
      </c>
      <c r="D44" s="95"/>
      <c r="E44" s="95"/>
      <c r="F44" s="95"/>
      <c r="G44" s="95"/>
      <c r="H44" s="95"/>
      <c r="I44" s="95"/>
      <c r="J44" s="95"/>
      <c r="K44" s="95"/>
      <c r="L44" s="95"/>
      <c r="M44" s="95"/>
      <c r="N44" s="95"/>
      <c r="O44" s="95"/>
      <c r="P44" s="95"/>
      <c r="Q44" s="129"/>
      <c r="R44" s="54" t="s">
        <v>53</v>
      </c>
      <c r="S44" s="107"/>
      <c r="T44" s="135">
        <f>IF(17.77&gt;R35,(IF(155001&gt;AD39,(ROUNDDOWN(T42*1/3*T37,-3)),"補助対象外")),(IF(190001&gt;AD39,(ROUNDDOWN(T42*1/3*T37,-3)),"補助対象外")))</f>
        <v>1000000</v>
      </c>
      <c r="U44" s="136"/>
      <c r="V44" s="136"/>
      <c r="W44" s="136"/>
      <c r="X44" s="136"/>
      <c r="Y44" s="136"/>
      <c r="Z44" s="136"/>
      <c r="AA44" s="137"/>
      <c r="AB44" s="138" t="s">
        <v>33</v>
      </c>
    </row>
    <row r="45" spans="1:33" ht="23.1" customHeight="1" x14ac:dyDescent="0.45">
      <c r="A45" s="98"/>
      <c r="B45" s="99"/>
      <c r="C45" s="98"/>
      <c r="D45" s="99"/>
      <c r="E45" s="99"/>
      <c r="F45" s="99"/>
      <c r="G45" s="99"/>
      <c r="H45" s="99"/>
      <c r="I45" s="99"/>
      <c r="J45" s="99"/>
      <c r="K45" s="99"/>
      <c r="L45" s="99"/>
      <c r="M45" s="99"/>
      <c r="N45" s="99"/>
      <c r="O45" s="99"/>
      <c r="P45" s="99"/>
      <c r="Q45" s="131"/>
      <c r="R45" s="54"/>
      <c r="S45" s="107"/>
      <c r="T45" s="135"/>
      <c r="U45" s="136"/>
      <c r="V45" s="136"/>
      <c r="W45" s="136"/>
      <c r="X45" s="136"/>
      <c r="Y45" s="136"/>
      <c r="Z45" s="136"/>
      <c r="AA45" s="137"/>
      <c r="AB45" s="138"/>
    </row>
    <row r="46" spans="1:33" ht="23.1" customHeight="1" thickBot="1" x14ac:dyDescent="0.5">
      <c r="A46" s="212" t="s">
        <v>54</v>
      </c>
      <c r="B46" s="212"/>
      <c r="C46" s="212"/>
      <c r="D46" s="212"/>
      <c r="E46" s="212"/>
      <c r="F46" s="212"/>
      <c r="G46" s="212"/>
      <c r="H46" s="212"/>
      <c r="I46" s="212"/>
      <c r="J46" s="212"/>
      <c r="K46" s="212"/>
      <c r="L46" s="212"/>
      <c r="M46" s="212"/>
      <c r="N46" s="212"/>
      <c r="O46" s="212"/>
      <c r="P46" s="212"/>
      <c r="Q46" s="212"/>
      <c r="R46" s="213">
        <f>IF(R35="",T33,T33+T44)</f>
        <v>6000000</v>
      </c>
      <c r="S46" s="214"/>
      <c r="T46" s="214"/>
      <c r="U46" s="214"/>
      <c r="V46" s="214"/>
      <c r="W46" s="214"/>
      <c r="X46" s="214"/>
      <c r="Y46" s="214"/>
      <c r="Z46" s="214"/>
      <c r="AA46" s="215"/>
      <c r="AB46" s="24" t="s">
        <v>33</v>
      </c>
    </row>
    <row r="47" spans="1:33" ht="12.6" customHeight="1" x14ac:dyDescent="0.45">
      <c r="A47" s="219" t="s">
        <v>142</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1"/>
    </row>
    <row r="48" spans="1:33" ht="23.1" customHeight="1" x14ac:dyDescent="0.45">
      <c r="A48" s="225" t="s">
        <v>81</v>
      </c>
      <c r="B48" s="99"/>
      <c r="C48" s="99"/>
      <c r="D48" s="99"/>
      <c r="E48" s="99"/>
      <c r="F48" s="131"/>
      <c r="G48" s="226">
        <v>240</v>
      </c>
      <c r="H48" s="227"/>
      <c r="I48" s="227"/>
      <c r="J48" s="227"/>
      <c r="K48" s="227"/>
      <c r="L48" s="227"/>
      <c r="M48" s="227"/>
      <c r="N48" s="227"/>
      <c r="O48" s="227"/>
      <c r="P48" s="200" t="s">
        <v>62</v>
      </c>
      <c r="Q48" s="201"/>
      <c r="R48" s="202" t="s">
        <v>63</v>
      </c>
      <c r="S48" s="203"/>
      <c r="T48" s="203"/>
      <c r="U48" s="203"/>
      <c r="V48" s="203"/>
      <c r="W48" s="204"/>
      <c r="X48" s="205">
        <f>ROUNDUP(R46/G48,0)</f>
        <v>25000</v>
      </c>
      <c r="Y48" s="206"/>
      <c r="Z48" s="206"/>
      <c r="AA48" s="206"/>
      <c r="AB48" s="207"/>
      <c r="AC48" s="12" t="s">
        <v>82</v>
      </c>
    </row>
    <row r="49" spans="1:29" ht="23.1" customHeight="1" thickBot="1" x14ac:dyDescent="0.5">
      <c r="A49" s="208" t="s">
        <v>83</v>
      </c>
      <c r="B49" s="95"/>
      <c r="C49" s="95"/>
      <c r="D49" s="95"/>
      <c r="E49" s="95"/>
      <c r="F49" s="129"/>
      <c r="G49" s="61" t="s">
        <v>66</v>
      </c>
      <c r="H49" s="62"/>
      <c r="I49" s="62"/>
      <c r="J49" s="62"/>
      <c r="K49" s="62"/>
      <c r="L49" s="62"/>
      <c r="M49" s="216">
        <v>100000</v>
      </c>
      <c r="N49" s="217"/>
      <c r="O49" s="217"/>
      <c r="P49" s="217"/>
      <c r="Q49" s="218"/>
      <c r="R49" s="61" t="s">
        <v>67</v>
      </c>
      <c r="S49" s="62"/>
      <c r="T49" s="62"/>
      <c r="U49" s="62"/>
      <c r="V49" s="62"/>
      <c r="W49" s="62"/>
      <c r="X49" s="176">
        <f>M49-X48</f>
        <v>75000</v>
      </c>
      <c r="Y49" s="177"/>
      <c r="Z49" s="177"/>
      <c r="AA49" s="177"/>
      <c r="AB49" s="178"/>
    </row>
    <row r="50" spans="1:29" ht="11.4" customHeight="1" x14ac:dyDescent="0.45">
      <c r="A50" s="222" t="s">
        <v>143</v>
      </c>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4"/>
    </row>
    <row r="51" spans="1:29" ht="26.4" customHeight="1" x14ac:dyDescent="0.45">
      <c r="A51" s="234" t="s">
        <v>55</v>
      </c>
      <c r="B51" s="173"/>
      <c r="C51" s="173"/>
      <c r="D51" s="173"/>
      <c r="E51" s="173"/>
      <c r="F51" s="173"/>
      <c r="G51" s="235">
        <v>1800000</v>
      </c>
      <c r="H51" s="235"/>
      <c r="I51" s="235"/>
      <c r="J51" s="235"/>
      <c r="K51" s="235"/>
      <c r="L51" s="235"/>
      <c r="M51" s="235"/>
      <c r="N51" s="235"/>
      <c r="O51" s="235"/>
      <c r="P51" s="111" t="s">
        <v>36</v>
      </c>
      <c r="Q51" s="111"/>
      <c r="R51" s="209" t="s">
        <v>56</v>
      </c>
      <c r="S51" s="209"/>
      <c r="T51" s="209"/>
      <c r="U51" s="209"/>
      <c r="V51" s="209"/>
      <c r="W51" s="209"/>
      <c r="X51" s="210">
        <f>ROUNDUP(R46/G51,2)</f>
        <v>3.34</v>
      </c>
      <c r="Y51" s="210"/>
      <c r="Z51" s="210"/>
      <c r="AA51" s="210"/>
      <c r="AB51" s="211"/>
      <c r="AC51" s="12" t="s">
        <v>84</v>
      </c>
    </row>
    <row r="52" spans="1:29" ht="23.1" customHeight="1" thickBot="1" x14ac:dyDescent="0.5">
      <c r="A52" s="58" t="s">
        <v>58</v>
      </c>
      <c r="B52" s="59"/>
      <c r="C52" s="59"/>
      <c r="D52" s="59"/>
      <c r="E52" s="59"/>
      <c r="F52" s="60"/>
      <c r="G52" s="61" t="s">
        <v>59</v>
      </c>
      <c r="H52" s="62"/>
      <c r="I52" s="62"/>
      <c r="J52" s="62"/>
      <c r="K52" s="62"/>
      <c r="L52" s="62"/>
      <c r="M52" s="228">
        <v>20</v>
      </c>
      <c r="N52" s="229"/>
      <c r="O52" s="229"/>
      <c r="P52" s="229"/>
      <c r="Q52" s="230"/>
      <c r="R52" s="61" t="s">
        <v>60</v>
      </c>
      <c r="S52" s="62"/>
      <c r="T52" s="62"/>
      <c r="U52" s="62"/>
      <c r="V52" s="62"/>
      <c r="W52" s="62"/>
      <c r="X52" s="231">
        <f>M52-X51</f>
        <v>16.66</v>
      </c>
      <c r="Y52" s="232"/>
      <c r="Z52" s="232"/>
      <c r="AA52" s="232"/>
      <c r="AB52" s="233"/>
    </row>
    <row r="53" spans="1:29" ht="23.1" customHeight="1" x14ac:dyDescent="0.45">
      <c r="A53" s="81" t="s">
        <v>68</v>
      </c>
      <c r="B53" s="82"/>
      <c r="C53" s="82"/>
      <c r="D53" s="82"/>
      <c r="E53" s="82"/>
      <c r="F53" s="83"/>
      <c r="G53" s="48" t="s">
        <v>69</v>
      </c>
      <c r="H53" s="49"/>
      <c r="I53" s="49"/>
      <c r="J53" s="49"/>
      <c r="K53" s="50"/>
      <c r="L53" s="84" t="s">
        <v>70</v>
      </c>
      <c r="M53" s="85"/>
      <c r="N53" s="85"/>
      <c r="O53" s="85"/>
      <c r="P53" s="85"/>
      <c r="Q53" s="86"/>
      <c r="R53" s="44" t="s">
        <v>132</v>
      </c>
      <c r="S53" s="45"/>
      <c r="T53" s="45"/>
      <c r="U53" s="45"/>
      <c r="V53" s="45"/>
      <c r="W53" s="45"/>
      <c r="X53" s="45"/>
      <c r="Y53" s="45"/>
      <c r="Z53" s="45"/>
      <c r="AA53" s="45"/>
      <c r="AB53" s="87"/>
    </row>
    <row r="54" spans="1:29" ht="23.1" customHeight="1" x14ac:dyDescent="0.45">
      <c r="A54" s="51" t="s">
        <v>71</v>
      </c>
      <c r="B54" s="52"/>
      <c r="C54" s="52"/>
      <c r="D54" s="52"/>
      <c r="E54" s="52"/>
      <c r="F54" s="53"/>
      <c r="G54" s="38" t="s">
        <v>132</v>
      </c>
      <c r="H54" s="39"/>
      <c r="I54" s="39"/>
      <c r="J54" s="39"/>
      <c r="K54" s="39"/>
      <c r="L54" s="39"/>
      <c r="M54" s="39"/>
      <c r="N54" s="39"/>
      <c r="O54" s="39"/>
      <c r="P54" s="39"/>
      <c r="Q54" s="39"/>
      <c r="R54" s="39"/>
      <c r="S54" s="39"/>
      <c r="T54" s="39"/>
      <c r="U54" s="39"/>
      <c r="V54" s="39"/>
      <c r="W54" s="39"/>
      <c r="X54" s="39"/>
      <c r="Y54" s="39"/>
      <c r="Z54" s="39"/>
      <c r="AA54" s="39"/>
      <c r="AB54" s="40"/>
    </row>
    <row r="55" spans="1:29" ht="15" customHeight="1" x14ac:dyDescent="0.45">
      <c r="A55" s="35" t="s">
        <v>72</v>
      </c>
      <c r="B55" s="36"/>
      <c r="C55" s="36"/>
      <c r="D55" s="36"/>
      <c r="E55" s="36"/>
      <c r="F55" s="37"/>
      <c r="G55" s="41" t="s">
        <v>73</v>
      </c>
      <c r="H55" s="42"/>
      <c r="I55" s="42"/>
      <c r="J55" s="43"/>
      <c r="K55" s="44" t="s">
        <v>133</v>
      </c>
      <c r="L55" s="45"/>
      <c r="M55" s="27" t="s">
        <v>17</v>
      </c>
      <c r="N55" s="28" t="s">
        <v>134</v>
      </c>
      <c r="O55" s="27" t="s">
        <v>18</v>
      </c>
      <c r="P55" s="28" t="s">
        <v>134</v>
      </c>
      <c r="Q55" s="29" t="s">
        <v>19</v>
      </c>
      <c r="R55" s="41" t="s">
        <v>74</v>
      </c>
      <c r="S55" s="42"/>
      <c r="T55" s="42"/>
      <c r="U55" s="43"/>
      <c r="V55" s="46" t="s">
        <v>135</v>
      </c>
      <c r="W55" s="47"/>
      <c r="X55" s="27" t="s">
        <v>17</v>
      </c>
      <c r="Y55" s="28" t="s">
        <v>136</v>
      </c>
      <c r="Z55" s="27" t="s">
        <v>18</v>
      </c>
      <c r="AA55" s="28" t="s">
        <v>136</v>
      </c>
      <c r="AB55" s="29" t="s">
        <v>19</v>
      </c>
    </row>
    <row r="56" spans="1:29" ht="27" customHeight="1" x14ac:dyDescent="0.45">
      <c r="A56" s="35" t="s">
        <v>75</v>
      </c>
      <c r="B56" s="36"/>
      <c r="C56" s="36"/>
      <c r="D56" s="36"/>
      <c r="E56" s="36"/>
      <c r="F56" s="37"/>
      <c r="G56" s="48" t="s">
        <v>76</v>
      </c>
      <c r="H56" s="49"/>
      <c r="I56" s="49"/>
      <c r="J56" s="49"/>
      <c r="K56" s="49"/>
      <c r="L56" s="49"/>
      <c r="M56" s="49"/>
      <c r="N56" s="49"/>
      <c r="O56" s="49"/>
      <c r="P56" s="49"/>
      <c r="Q56" s="49"/>
      <c r="R56" s="49"/>
      <c r="S56" s="49"/>
      <c r="T56" s="49"/>
      <c r="U56" s="49"/>
      <c r="V56" s="49"/>
      <c r="W56" s="49"/>
      <c r="X56" s="49"/>
      <c r="Y56" s="49"/>
      <c r="Z56" s="49"/>
      <c r="AA56" s="49"/>
      <c r="AB56" s="50"/>
    </row>
    <row r="57" spans="1:29" ht="15" customHeight="1" x14ac:dyDescent="0.45">
      <c r="A57" s="35" t="s">
        <v>77</v>
      </c>
      <c r="B57" s="36"/>
      <c r="C57" s="36"/>
      <c r="D57" s="36"/>
      <c r="E57" s="36"/>
      <c r="F57" s="37"/>
      <c r="G57" s="38" t="s">
        <v>137</v>
      </c>
      <c r="H57" s="39"/>
      <c r="I57" s="39"/>
      <c r="J57" s="39"/>
      <c r="K57" s="39"/>
      <c r="L57" s="39"/>
      <c r="M57" s="39"/>
      <c r="N57" s="39"/>
      <c r="O57" s="39"/>
      <c r="P57" s="39"/>
      <c r="Q57" s="39"/>
      <c r="R57" s="39"/>
      <c r="S57" s="39"/>
      <c r="T57" s="39"/>
      <c r="U57" s="39"/>
      <c r="V57" s="39"/>
      <c r="W57" s="39"/>
      <c r="X57" s="39"/>
      <c r="Y57" s="39"/>
      <c r="Z57" s="39"/>
      <c r="AA57" s="39"/>
      <c r="AB57" s="40"/>
    </row>
    <row r="58" spans="1:29" ht="15" customHeight="1" x14ac:dyDescent="0.45">
      <c r="A58" s="19" t="s">
        <v>78</v>
      </c>
    </row>
    <row r="59" spans="1:29" ht="15" customHeight="1" x14ac:dyDescent="0.45">
      <c r="A59" s="19" t="s">
        <v>79</v>
      </c>
    </row>
    <row r="60" spans="1:29" ht="25.95" customHeight="1" x14ac:dyDescent="0.45">
      <c r="A60" s="186" t="s">
        <v>80</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row>
    <row r="63" spans="1:29" x14ac:dyDescent="0.45">
      <c r="P63" s="20">
        <f>ROUNDDOWN((T39+T40)/T37,0)</f>
        <v>125000</v>
      </c>
    </row>
  </sheetData>
  <mergeCells count="141">
    <mergeCell ref="A2:AB2"/>
    <mergeCell ref="A3:AB3"/>
    <mergeCell ref="A4:AB4"/>
    <mergeCell ref="A7:F7"/>
    <mergeCell ref="G7:AB7"/>
    <mergeCell ref="A8:F8"/>
    <mergeCell ref="G8:AB8"/>
    <mergeCell ref="A9:F9"/>
    <mergeCell ref="G9:I9"/>
    <mergeCell ref="J9:Q9"/>
    <mergeCell ref="R9:U9"/>
    <mergeCell ref="V9:AB9"/>
    <mergeCell ref="A6:F6"/>
    <mergeCell ref="G6:AB6"/>
    <mergeCell ref="A23:AB23"/>
    <mergeCell ref="A24:F24"/>
    <mergeCell ref="G24:AB24"/>
    <mergeCell ref="A25:F25"/>
    <mergeCell ref="G25:AB25"/>
    <mergeCell ref="A26:F26"/>
    <mergeCell ref="G26:J26"/>
    <mergeCell ref="K26:L26"/>
    <mergeCell ref="R26:U26"/>
    <mergeCell ref="V26:W26"/>
    <mergeCell ref="N39:Q39"/>
    <mergeCell ref="R39:S39"/>
    <mergeCell ref="T39:AA39"/>
    <mergeCell ref="N40:Q40"/>
    <mergeCell ref="A27:B34"/>
    <mergeCell ref="C27:M28"/>
    <mergeCell ref="N27:Q27"/>
    <mergeCell ref="R27:AA27"/>
    <mergeCell ref="N28:Q28"/>
    <mergeCell ref="R28:AB28"/>
    <mergeCell ref="C29:M31"/>
    <mergeCell ref="N29:Q29"/>
    <mergeCell ref="R29:AA29"/>
    <mergeCell ref="N30:Q30"/>
    <mergeCell ref="C33:Q34"/>
    <mergeCell ref="R33:S34"/>
    <mergeCell ref="T33:AA33"/>
    <mergeCell ref="T34:AB34"/>
    <mergeCell ref="X49:AB49"/>
    <mergeCell ref="A51:F51"/>
    <mergeCell ref="G51:O51"/>
    <mergeCell ref="P51:Q51"/>
    <mergeCell ref="C42:K43"/>
    <mergeCell ref="L42:Q43"/>
    <mergeCell ref="R42:S43"/>
    <mergeCell ref="R30:AB30"/>
    <mergeCell ref="N31:Q31"/>
    <mergeCell ref="R31:AB31"/>
    <mergeCell ref="C32:Q32"/>
    <mergeCell ref="R32:S32"/>
    <mergeCell ref="T32:AA32"/>
    <mergeCell ref="R35:AA35"/>
    <mergeCell ref="C36:Q36"/>
    <mergeCell ref="R36:AA36"/>
    <mergeCell ref="C37:Q37"/>
    <mergeCell ref="R37:S37"/>
    <mergeCell ref="T37:AA37"/>
    <mergeCell ref="C38:K41"/>
    <mergeCell ref="L38:P38"/>
    <mergeCell ref="R38:S38"/>
    <mergeCell ref="T38:AA38"/>
    <mergeCell ref="L39:M41"/>
    <mergeCell ref="A60:AB60"/>
    <mergeCell ref="A47:AB47"/>
    <mergeCell ref="A50:AB50"/>
    <mergeCell ref="A55:F55"/>
    <mergeCell ref="G55:J55"/>
    <mergeCell ref="K55:L55"/>
    <mergeCell ref="R55:U55"/>
    <mergeCell ref="V55:W55"/>
    <mergeCell ref="A56:F56"/>
    <mergeCell ref="G56:AB56"/>
    <mergeCell ref="A53:F53"/>
    <mergeCell ref="G53:K53"/>
    <mergeCell ref="L53:Q53"/>
    <mergeCell ref="R53:AB53"/>
    <mergeCell ref="A54:F54"/>
    <mergeCell ref="G54:AB54"/>
    <mergeCell ref="A48:F48"/>
    <mergeCell ref="G48:O48"/>
    <mergeCell ref="A52:F52"/>
    <mergeCell ref="G52:L52"/>
    <mergeCell ref="M52:Q52"/>
    <mergeCell ref="R52:W52"/>
    <mergeCell ref="X52:AB52"/>
    <mergeCell ref="G49:L49"/>
    <mergeCell ref="P48:Q48"/>
    <mergeCell ref="R48:W48"/>
    <mergeCell ref="X48:AB48"/>
    <mergeCell ref="A49:F49"/>
    <mergeCell ref="R51:W51"/>
    <mergeCell ref="X51:AB51"/>
    <mergeCell ref="A35:B45"/>
    <mergeCell ref="C35:Q35"/>
    <mergeCell ref="A57:F57"/>
    <mergeCell ref="G57:AB57"/>
    <mergeCell ref="R40:S40"/>
    <mergeCell ref="T40:AA40"/>
    <mergeCell ref="R41:S41"/>
    <mergeCell ref="T41:AA41"/>
    <mergeCell ref="T42:AA43"/>
    <mergeCell ref="AB42:AB43"/>
    <mergeCell ref="C44:Q45"/>
    <mergeCell ref="R44:S45"/>
    <mergeCell ref="T44:AA45"/>
    <mergeCell ref="AB44:AB45"/>
    <mergeCell ref="A46:Q46"/>
    <mergeCell ref="R46:AA46"/>
    <mergeCell ref="M49:Q49"/>
    <mergeCell ref="R49:W49"/>
    <mergeCell ref="A10:AB10"/>
    <mergeCell ref="A13:F13"/>
    <mergeCell ref="G13:AB13"/>
    <mergeCell ref="A14:F14"/>
    <mergeCell ref="G14:AB14"/>
    <mergeCell ref="A15:F15"/>
    <mergeCell ref="G15:I15"/>
    <mergeCell ref="J15:Q15"/>
    <mergeCell ref="R15:U15"/>
    <mergeCell ref="V15:AB15"/>
    <mergeCell ref="A12:F12"/>
    <mergeCell ref="G12:AB12"/>
    <mergeCell ref="A21:F21"/>
    <mergeCell ref="G21:I21"/>
    <mergeCell ref="J21:Q21"/>
    <mergeCell ref="R21:U21"/>
    <mergeCell ref="V21:AB21"/>
    <mergeCell ref="A16:AB16"/>
    <mergeCell ref="A17:F18"/>
    <mergeCell ref="G17:J17"/>
    <mergeCell ref="K17:AB17"/>
    <mergeCell ref="G18:J18"/>
    <mergeCell ref="K18:AB18"/>
    <mergeCell ref="A19:F19"/>
    <mergeCell ref="G19:AB19"/>
    <mergeCell ref="A20:F20"/>
    <mergeCell ref="G20:AB20"/>
  </mergeCells>
  <phoneticPr fontId="2"/>
  <hyperlinks>
    <hyperlink ref="V9" r:id="rId1" xr:uid="{39BB4883-8FCC-4C72-AC3A-B96085FBE5AC}"/>
    <hyperlink ref="V15" r:id="rId2" xr:uid="{AF3C32C1-D2CE-4391-977F-D69EEC5D0A01}"/>
    <hyperlink ref="V21" r:id="rId3" xr:uid="{9ACD86B3-E13A-42E3-907D-A4E798E93753}"/>
  </hyperlinks>
  <pageMargins left="1.1023622047244095" right="0.19685039370078741" top="0.55118110236220474" bottom="0.35433070866141736" header="0.31496062992125984" footer="0.31496062992125984"/>
  <pageSetup paperSize="9" scale="5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3313" r:id="rId7" name="Check Box 1">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3314" r:id="rId8" name="Check Box 2">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3315" r:id="rId9" name="Check Box 3">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3316" r:id="rId10" name="Check Box 4">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3317" r:id="rId11" name="Check Box 5">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3318" r:id="rId12" name="Check Box 6">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mc:AlternateContent xmlns:mc="http://schemas.openxmlformats.org/markup-compatibility/2006">
          <mc:Choice Requires="x14">
            <control shapeId="13319" r:id="rId13" name="Check Box 7">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3320" r:id="rId14" name="Check Box 8">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3321" r:id="rId15" name="Check Box 9">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3322" r:id="rId16" name="Check Box 10">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3323" r:id="rId17" name="Check Box 11">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3324" r:id="rId18" name="Check Box 12">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mc:AlternateContent xmlns:mc="http://schemas.openxmlformats.org/markup-compatibility/2006">
          <mc:Choice Requires="x14">
            <control shapeId="13325" r:id="rId19" name="Check Box 13">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3326" r:id="rId20" name="Check Box 14">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3327" r:id="rId21" name="Check Box 15">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3328" r:id="rId22" name="Check Box 16">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3329" r:id="rId23" name="Check Box 17">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3330" r:id="rId24" name="Check Box 18">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3331" r:id="rId25" name="Check Box 19">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3332" r:id="rId26" name="Check Box 20">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mc:AlternateContent xmlns:mc="http://schemas.openxmlformats.org/markup-compatibility/2006">
          <mc:Choice Requires="x14">
            <control shapeId="13333" r:id="rId27" name="Check Box 21">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3334" r:id="rId28" name="Check Box 22">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3335" r:id="rId29" name="Check Box 23">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3336" r:id="rId30" name="Check Box 24">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0"/>
  <sheetViews>
    <sheetView tabSelected="1" view="pageBreakPreview" zoomScaleNormal="100" zoomScaleSheetLayoutView="100" workbookViewId="0">
      <selection activeCell="U4" sqref="U4"/>
    </sheetView>
  </sheetViews>
  <sheetFormatPr defaultColWidth="8.59765625" defaultRowHeight="13.2" x14ac:dyDescent="0.45"/>
  <cols>
    <col min="1" max="4" width="3" style="1" customWidth="1"/>
    <col min="5" max="12" width="3.09765625" style="1" customWidth="1"/>
    <col min="13" max="20" width="3.19921875" style="1" customWidth="1"/>
    <col min="21" max="31" width="3" style="1" customWidth="1"/>
    <col min="32" max="37" width="7.69921875" style="1" customWidth="1"/>
    <col min="38" max="38" width="8.59765625" style="1"/>
    <col min="39" max="39" width="9.5" style="1" bestFit="1" customWidth="1"/>
    <col min="40" max="16384" width="8.59765625" style="1"/>
  </cols>
  <sheetData>
    <row r="1" spans="1:40" ht="18" customHeight="1" x14ac:dyDescent="0.45"/>
    <row r="2" spans="1:40" ht="7.95" customHeight="1" x14ac:dyDescent="0.45"/>
    <row r="3" spans="1:40" ht="18" customHeight="1" x14ac:dyDescent="0.45">
      <c r="A3" s="1" t="s">
        <v>85</v>
      </c>
    </row>
    <row r="4" spans="1:40" ht="9" customHeight="1" thickBot="1" x14ac:dyDescent="0.5">
      <c r="A4" s="11"/>
      <c r="B4" s="26"/>
      <c r="C4" s="26"/>
      <c r="D4" s="26"/>
      <c r="E4" s="26"/>
      <c r="F4" s="26"/>
      <c r="G4" s="26"/>
      <c r="H4" s="26"/>
      <c r="I4" s="26"/>
      <c r="J4" s="26"/>
      <c r="K4" s="26"/>
      <c r="L4" s="26"/>
      <c r="M4" s="26"/>
      <c r="N4" s="26"/>
      <c r="O4" s="26"/>
      <c r="P4" s="26"/>
      <c r="Q4" s="26"/>
      <c r="R4" s="26"/>
      <c r="S4" s="26"/>
      <c r="T4" s="26"/>
      <c r="U4" s="11"/>
      <c r="V4" s="11"/>
      <c r="W4" s="11"/>
      <c r="X4" s="11"/>
      <c r="Y4" s="11"/>
      <c r="Z4" s="11"/>
      <c r="AA4" s="11"/>
      <c r="AB4" s="11"/>
      <c r="AC4" s="11"/>
    </row>
    <row r="5" spans="1:40" ht="18" customHeight="1" thickTop="1" thickBot="1" x14ac:dyDescent="0.5">
      <c r="B5" s="1" t="s">
        <v>86</v>
      </c>
      <c r="E5" s="305">
        <v>100</v>
      </c>
      <c r="F5" s="306"/>
      <c r="G5" s="306"/>
      <c r="H5" s="307"/>
      <c r="I5" s="1" t="s">
        <v>24</v>
      </c>
    </row>
    <row r="6" spans="1:40" ht="12" customHeight="1" thickTop="1" x14ac:dyDescent="0.45">
      <c r="E6" s="10"/>
      <c r="F6" s="10"/>
      <c r="G6" s="10"/>
      <c r="H6" s="10"/>
    </row>
    <row r="7" spans="1:40" ht="18" customHeight="1" thickBot="1" x14ac:dyDescent="0.5">
      <c r="A7" s="1" t="s">
        <v>87</v>
      </c>
      <c r="AN7" s="9"/>
    </row>
    <row r="8" spans="1:40" ht="18" customHeight="1" thickTop="1" x14ac:dyDescent="0.45">
      <c r="B8" s="308"/>
      <c r="C8" s="308"/>
      <c r="D8" s="308"/>
      <c r="E8" s="308" t="s">
        <v>88</v>
      </c>
      <c r="F8" s="308"/>
      <c r="G8" s="308"/>
      <c r="H8" s="308"/>
      <c r="I8" s="308"/>
      <c r="J8" s="308"/>
      <c r="K8" s="308"/>
      <c r="L8" s="308"/>
      <c r="M8" s="308" t="s">
        <v>89</v>
      </c>
      <c r="N8" s="308"/>
      <c r="O8" s="308"/>
      <c r="P8" s="308"/>
      <c r="Q8" s="308"/>
      <c r="R8" s="308"/>
      <c r="S8" s="308"/>
      <c r="T8" s="308"/>
      <c r="U8" s="308" t="s">
        <v>90</v>
      </c>
      <c r="V8" s="308"/>
      <c r="W8" s="308"/>
      <c r="X8" s="308"/>
      <c r="Y8" s="308"/>
      <c r="Z8" s="308"/>
      <c r="AA8" s="308"/>
      <c r="AB8" s="308"/>
      <c r="AC8" s="308"/>
    </row>
    <row r="9" spans="1:40" ht="18" customHeight="1" x14ac:dyDescent="0.45">
      <c r="A9" s="3"/>
      <c r="B9" s="301">
        <v>1</v>
      </c>
      <c r="C9" s="302"/>
      <c r="D9" s="4" t="s">
        <v>18</v>
      </c>
      <c r="E9" s="272">
        <v>9657</v>
      </c>
      <c r="F9" s="272"/>
      <c r="G9" s="272"/>
      <c r="H9" s="272"/>
      <c r="I9" s="273"/>
      <c r="J9" s="273"/>
      <c r="K9" s="274" t="s">
        <v>36</v>
      </c>
      <c r="L9" s="275"/>
      <c r="M9" s="303">
        <v>9657</v>
      </c>
      <c r="N9" s="303"/>
      <c r="O9" s="303"/>
      <c r="P9" s="303"/>
      <c r="Q9" s="304"/>
      <c r="R9" s="304"/>
      <c r="S9" s="274" t="s">
        <v>36</v>
      </c>
      <c r="T9" s="275"/>
      <c r="U9" s="255" t="s">
        <v>91</v>
      </c>
      <c r="V9" s="255"/>
      <c r="W9" s="255"/>
      <c r="X9" s="255"/>
      <c r="Y9" s="255"/>
      <c r="Z9" s="255"/>
      <c r="AA9" s="255"/>
      <c r="AB9" s="255"/>
      <c r="AC9" s="255"/>
    </row>
    <row r="10" spans="1:40" ht="18" customHeight="1" x14ac:dyDescent="0.45">
      <c r="B10" s="301">
        <v>2</v>
      </c>
      <c r="C10" s="302"/>
      <c r="D10" s="2" t="s">
        <v>92</v>
      </c>
      <c r="E10" s="272">
        <v>10308</v>
      </c>
      <c r="F10" s="272"/>
      <c r="G10" s="272"/>
      <c r="H10" s="272"/>
      <c r="I10" s="273"/>
      <c r="J10" s="273"/>
      <c r="K10" s="274" t="s">
        <v>36</v>
      </c>
      <c r="L10" s="275"/>
      <c r="M10" s="303">
        <v>10308</v>
      </c>
      <c r="N10" s="303"/>
      <c r="O10" s="303"/>
      <c r="P10" s="303"/>
      <c r="Q10" s="304"/>
      <c r="R10" s="304"/>
      <c r="S10" s="274" t="s">
        <v>36</v>
      </c>
      <c r="T10" s="275"/>
      <c r="U10" s="255" t="s">
        <v>91</v>
      </c>
      <c r="V10" s="255"/>
      <c r="W10" s="255"/>
      <c r="X10" s="255"/>
      <c r="Y10" s="255"/>
      <c r="Z10" s="255"/>
      <c r="AA10" s="255"/>
      <c r="AB10" s="255"/>
      <c r="AC10" s="255"/>
    </row>
    <row r="11" spans="1:40" ht="18" customHeight="1" x14ac:dyDescent="0.45">
      <c r="B11" s="301">
        <v>3</v>
      </c>
      <c r="C11" s="302"/>
      <c r="D11" s="4" t="s">
        <v>93</v>
      </c>
      <c r="E11" s="272">
        <v>10568</v>
      </c>
      <c r="F11" s="272"/>
      <c r="G11" s="272"/>
      <c r="H11" s="272"/>
      <c r="I11" s="273"/>
      <c r="J11" s="273"/>
      <c r="K11" s="274" t="s">
        <v>36</v>
      </c>
      <c r="L11" s="275"/>
      <c r="M11" s="303">
        <v>9800</v>
      </c>
      <c r="N11" s="303"/>
      <c r="O11" s="303"/>
      <c r="P11" s="303"/>
      <c r="Q11" s="304"/>
      <c r="R11" s="304"/>
      <c r="S11" s="274" t="s">
        <v>36</v>
      </c>
      <c r="T11" s="275"/>
      <c r="U11" s="255" t="s">
        <v>91</v>
      </c>
      <c r="V11" s="255"/>
      <c r="W11" s="255"/>
      <c r="X11" s="255"/>
      <c r="Y11" s="255"/>
      <c r="Z11" s="255"/>
      <c r="AA11" s="255"/>
      <c r="AB11" s="255"/>
      <c r="AC11" s="255"/>
    </row>
    <row r="12" spans="1:40" ht="18" customHeight="1" x14ac:dyDescent="0.45">
      <c r="B12" s="301">
        <v>4</v>
      </c>
      <c r="C12" s="302"/>
      <c r="D12" s="2" t="s">
        <v>93</v>
      </c>
      <c r="E12" s="272">
        <v>10893</v>
      </c>
      <c r="F12" s="272"/>
      <c r="G12" s="272"/>
      <c r="H12" s="272"/>
      <c r="I12" s="273"/>
      <c r="J12" s="273"/>
      <c r="K12" s="274" t="s">
        <v>36</v>
      </c>
      <c r="L12" s="275"/>
      <c r="M12" s="303">
        <v>9500</v>
      </c>
      <c r="N12" s="303"/>
      <c r="O12" s="303"/>
      <c r="P12" s="303"/>
      <c r="Q12" s="304"/>
      <c r="R12" s="304"/>
      <c r="S12" s="274" t="s">
        <v>36</v>
      </c>
      <c r="T12" s="275"/>
      <c r="U12" s="255" t="s">
        <v>91</v>
      </c>
      <c r="V12" s="255"/>
      <c r="W12" s="255"/>
      <c r="X12" s="255"/>
      <c r="Y12" s="255"/>
      <c r="Z12" s="255"/>
      <c r="AA12" s="255"/>
      <c r="AB12" s="255"/>
      <c r="AC12" s="255"/>
    </row>
    <row r="13" spans="1:40" ht="18" customHeight="1" x14ac:dyDescent="0.45">
      <c r="B13" s="301">
        <v>5</v>
      </c>
      <c r="C13" s="302"/>
      <c r="D13" s="4" t="s">
        <v>93</v>
      </c>
      <c r="E13" s="272">
        <v>10416</v>
      </c>
      <c r="F13" s="272"/>
      <c r="G13" s="272"/>
      <c r="H13" s="272"/>
      <c r="I13" s="273"/>
      <c r="J13" s="273"/>
      <c r="K13" s="274" t="s">
        <v>36</v>
      </c>
      <c r="L13" s="275"/>
      <c r="M13" s="303">
        <v>10416</v>
      </c>
      <c r="N13" s="303"/>
      <c r="O13" s="303"/>
      <c r="P13" s="303"/>
      <c r="Q13" s="304"/>
      <c r="R13" s="304"/>
      <c r="S13" s="274" t="s">
        <v>36</v>
      </c>
      <c r="T13" s="275"/>
      <c r="U13" s="255" t="s">
        <v>91</v>
      </c>
      <c r="V13" s="255"/>
      <c r="W13" s="255"/>
      <c r="X13" s="255"/>
      <c r="Y13" s="255"/>
      <c r="Z13" s="255"/>
      <c r="AA13" s="255"/>
      <c r="AB13" s="255"/>
      <c r="AC13" s="255"/>
    </row>
    <row r="14" spans="1:40" ht="18" customHeight="1" x14ac:dyDescent="0.45">
      <c r="B14" s="301">
        <v>6</v>
      </c>
      <c r="C14" s="302"/>
      <c r="D14" s="2" t="s">
        <v>93</v>
      </c>
      <c r="E14" s="272">
        <v>9223</v>
      </c>
      <c r="F14" s="272"/>
      <c r="G14" s="272"/>
      <c r="H14" s="272"/>
      <c r="I14" s="273"/>
      <c r="J14" s="273"/>
      <c r="K14" s="274" t="s">
        <v>36</v>
      </c>
      <c r="L14" s="275"/>
      <c r="M14" s="303">
        <v>9000</v>
      </c>
      <c r="N14" s="303"/>
      <c r="O14" s="303"/>
      <c r="P14" s="303"/>
      <c r="Q14" s="304"/>
      <c r="R14" s="304"/>
      <c r="S14" s="274" t="s">
        <v>36</v>
      </c>
      <c r="T14" s="275"/>
      <c r="U14" s="255" t="s">
        <v>91</v>
      </c>
      <c r="V14" s="255"/>
      <c r="W14" s="255"/>
      <c r="X14" s="255"/>
      <c r="Y14" s="255"/>
      <c r="Z14" s="255"/>
      <c r="AA14" s="255"/>
      <c r="AB14" s="255"/>
      <c r="AC14" s="255"/>
    </row>
    <row r="15" spans="1:40" ht="18" customHeight="1" x14ac:dyDescent="0.45">
      <c r="B15" s="301">
        <v>7</v>
      </c>
      <c r="C15" s="302"/>
      <c r="D15" s="4" t="s">
        <v>93</v>
      </c>
      <c r="E15" s="272">
        <v>9570</v>
      </c>
      <c r="F15" s="272"/>
      <c r="G15" s="272"/>
      <c r="H15" s="272"/>
      <c r="I15" s="273"/>
      <c r="J15" s="273"/>
      <c r="K15" s="274" t="s">
        <v>36</v>
      </c>
      <c r="L15" s="275"/>
      <c r="M15" s="303">
        <v>9570</v>
      </c>
      <c r="N15" s="303"/>
      <c r="O15" s="303"/>
      <c r="P15" s="303"/>
      <c r="Q15" s="304"/>
      <c r="R15" s="304"/>
      <c r="S15" s="274" t="s">
        <v>36</v>
      </c>
      <c r="T15" s="275"/>
      <c r="U15" s="255" t="s">
        <v>91</v>
      </c>
      <c r="V15" s="255"/>
      <c r="W15" s="255"/>
      <c r="X15" s="255"/>
      <c r="Y15" s="255"/>
      <c r="Z15" s="255"/>
      <c r="AA15" s="255"/>
      <c r="AB15" s="255"/>
      <c r="AC15" s="255"/>
    </row>
    <row r="16" spans="1:40" ht="18" customHeight="1" x14ac:dyDescent="0.45">
      <c r="B16" s="301">
        <v>8</v>
      </c>
      <c r="C16" s="302"/>
      <c r="D16" s="2" t="s">
        <v>93</v>
      </c>
      <c r="E16" s="272">
        <v>10655</v>
      </c>
      <c r="F16" s="272"/>
      <c r="G16" s="272"/>
      <c r="H16" s="272"/>
      <c r="I16" s="273"/>
      <c r="J16" s="273"/>
      <c r="K16" s="274" t="s">
        <v>36</v>
      </c>
      <c r="L16" s="275"/>
      <c r="M16" s="303">
        <v>10655</v>
      </c>
      <c r="N16" s="303"/>
      <c r="O16" s="303"/>
      <c r="P16" s="303"/>
      <c r="Q16" s="304"/>
      <c r="R16" s="304"/>
      <c r="S16" s="274" t="s">
        <v>36</v>
      </c>
      <c r="T16" s="275"/>
      <c r="U16" s="255" t="s">
        <v>91</v>
      </c>
      <c r="V16" s="255"/>
      <c r="W16" s="255"/>
      <c r="X16" s="255"/>
      <c r="Y16" s="255"/>
      <c r="Z16" s="255"/>
      <c r="AA16" s="255"/>
      <c r="AB16" s="255"/>
      <c r="AC16" s="255"/>
    </row>
    <row r="17" spans="1:29" ht="18" customHeight="1" x14ac:dyDescent="0.45">
      <c r="B17" s="301">
        <v>9</v>
      </c>
      <c r="C17" s="302"/>
      <c r="D17" s="4" t="s">
        <v>93</v>
      </c>
      <c r="E17" s="272">
        <v>8637</v>
      </c>
      <c r="F17" s="272"/>
      <c r="G17" s="272"/>
      <c r="H17" s="272"/>
      <c r="I17" s="273"/>
      <c r="J17" s="273"/>
      <c r="K17" s="274" t="s">
        <v>36</v>
      </c>
      <c r="L17" s="275"/>
      <c r="M17" s="303">
        <v>8637</v>
      </c>
      <c r="N17" s="303"/>
      <c r="O17" s="303"/>
      <c r="P17" s="303"/>
      <c r="Q17" s="304"/>
      <c r="R17" s="304"/>
      <c r="S17" s="274" t="s">
        <v>36</v>
      </c>
      <c r="T17" s="275"/>
      <c r="U17" s="255" t="s">
        <v>91</v>
      </c>
      <c r="V17" s="255"/>
      <c r="W17" s="255"/>
      <c r="X17" s="255"/>
      <c r="Y17" s="255"/>
      <c r="Z17" s="255"/>
      <c r="AA17" s="255"/>
      <c r="AB17" s="255"/>
      <c r="AC17" s="255"/>
    </row>
    <row r="18" spans="1:29" ht="18" customHeight="1" x14ac:dyDescent="0.45">
      <c r="B18" s="301">
        <v>10</v>
      </c>
      <c r="C18" s="302"/>
      <c r="D18" s="2" t="s">
        <v>93</v>
      </c>
      <c r="E18" s="272">
        <v>8506</v>
      </c>
      <c r="F18" s="272"/>
      <c r="G18" s="272"/>
      <c r="H18" s="272"/>
      <c r="I18" s="273"/>
      <c r="J18" s="273"/>
      <c r="K18" s="274" t="s">
        <v>36</v>
      </c>
      <c r="L18" s="275"/>
      <c r="M18" s="303">
        <v>8000</v>
      </c>
      <c r="N18" s="303"/>
      <c r="O18" s="303"/>
      <c r="P18" s="303"/>
      <c r="Q18" s="304"/>
      <c r="R18" s="304"/>
      <c r="S18" s="274" t="s">
        <v>36</v>
      </c>
      <c r="T18" s="275"/>
      <c r="U18" s="255" t="s">
        <v>91</v>
      </c>
      <c r="V18" s="255"/>
      <c r="W18" s="255"/>
      <c r="X18" s="255"/>
      <c r="Y18" s="255"/>
      <c r="Z18" s="255"/>
      <c r="AA18" s="255"/>
      <c r="AB18" s="255"/>
      <c r="AC18" s="255"/>
    </row>
    <row r="19" spans="1:29" ht="18" customHeight="1" x14ac:dyDescent="0.45">
      <c r="B19" s="301">
        <v>11</v>
      </c>
      <c r="C19" s="302"/>
      <c r="D19" s="4" t="s">
        <v>93</v>
      </c>
      <c r="E19" s="272">
        <v>8615</v>
      </c>
      <c r="F19" s="272"/>
      <c r="G19" s="272"/>
      <c r="H19" s="272"/>
      <c r="I19" s="273"/>
      <c r="J19" s="273"/>
      <c r="K19" s="274" t="s">
        <v>36</v>
      </c>
      <c r="L19" s="275"/>
      <c r="M19" s="303">
        <v>8000</v>
      </c>
      <c r="N19" s="303"/>
      <c r="O19" s="303"/>
      <c r="P19" s="303"/>
      <c r="Q19" s="304"/>
      <c r="R19" s="304"/>
      <c r="S19" s="274" t="s">
        <v>36</v>
      </c>
      <c r="T19" s="275"/>
      <c r="U19" s="255" t="s">
        <v>91</v>
      </c>
      <c r="V19" s="255"/>
      <c r="W19" s="255"/>
      <c r="X19" s="255"/>
      <c r="Y19" s="255"/>
      <c r="Z19" s="255"/>
      <c r="AA19" s="255"/>
      <c r="AB19" s="255"/>
      <c r="AC19" s="255"/>
    </row>
    <row r="20" spans="1:29" ht="18" customHeight="1" thickBot="1" x14ac:dyDescent="0.5">
      <c r="B20" s="297">
        <v>12</v>
      </c>
      <c r="C20" s="298"/>
      <c r="D20" s="5" t="s">
        <v>93</v>
      </c>
      <c r="E20" s="280">
        <v>8637</v>
      </c>
      <c r="F20" s="280"/>
      <c r="G20" s="280"/>
      <c r="H20" s="280"/>
      <c r="I20" s="281"/>
      <c r="J20" s="281"/>
      <c r="K20" s="282" t="s">
        <v>36</v>
      </c>
      <c r="L20" s="283"/>
      <c r="M20" s="299">
        <v>8637</v>
      </c>
      <c r="N20" s="299"/>
      <c r="O20" s="299"/>
      <c r="P20" s="299"/>
      <c r="Q20" s="300"/>
      <c r="R20" s="300"/>
      <c r="S20" s="282" t="s">
        <v>36</v>
      </c>
      <c r="T20" s="283"/>
      <c r="U20" s="245" t="s">
        <v>91</v>
      </c>
      <c r="V20" s="245"/>
      <c r="W20" s="245"/>
      <c r="X20" s="245"/>
      <c r="Y20" s="245"/>
      <c r="Z20" s="245"/>
      <c r="AA20" s="245"/>
      <c r="AB20" s="245"/>
      <c r="AC20" s="245"/>
    </row>
    <row r="21" spans="1:29" ht="18" customHeight="1" thickTop="1" x14ac:dyDescent="0.45">
      <c r="B21" s="248" t="s">
        <v>94</v>
      </c>
      <c r="C21" s="248"/>
      <c r="D21" s="248"/>
      <c r="E21" s="268">
        <f>SUM(E9:J20)</f>
        <v>115685</v>
      </c>
      <c r="F21" s="268"/>
      <c r="G21" s="268"/>
      <c r="H21" s="268"/>
      <c r="I21" s="269"/>
      <c r="J21" s="269"/>
      <c r="K21" s="251" t="s">
        <v>36</v>
      </c>
      <c r="L21" s="248"/>
      <c r="M21" s="268">
        <f>SUM(M9:R20)</f>
        <v>112180</v>
      </c>
      <c r="N21" s="268"/>
      <c r="O21" s="268"/>
      <c r="P21" s="268"/>
      <c r="Q21" s="269"/>
      <c r="R21" s="269"/>
      <c r="S21" s="251" t="s">
        <v>36</v>
      </c>
      <c r="T21" s="248"/>
      <c r="U21" s="295">
        <f>(M21/E21)*100</f>
        <v>96.97022085836538</v>
      </c>
      <c r="V21" s="295"/>
      <c r="W21" s="295"/>
      <c r="X21" s="295"/>
      <c r="Y21" s="295"/>
      <c r="Z21" s="295"/>
      <c r="AA21" s="296"/>
      <c r="AB21" s="251" t="s">
        <v>95</v>
      </c>
      <c r="AC21" s="248"/>
    </row>
    <row r="22" spans="1:29" ht="18" customHeight="1" x14ac:dyDescent="0.45"/>
    <row r="23" spans="1:29" ht="18" customHeight="1" x14ac:dyDescent="0.45">
      <c r="A23" s="237" t="s">
        <v>96</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row>
    <row r="24" spans="1:29" ht="18" customHeight="1" x14ac:dyDescent="0.45">
      <c r="B24" s="286"/>
      <c r="C24" s="287"/>
      <c r="D24" s="288"/>
      <c r="E24" s="292" t="s">
        <v>97</v>
      </c>
      <c r="F24" s="293"/>
      <c r="G24" s="293"/>
      <c r="H24" s="293"/>
      <c r="I24" s="293"/>
      <c r="J24" s="293"/>
      <c r="K24" s="293"/>
      <c r="L24" s="293"/>
      <c r="M24" s="293"/>
      <c r="N24" s="293"/>
      <c r="O24" s="293"/>
      <c r="P24" s="293"/>
      <c r="Q24" s="293"/>
      <c r="R24" s="293"/>
      <c r="S24" s="293"/>
      <c r="T24" s="294"/>
    </row>
    <row r="25" spans="1:29" ht="18" customHeight="1" x14ac:dyDescent="0.45">
      <c r="B25" s="289"/>
      <c r="C25" s="290"/>
      <c r="D25" s="291"/>
      <c r="E25" s="292" t="s">
        <v>98</v>
      </c>
      <c r="F25" s="293"/>
      <c r="G25" s="293"/>
      <c r="H25" s="293"/>
      <c r="I25" s="293"/>
      <c r="J25" s="293"/>
      <c r="K25" s="293"/>
      <c r="L25" s="294"/>
      <c r="M25" s="292" t="s">
        <v>99</v>
      </c>
      <c r="N25" s="293"/>
      <c r="O25" s="293"/>
      <c r="P25" s="293"/>
      <c r="Q25" s="293"/>
      <c r="R25" s="293"/>
      <c r="S25" s="293"/>
      <c r="T25" s="294"/>
    </row>
    <row r="26" spans="1:29" ht="18" customHeight="1" x14ac:dyDescent="0.45">
      <c r="B26" s="270">
        <f>B9</f>
        <v>1</v>
      </c>
      <c r="C26" s="271"/>
      <c r="D26" s="6" t="s">
        <v>18</v>
      </c>
      <c r="E26" s="272">
        <v>10089</v>
      </c>
      <c r="F26" s="272"/>
      <c r="G26" s="272"/>
      <c r="H26" s="272"/>
      <c r="I26" s="273"/>
      <c r="J26" s="273"/>
      <c r="K26" s="274" t="s">
        <v>36</v>
      </c>
      <c r="L26" s="275"/>
      <c r="M26" s="276">
        <f t="shared" ref="M26:M37" si="0">MAX(E26-M9,0)</f>
        <v>432</v>
      </c>
      <c r="N26" s="276"/>
      <c r="O26" s="276"/>
      <c r="P26" s="276"/>
      <c r="Q26" s="277"/>
      <c r="R26" s="277"/>
      <c r="S26" s="254" t="s">
        <v>36</v>
      </c>
      <c r="T26" s="255"/>
    </row>
    <row r="27" spans="1:29" ht="18" customHeight="1" x14ac:dyDescent="0.45">
      <c r="B27" s="270">
        <f>B10</f>
        <v>2</v>
      </c>
      <c r="C27" s="271"/>
      <c r="D27" s="7" t="s">
        <v>92</v>
      </c>
      <c r="E27" s="272">
        <v>11052</v>
      </c>
      <c r="F27" s="272"/>
      <c r="G27" s="272"/>
      <c r="H27" s="272"/>
      <c r="I27" s="273"/>
      <c r="J27" s="273"/>
      <c r="K27" s="274" t="s">
        <v>36</v>
      </c>
      <c r="L27" s="275"/>
      <c r="M27" s="276">
        <f t="shared" si="0"/>
        <v>744</v>
      </c>
      <c r="N27" s="276"/>
      <c r="O27" s="276"/>
      <c r="P27" s="276"/>
      <c r="Q27" s="277"/>
      <c r="R27" s="277"/>
      <c r="S27" s="254" t="s">
        <v>36</v>
      </c>
      <c r="T27" s="255"/>
    </row>
    <row r="28" spans="1:29" ht="18" customHeight="1" x14ac:dyDescent="0.45">
      <c r="B28" s="270">
        <f t="shared" ref="B28:B36" si="1">B11</f>
        <v>3</v>
      </c>
      <c r="C28" s="271"/>
      <c r="D28" s="6" t="s">
        <v>93</v>
      </c>
      <c r="E28" s="272">
        <v>9800</v>
      </c>
      <c r="F28" s="272"/>
      <c r="G28" s="272"/>
      <c r="H28" s="272"/>
      <c r="I28" s="273"/>
      <c r="J28" s="273"/>
      <c r="K28" s="274" t="s">
        <v>36</v>
      </c>
      <c r="L28" s="275"/>
      <c r="M28" s="276">
        <f t="shared" si="0"/>
        <v>0</v>
      </c>
      <c r="N28" s="276"/>
      <c r="O28" s="276"/>
      <c r="P28" s="276"/>
      <c r="Q28" s="277"/>
      <c r="R28" s="277"/>
      <c r="S28" s="254" t="s">
        <v>36</v>
      </c>
      <c r="T28" s="255"/>
    </row>
    <row r="29" spans="1:29" ht="18" customHeight="1" x14ac:dyDescent="0.45">
      <c r="B29" s="270">
        <f t="shared" si="1"/>
        <v>4</v>
      </c>
      <c r="C29" s="271"/>
      <c r="D29" s="7" t="s">
        <v>93</v>
      </c>
      <c r="E29" s="272">
        <v>9500</v>
      </c>
      <c r="F29" s="272"/>
      <c r="G29" s="272"/>
      <c r="H29" s="272"/>
      <c r="I29" s="273"/>
      <c r="J29" s="273"/>
      <c r="K29" s="274" t="s">
        <v>36</v>
      </c>
      <c r="L29" s="275"/>
      <c r="M29" s="276">
        <f t="shared" si="0"/>
        <v>0</v>
      </c>
      <c r="N29" s="276"/>
      <c r="O29" s="276"/>
      <c r="P29" s="276"/>
      <c r="Q29" s="277"/>
      <c r="R29" s="277"/>
      <c r="S29" s="254" t="s">
        <v>36</v>
      </c>
      <c r="T29" s="255"/>
    </row>
    <row r="30" spans="1:29" ht="18" customHeight="1" x14ac:dyDescent="0.45">
      <c r="B30" s="270">
        <f t="shared" si="1"/>
        <v>5</v>
      </c>
      <c r="C30" s="271"/>
      <c r="D30" s="6" t="s">
        <v>93</v>
      </c>
      <c r="E30" s="272">
        <v>11000</v>
      </c>
      <c r="F30" s="272"/>
      <c r="G30" s="272"/>
      <c r="H30" s="272"/>
      <c r="I30" s="273"/>
      <c r="J30" s="273"/>
      <c r="K30" s="274" t="s">
        <v>36</v>
      </c>
      <c r="L30" s="275"/>
      <c r="M30" s="276">
        <f t="shared" si="0"/>
        <v>584</v>
      </c>
      <c r="N30" s="276"/>
      <c r="O30" s="276"/>
      <c r="P30" s="276"/>
      <c r="Q30" s="277"/>
      <c r="R30" s="277"/>
      <c r="S30" s="254" t="s">
        <v>36</v>
      </c>
      <c r="T30" s="255"/>
    </row>
    <row r="31" spans="1:29" ht="18" customHeight="1" x14ac:dyDescent="0.45">
      <c r="B31" s="270">
        <f t="shared" si="1"/>
        <v>6</v>
      </c>
      <c r="C31" s="271"/>
      <c r="D31" s="7" t="s">
        <v>93</v>
      </c>
      <c r="E31" s="272">
        <v>9000</v>
      </c>
      <c r="F31" s="272"/>
      <c r="G31" s="272"/>
      <c r="H31" s="272"/>
      <c r="I31" s="273"/>
      <c r="J31" s="273"/>
      <c r="K31" s="274" t="s">
        <v>36</v>
      </c>
      <c r="L31" s="275"/>
      <c r="M31" s="276">
        <f t="shared" si="0"/>
        <v>0</v>
      </c>
      <c r="N31" s="276"/>
      <c r="O31" s="276"/>
      <c r="P31" s="276"/>
      <c r="Q31" s="277"/>
      <c r="R31" s="277"/>
      <c r="S31" s="254" t="s">
        <v>36</v>
      </c>
      <c r="T31" s="255"/>
    </row>
    <row r="32" spans="1:29" ht="18" customHeight="1" x14ac:dyDescent="0.45">
      <c r="B32" s="270">
        <f t="shared" si="1"/>
        <v>7</v>
      </c>
      <c r="C32" s="271"/>
      <c r="D32" s="6" t="s">
        <v>93</v>
      </c>
      <c r="E32" s="272">
        <v>10032</v>
      </c>
      <c r="F32" s="272"/>
      <c r="G32" s="272"/>
      <c r="H32" s="272"/>
      <c r="I32" s="273"/>
      <c r="J32" s="273"/>
      <c r="K32" s="274" t="s">
        <v>36</v>
      </c>
      <c r="L32" s="275"/>
      <c r="M32" s="276">
        <f t="shared" si="0"/>
        <v>462</v>
      </c>
      <c r="N32" s="276"/>
      <c r="O32" s="276"/>
      <c r="P32" s="276"/>
      <c r="Q32" s="277"/>
      <c r="R32" s="277"/>
      <c r="S32" s="254" t="s">
        <v>36</v>
      </c>
      <c r="T32" s="255"/>
    </row>
    <row r="33" spans="1:29" ht="18" customHeight="1" x14ac:dyDescent="0.45">
      <c r="B33" s="270">
        <f t="shared" si="1"/>
        <v>8</v>
      </c>
      <c r="C33" s="271"/>
      <c r="D33" s="7" t="s">
        <v>93</v>
      </c>
      <c r="E33" s="272">
        <v>11005</v>
      </c>
      <c r="F33" s="272"/>
      <c r="G33" s="272"/>
      <c r="H33" s="272"/>
      <c r="I33" s="273"/>
      <c r="J33" s="273"/>
      <c r="K33" s="274" t="s">
        <v>36</v>
      </c>
      <c r="L33" s="275"/>
      <c r="M33" s="276">
        <f t="shared" si="0"/>
        <v>350</v>
      </c>
      <c r="N33" s="276"/>
      <c r="O33" s="276"/>
      <c r="P33" s="276"/>
      <c r="Q33" s="277"/>
      <c r="R33" s="277"/>
      <c r="S33" s="254" t="s">
        <v>36</v>
      </c>
      <c r="T33" s="255"/>
    </row>
    <row r="34" spans="1:29" ht="18" customHeight="1" x14ac:dyDescent="0.45">
      <c r="B34" s="270">
        <f t="shared" si="1"/>
        <v>9</v>
      </c>
      <c r="C34" s="271"/>
      <c r="D34" s="6" t="s">
        <v>93</v>
      </c>
      <c r="E34" s="272">
        <v>9000</v>
      </c>
      <c r="F34" s="272"/>
      <c r="G34" s="272"/>
      <c r="H34" s="272"/>
      <c r="I34" s="273"/>
      <c r="J34" s="273"/>
      <c r="K34" s="274" t="s">
        <v>36</v>
      </c>
      <c r="L34" s="275"/>
      <c r="M34" s="276">
        <f t="shared" si="0"/>
        <v>363</v>
      </c>
      <c r="N34" s="276"/>
      <c r="O34" s="276"/>
      <c r="P34" s="276"/>
      <c r="Q34" s="277"/>
      <c r="R34" s="277"/>
      <c r="S34" s="254" t="s">
        <v>36</v>
      </c>
      <c r="T34" s="255"/>
    </row>
    <row r="35" spans="1:29" ht="18" customHeight="1" x14ac:dyDescent="0.45">
      <c r="B35" s="270">
        <f t="shared" si="1"/>
        <v>10</v>
      </c>
      <c r="C35" s="271"/>
      <c r="D35" s="7" t="s">
        <v>93</v>
      </c>
      <c r="E35" s="272">
        <v>8000</v>
      </c>
      <c r="F35" s="272"/>
      <c r="G35" s="272"/>
      <c r="H35" s="272"/>
      <c r="I35" s="273"/>
      <c r="J35" s="273"/>
      <c r="K35" s="274" t="s">
        <v>36</v>
      </c>
      <c r="L35" s="275"/>
      <c r="M35" s="276">
        <f t="shared" si="0"/>
        <v>0</v>
      </c>
      <c r="N35" s="276"/>
      <c r="O35" s="276"/>
      <c r="P35" s="276"/>
      <c r="Q35" s="277"/>
      <c r="R35" s="277"/>
      <c r="S35" s="254" t="s">
        <v>36</v>
      </c>
      <c r="T35" s="255"/>
    </row>
    <row r="36" spans="1:29" ht="18" customHeight="1" x14ac:dyDescent="0.45">
      <c r="B36" s="270">
        <f t="shared" si="1"/>
        <v>11</v>
      </c>
      <c r="C36" s="271"/>
      <c r="D36" s="6" t="s">
        <v>93</v>
      </c>
      <c r="E36" s="272">
        <v>8000</v>
      </c>
      <c r="F36" s="272"/>
      <c r="G36" s="272"/>
      <c r="H36" s="272"/>
      <c r="I36" s="273"/>
      <c r="J36" s="273"/>
      <c r="K36" s="274" t="s">
        <v>36</v>
      </c>
      <c r="L36" s="275"/>
      <c r="M36" s="276">
        <f t="shared" si="0"/>
        <v>0</v>
      </c>
      <c r="N36" s="276"/>
      <c r="O36" s="276"/>
      <c r="P36" s="276"/>
      <c r="Q36" s="277"/>
      <c r="R36" s="277"/>
      <c r="S36" s="254" t="s">
        <v>36</v>
      </c>
      <c r="T36" s="255"/>
    </row>
    <row r="37" spans="1:29" ht="18" customHeight="1" thickBot="1" x14ac:dyDescent="0.5">
      <c r="B37" s="278">
        <f>B20</f>
        <v>12</v>
      </c>
      <c r="C37" s="279"/>
      <c r="D37" s="8" t="s">
        <v>93</v>
      </c>
      <c r="E37" s="280">
        <v>9043</v>
      </c>
      <c r="F37" s="280"/>
      <c r="G37" s="280"/>
      <c r="H37" s="280"/>
      <c r="I37" s="281"/>
      <c r="J37" s="281"/>
      <c r="K37" s="282" t="s">
        <v>36</v>
      </c>
      <c r="L37" s="283"/>
      <c r="M37" s="284">
        <f t="shared" si="0"/>
        <v>406</v>
      </c>
      <c r="N37" s="284"/>
      <c r="O37" s="284"/>
      <c r="P37" s="284"/>
      <c r="Q37" s="285"/>
      <c r="R37" s="285"/>
      <c r="S37" s="242" t="s">
        <v>36</v>
      </c>
      <c r="T37" s="245"/>
    </row>
    <row r="38" spans="1:29" ht="18" customHeight="1" thickTop="1" x14ac:dyDescent="0.45">
      <c r="B38" s="248" t="s">
        <v>94</v>
      </c>
      <c r="C38" s="248"/>
      <c r="D38" s="248"/>
      <c r="E38" s="268">
        <f>SUM(E26:J37)</f>
        <v>115521</v>
      </c>
      <c r="F38" s="268"/>
      <c r="G38" s="268"/>
      <c r="H38" s="268"/>
      <c r="I38" s="269"/>
      <c r="J38" s="269"/>
      <c r="K38" s="251" t="s">
        <v>36</v>
      </c>
      <c r="L38" s="248"/>
      <c r="M38" s="268">
        <f>SUM(M26:R37)</f>
        <v>3341</v>
      </c>
      <c r="N38" s="268"/>
      <c r="O38" s="268"/>
      <c r="P38" s="268"/>
      <c r="Q38" s="269"/>
      <c r="R38" s="269"/>
      <c r="S38" s="251" t="s">
        <v>36</v>
      </c>
      <c r="T38" s="248"/>
    </row>
    <row r="39" spans="1:29" ht="18" customHeight="1" x14ac:dyDescent="0.45"/>
    <row r="40" spans="1:29" ht="18" customHeight="1" x14ac:dyDescent="0.45">
      <c r="A40" s="237" t="s">
        <v>100</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row>
    <row r="41" spans="1:29" ht="18" customHeight="1" x14ac:dyDescent="0.45">
      <c r="B41" s="256"/>
      <c r="C41" s="257"/>
      <c r="D41" s="254"/>
      <c r="E41" s="258" t="s">
        <v>101</v>
      </c>
      <c r="F41" s="259"/>
      <c r="G41" s="259"/>
      <c r="H41" s="259"/>
      <c r="I41" s="259"/>
      <c r="J41" s="259"/>
      <c r="K41" s="259"/>
      <c r="L41" s="260"/>
      <c r="M41" s="261" t="s">
        <v>102</v>
      </c>
      <c r="N41" s="262"/>
      <c r="O41" s="262"/>
      <c r="P41" s="262"/>
      <c r="Q41" s="262"/>
      <c r="R41" s="262"/>
      <c r="S41" s="262"/>
      <c r="T41" s="263"/>
    </row>
    <row r="42" spans="1:29" ht="18" customHeight="1" x14ac:dyDescent="0.45">
      <c r="B42" s="256" t="s">
        <v>103</v>
      </c>
      <c r="C42" s="257"/>
      <c r="D42" s="254"/>
      <c r="E42" s="264">
        <f>E38</f>
        <v>115521</v>
      </c>
      <c r="F42" s="264"/>
      <c r="G42" s="264"/>
      <c r="H42" s="264"/>
      <c r="I42" s="265"/>
      <c r="J42" s="265"/>
      <c r="K42" s="254" t="s">
        <v>36</v>
      </c>
      <c r="L42" s="255"/>
      <c r="M42" s="266">
        <f>ROUNDDOWN(E42*0.000434,3)</f>
        <v>50.136000000000003</v>
      </c>
      <c r="N42" s="266"/>
      <c r="O42" s="266"/>
      <c r="P42" s="266"/>
      <c r="Q42" s="267"/>
      <c r="R42" s="267"/>
      <c r="S42" s="254" t="s">
        <v>104</v>
      </c>
      <c r="T42" s="255"/>
    </row>
    <row r="43" spans="1:29" ht="18" customHeight="1" thickBot="1" x14ac:dyDescent="0.5">
      <c r="B43" s="240" t="s">
        <v>105</v>
      </c>
      <c r="C43" s="241"/>
      <c r="D43" s="242"/>
      <c r="E43" s="243">
        <f>M38</f>
        <v>3341</v>
      </c>
      <c r="F43" s="244"/>
      <c r="G43" s="244"/>
      <c r="H43" s="244"/>
      <c r="I43" s="244"/>
      <c r="J43" s="244"/>
      <c r="K43" s="242" t="s">
        <v>36</v>
      </c>
      <c r="L43" s="245"/>
      <c r="M43" s="246">
        <f>ROUNDDOWN(E43*0.000434,3)</f>
        <v>1.4490000000000001</v>
      </c>
      <c r="N43" s="246"/>
      <c r="O43" s="246"/>
      <c r="P43" s="246"/>
      <c r="Q43" s="247"/>
      <c r="R43" s="247"/>
      <c r="S43" s="242" t="s">
        <v>104</v>
      </c>
      <c r="T43" s="245"/>
    </row>
    <row r="44" spans="1:29" ht="18" customHeight="1" thickTop="1" x14ac:dyDescent="0.45">
      <c r="B44" s="248" t="s">
        <v>106</v>
      </c>
      <c r="C44" s="248"/>
      <c r="D44" s="248"/>
      <c r="E44" s="249">
        <f>E42-E43</f>
        <v>112180</v>
      </c>
      <c r="F44" s="249"/>
      <c r="G44" s="249"/>
      <c r="H44" s="249"/>
      <c r="I44" s="250"/>
      <c r="J44" s="250"/>
      <c r="K44" s="251" t="s">
        <v>36</v>
      </c>
      <c r="L44" s="248"/>
      <c r="M44" s="252">
        <f>ROUNDDOWN(E44*0.000434,3)</f>
        <v>48.686</v>
      </c>
      <c r="N44" s="252"/>
      <c r="O44" s="252"/>
      <c r="P44" s="252"/>
      <c r="Q44" s="253"/>
      <c r="R44" s="253"/>
      <c r="S44" s="254" t="s">
        <v>104</v>
      </c>
      <c r="T44" s="255"/>
    </row>
    <row r="45" spans="1:29" ht="18" customHeight="1" x14ac:dyDescent="0.45"/>
    <row r="46" spans="1:29" ht="18" customHeight="1" x14ac:dyDescent="0.45">
      <c r="A46" s="237" t="s">
        <v>107</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row>
    <row r="47" spans="1:29" ht="18" customHeight="1" x14ac:dyDescent="0.45">
      <c r="B47" s="238" t="s">
        <v>108</v>
      </c>
      <c r="C47" s="239"/>
      <c r="D47" s="239"/>
      <c r="E47" s="239"/>
      <c r="F47" s="239"/>
      <c r="G47" s="239"/>
      <c r="H47" s="239"/>
      <c r="I47" s="239"/>
      <c r="J47" s="239"/>
      <c r="K47" s="239"/>
      <c r="L47" s="239"/>
      <c r="M47" s="239"/>
      <c r="N47" s="239"/>
      <c r="O47" s="239"/>
      <c r="P47" s="239"/>
      <c r="Q47" s="239"/>
      <c r="R47" s="239"/>
      <c r="S47" s="239"/>
      <c r="T47" s="239"/>
    </row>
    <row r="48" spans="1:29" ht="11.4" customHeight="1" x14ac:dyDescent="0.45">
      <c r="B48" s="239"/>
      <c r="C48" s="239"/>
      <c r="D48" s="239"/>
      <c r="E48" s="239"/>
      <c r="F48" s="239"/>
      <c r="G48" s="239"/>
      <c r="H48" s="239"/>
      <c r="I48" s="239"/>
      <c r="J48" s="239"/>
      <c r="K48" s="239"/>
      <c r="L48" s="239"/>
      <c r="M48" s="239"/>
      <c r="N48" s="239"/>
      <c r="O48" s="239"/>
      <c r="P48" s="239"/>
      <c r="Q48" s="239"/>
      <c r="R48" s="239"/>
      <c r="S48" s="239"/>
      <c r="T48" s="239"/>
    </row>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sheetData>
  <mergeCells count="175">
    <mergeCell ref="E5:H5"/>
    <mergeCell ref="B8:D8"/>
    <mergeCell ref="E8:L8"/>
    <mergeCell ref="M8:T8"/>
    <mergeCell ref="U8:AC8"/>
    <mergeCell ref="B9:C9"/>
    <mergeCell ref="E9:J9"/>
    <mergeCell ref="K9:L9"/>
    <mergeCell ref="U10:AC10"/>
    <mergeCell ref="B11:C11"/>
    <mergeCell ref="E11:J11"/>
    <mergeCell ref="K11:L11"/>
    <mergeCell ref="M11:R11"/>
    <mergeCell ref="S11:T11"/>
    <mergeCell ref="U11:AC11"/>
    <mergeCell ref="M9:R9"/>
    <mergeCell ref="S9:T9"/>
    <mergeCell ref="U9:AC9"/>
    <mergeCell ref="B10:C10"/>
    <mergeCell ref="E10:J10"/>
    <mergeCell ref="K10:L10"/>
    <mergeCell ref="M10:R10"/>
    <mergeCell ref="S10:T10"/>
    <mergeCell ref="S12:T12"/>
    <mergeCell ref="U12:AC12"/>
    <mergeCell ref="B13:C13"/>
    <mergeCell ref="E13:J13"/>
    <mergeCell ref="K13:L13"/>
    <mergeCell ref="M13:R13"/>
    <mergeCell ref="S13:T13"/>
    <mergeCell ref="U13:AC13"/>
    <mergeCell ref="B12:C12"/>
    <mergeCell ref="E12:J12"/>
    <mergeCell ref="K12:L12"/>
    <mergeCell ref="M12:R12"/>
    <mergeCell ref="S14:T14"/>
    <mergeCell ref="U14:AC14"/>
    <mergeCell ref="B15:C15"/>
    <mergeCell ref="E15:J15"/>
    <mergeCell ref="K15:L15"/>
    <mergeCell ref="M15:R15"/>
    <mergeCell ref="S15:T15"/>
    <mergeCell ref="U15:AC15"/>
    <mergeCell ref="B14:C14"/>
    <mergeCell ref="E14:J14"/>
    <mergeCell ref="K14:L14"/>
    <mergeCell ref="M14:R14"/>
    <mergeCell ref="S16:T16"/>
    <mergeCell ref="U16:AC16"/>
    <mergeCell ref="B17:C17"/>
    <mergeCell ref="E17:J17"/>
    <mergeCell ref="K17:L17"/>
    <mergeCell ref="M17:R17"/>
    <mergeCell ref="S17:T17"/>
    <mergeCell ref="U17:AC17"/>
    <mergeCell ref="B16:C16"/>
    <mergeCell ref="E16:J16"/>
    <mergeCell ref="K16:L16"/>
    <mergeCell ref="M16:R16"/>
    <mergeCell ref="S18:T18"/>
    <mergeCell ref="U18:AC18"/>
    <mergeCell ref="B19:C19"/>
    <mergeCell ref="E19:J19"/>
    <mergeCell ref="K19:L19"/>
    <mergeCell ref="M19:R19"/>
    <mergeCell ref="S19:T19"/>
    <mergeCell ref="U19:AC19"/>
    <mergeCell ref="B18:C18"/>
    <mergeCell ref="E18:J18"/>
    <mergeCell ref="K18:L18"/>
    <mergeCell ref="M18:R18"/>
    <mergeCell ref="AB21:AC21"/>
    <mergeCell ref="A23:AC23"/>
    <mergeCell ref="B24:D25"/>
    <mergeCell ref="E24:T24"/>
    <mergeCell ref="E25:L25"/>
    <mergeCell ref="M25:T25"/>
    <mergeCell ref="S20:T20"/>
    <mergeCell ref="U20:AC20"/>
    <mergeCell ref="B21:D21"/>
    <mergeCell ref="E21:J21"/>
    <mergeCell ref="K21:L21"/>
    <mergeCell ref="M21:R21"/>
    <mergeCell ref="S21:T21"/>
    <mergeCell ref="U21:AA21"/>
    <mergeCell ref="B20:C20"/>
    <mergeCell ref="E20:J20"/>
    <mergeCell ref="K20:L20"/>
    <mergeCell ref="M20:R20"/>
    <mergeCell ref="B26:C26"/>
    <mergeCell ref="E26:J26"/>
    <mergeCell ref="K26:L26"/>
    <mergeCell ref="M26:R26"/>
    <mergeCell ref="S26:T26"/>
    <mergeCell ref="B27:C27"/>
    <mergeCell ref="E27:J27"/>
    <mergeCell ref="K27:L27"/>
    <mergeCell ref="M27:R27"/>
    <mergeCell ref="S27:T27"/>
    <mergeCell ref="B28:C28"/>
    <mergeCell ref="E28:J28"/>
    <mergeCell ref="K28:L28"/>
    <mergeCell ref="M28:R28"/>
    <mergeCell ref="S28:T28"/>
    <mergeCell ref="B29:C29"/>
    <mergeCell ref="E29:J29"/>
    <mergeCell ref="K29:L29"/>
    <mergeCell ref="M29:R29"/>
    <mergeCell ref="S29:T29"/>
    <mergeCell ref="B30:C30"/>
    <mergeCell ref="E30:J30"/>
    <mergeCell ref="K30:L30"/>
    <mergeCell ref="M30:R30"/>
    <mergeCell ref="S30:T30"/>
    <mergeCell ref="B31:C31"/>
    <mergeCell ref="E31:J31"/>
    <mergeCell ref="K31:L31"/>
    <mergeCell ref="M31:R31"/>
    <mergeCell ref="S31:T31"/>
    <mergeCell ref="B32:C32"/>
    <mergeCell ref="E32:J32"/>
    <mergeCell ref="K32:L32"/>
    <mergeCell ref="M32:R32"/>
    <mergeCell ref="S32:T32"/>
    <mergeCell ref="B33:C33"/>
    <mergeCell ref="E33:J33"/>
    <mergeCell ref="K33:L33"/>
    <mergeCell ref="M33:R33"/>
    <mergeCell ref="S33:T33"/>
    <mergeCell ref="B34:C34"/>
    <mergeCell ref="E34:J34"/>
    <mergeCell ref="K34:L34"/>
    <mergeCell ref="M34:R34"/>
    <mergeCell ref="S34:T34"/>
    <mergeCell ref="B35:C35"/>
    <mergeCell ref="E35:J35"/>
    <mergeCell ref="K35:L35"/>
    <mergeCell ref="M35:R35"/>
    <mergeCell ref="S35:T35"/>
    <mergeCell ref="B36:C36"/>
    <mergeCell ref="E36:J36"/>
    <mergeCell ref="K36:L36"/>
    <mergeCell ref="M36:R36"/>
    <mergeCell ref="S36:T36"/>
    <mergeCell ref="B37:C37"/>
    <mergeCell ref="E37:J37"/>
    <mergeCell ref="K37:L37"/>
    <mergeCell ref="M37:R37"/>
    <mergeCell ref="S37:T37"/>
    <mergeCell ref="B41:D41"/>
    <mergeCell ref="E41:L41"/>
    <mergeCell ref="M41:T41"/>
    <mergeCell ref="B42:D42"/>
    <mergeCell ref="E42:J42"/>
    <mergeCell ref="K42:L42"/>
    <mergeCell ref="M42:R42"/>
    <mergeCell ref="S42:T42"/>
    <mergeCell ref="B38:D38"/>
    <mergeCell ref="E38:J38"/>
    <mergeCell ref="K38:L38"/>
    <mergeCell ref="M38:R38"/>
    <mergeCell ref="S38:T38"/>
    <mergeCell ref="A40:AC40"/>
    <mergeCell ref="A46:AC46"/>
    <mergeCell ref="B47:T48"/>
    <mergeCell ref="B43:D43"/>
    <mergeCell ref="E43:J43"/>
    <mergeCell ref="K43:L43"/>
    <mergeCell ref="M43:R43"/>
    <mergeCell ref="S43:T43"/>
    <mergeCell ref="B44:D44"/>
    <mergeCell ref="E44:J44"/>
    <mergeCell ref="K44:L44"/>
    <mergeCell ref="M44:R44"/>
    <mergeCell ref="S44:T44"/>
  </mergeCells>
  <phoneticPr fontId="2"/>
  <dataValidations count="2">
    <dataValidation operator="greaterThanOrEqual" allowBlank="1" showInputMessage="1" showErrorMessage="1" sqref="E9:J20" xr:uid="{0CEAC5FC-BCCF-4CF2-BF0A-4D17495B4F2A}"/>
    <dataValidation type="whole" operator="greaterThanOrEqual" allowBlank="1" showInputMessage="1" showErrorMessage="1" sqref="M9:R20 E26:J37" xr:uid="{00000000-0002-0000-0100-000001000000}">
      <formula1>1</formula1>
    </dataValidation>
  </dataValidations>
  <pageMargins left="0.7" right="0.7" top="0.75" bottom="0.75" header="0.3" footer="0.3"/>
  <pageSetup paperSize="9" scale="72" orientation="portrait" r:id="rId1"/>
  <rowBreaks count="1" manualBreakCount="1">
    <brk id="48"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6E519-216E-403F-BDCE-85C0EFF63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19763B-885C-40D2-B660-FA26DFB57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添付様式１号(共同申請者なし)</vt:lpstr>
      <vt:lpstr>添付様式１号 (共同申請者あり)</vt:lpstr>
      <vt:lpstr>実施計画　 </vt:lpstr>
      <vt:lpstr>'実施計画　 '!Print_Area</vt:lpstr>
      <vt:lpstr>'添付様式１号 (共同申請者あり)'!Print_Area</vt:lpstr>
      <vt:lpstr>'添付様式１号(共同申請者なし)'!Print_Area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2024-09-18T02:09:28Z</cp:lastPrinted>
  <dcterms:created xsi:type="dcterms:W3CDTF">2023-03-17T01:15:20Z</dcterms:created>
  <dcterms:modified xsi:type="dcterms:W3CDTF">2024-09-30T04:37:05Z</dcterms:modified>
  <cp:category/>
  <cp:contentStatus/>
</cp:coreProperties>
</file>