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10.14.97\share\!!!!!!R5一般競争入札\栽培部\231218_無加温ハウス２、加温ハウス1号2号、すもも雨よけフィルム張替等工事\01_231218起案\公告\ＨＰ掲載\"/>
    </mc:Choice>
  </mc:AlternateContent>
  <bookViews>
    <workbookView xWindow="0" yWindow="0" windowWidth="15120" windowHeight="4596"/>
  </bookViews>
  <sheets>
    <sheet name="R5積算資料" sheetId="3" r:id="rId1"/>
  </sheets>
  <definedNames>
    <definedName name="_xlnm.Print_Area" localSheetId="0">'R5積算資料'!$A$1:$H$84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1" i="3" l="1"/>
  <c r="G69" i="3"/>
  <c r="G5" i="3"/>
  <c r="G6" i="3"/>
  <c r="G7" i="3"/>
  <c r="G8" i="3"/>
  <c r="G9" i="3"/>
  <c r="G10" i="3"/>
  <c r="G11" i="3"/>
  <c r="G12" i="3"/>
  <c r="G13" i="3"/>
  <c r="G57" i="3" l="1"/>
  <c r="G56" i="3"/>
  <c r="G55" i="3"/>
  <c r="G54" i="3"/>
  <c r="G53" i="3"/>
  <c r="G52" i="3"/>
  <c r="G51" i="3"/>
  <c r="G49" i="3"/>
  <c r="G48" i="3"/>
  <c r="G47" i="3"/>
  <c r="G46" i="3"/>
  <c r="G45" i="3"/>
  <c r="G44" i="3"/>
  <c r="G43" i="3"/>
  <c r="G42" i="3"/>
  <c r="G41" i="3"/>
  <c r="G40" i="3"/>
  <c r="G29" i="3"/>
  <c r="G30" i="3"/>
  <c r="G31" i="3"/>
  <c r="G32" i="3"/>
  <c r="G33" i="3"/>
  <c r="G34" i="3"/>
  <c r="G58" i="3" l="1"/>
  <c r="G74" i="3"/>
  <c r="G73" i="3"/>
  <c r="G72" i="3"/>
  <c r="G70" i="3"/>
  <c r="G68" i="3"/>
  <c r="G67" i="3"/>
  <c r="G65" i="3"/>
  <c r="G64" i="3"/>
  <c r="G63" i="3"/>
  <c r="G62" i="3"/>
  <c r="G80" i="3"/>
  <c r="G35" i="3"/>
  <c r="G27" i="3"/>
  <c r="G26" i="3"/>
  <c r="G25" i="3"/>
  <c r="G24" i="3"/>
  <c r="G23" i="3"/>
  <c r="G22" i="3"/>
  <c r="G21" i="3"/>
  <c r="G20" i="3"/>
  <c r="G19" i="3"/>
  <c r="G18" i="3"/>
  <c r="G4" i="3"/>
  <c r="G14" i="3" s="1"/>
  <c r="G36" i="3" l="1"/>
  <c r="G75" i="3"/>
  <c r="G82" i="3" l="1"/>
  <c r="G83" i="3" s="1"/>
  <c r="G84" i="3" s="1"/>
</calcChain>
</file>

<file path=xl/comments1.xml><?xml version="1.0" encoding="utf-8"?>
<comments xmlns="http://schemas.openxmlformats.org/spreadsheetml/2006/main">
  <authors>
    <author>山梨県</author>
  </authors>
  <commentList>
    <comment ref="F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黄色のセルに金額を入力ください。</t>
        </r>
      </text>
    </comment>
  </commentList>
</comments>
</file>

<file path=xl/sharedStrings.xml><?xml version="1.0" encoding="utf-8"?>
<sst xmlns="http://schemas.openxmlformats.org/spreadsheetml/2006/main" count="234" uniqueCount="97">
  <si>
    <t>規格・型式</t>
    <rPh sb="0" eb="2">
      <t>キカク</t>
    </rPh>
    <rPh sb="3" eb="5">
      <t>カタシキ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</si>
  <si>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</si>
  <si>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</si>
  <si>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摘要</t>
    <rPh sb="0" eb="2">
      <t>テキヨウ</t>
    </rPh>
    <phoneticPr fontId="1"/>
  </si>
  <si>
    <t>工事項目</t>
    <rPh sb="0" eb="2">
      <t>コウジ</t>
    </rPh>
    <rPh sb="2" eb="4">
      <t>コウモク</t>
    </rPh>
    <phoneticPr fontId="1"/>
  </si>
  <si>
    <t>両面テープ</t>
    <rPh sb="0" eb="2">
      <t>リョウメン</t>
    </rPh>
    <phoneticPr fontId="1"/>
  </si>
  <si>
    <t>巻</t>
    <rPh sb="0" eb="1">
      <t>マ</t>
    </rPh>
    <phoneticPr fontId="1"/>
  </si>
  <si>
    <t>15mm幅×50m巻</t>
    <rPh sb="4" eb="5">
      <t>ハバ</t>
    </rPh>
    <rPh sb="9" eb="10">
      <t>マ</t>
    </rPh>
    <phoneticPr fontId="1"/>
  </si>
  <si>
    <t>シーラントテープ</t>
    <phoneticPr fontId="1"/>
  </si>
  <si>
    <t>15m</t>
    <phoneticPr fontId="1"/>
  </si>
  <si>
    <t>巻</t>
    <rPh sb="0" eb="1">
      <t>マキ</t>
    </rPh>
    <phoneticPr fontId="1"/>
  </si>
  <si>
    <t>本</t>
    <rPh sb="0" eb="1">
      <t>ホン</t>
    </rPh>
    <phoneticPr fontId="1"/>
  </si>
  <si>
    <t>施工費</t>
    <rPh sb="0" eb="3">
      <t>セコウヒ</t>
    </rPh>
    <phoneticPr fontId="1"/>
  </si>
  <si>
    <t>式</t>
    <rPh sb="0" eb="1">
      <t>シキ</t>
    </rPh>
    <phoneticPr fontId="1"/>
  </si>
  <si>
    <t>エフクリーン（自然光）</t>
    <rPh sb="7" eb="10">
      <t>シゼンコウ</t>
    </rPh>
    <phoneticPr fontId="1"/>
  </si>
  <si>
    <t>諸経費</t>
    <rPh sb="0" eb="1">
      <t>ショ</t>
    </rPh>
    <rPh sb="1" eb="3">
      <t>ケイヒ</t>
    </rPh>
    <phoneticPr fontId="1"/>
  </si>
  <si>
    <t>屋根・妻</t>
    <rPh sb="0" eb="2">
      <t>ヤネ</t>
    </rPh>
    <rPh sb="3" eb="4">
      <t>ツマ</t>
    </rPh>
    <phoneticPr fontId="1"/>
  </si>
  <si>
    <t>天窓</t>
    <rPh sb="0" eb="1">
      <t>テン</t>
    </rPh>
    <rPh sb="1" eb="2">
      <t>マド</t>
    </rPh>
    <phoneticPr fontId="1"/>
  </si>
  <si>
    <t>入口部</t>
    <rPh sb="0" eb="2">
      <t>イリグチ</t>
    </rPh>
    <rPh sb="2" eb="3">
      <t>ブ</t>
    </rPh>
    <phoneticPr fontId="1"/>
  </si>
  <si>
    <t>枚</t>
    <rPh sb="0" eb="1">
      <t>マイ</t>
    </rPh>
    <phoneticPr fontId="1"/>
  </si>
  <si>
    <t>鳥除け</t>
    <rPh sb="0" eb="1">
      <t>トリ</t>
    </rPh>
    <rPh sb="1" eb="2">
      <t>ヨ</t>
    </rPh>
    <phoneticPr fontId="1"/>
  </si>
  <si>
    <t>個</t>
    <rPh sb="0" eb="1">
      <t>コ</t>
    </rPh>
    <phoneticPr fontId="1"/>
  </si>
  <si>
    <t>針金</t>
    <rPh sb="0" eb="2">
      <t>ハリガネ</t>
    </rPh>
    <phoneticPr fontId="1"/>
  </si>
  <si>
    <t>kg</t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</si>
  <si>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</si>
  <si>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</si>
  <si>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共通経費</t>
    <rPh sb="0" eb="2">
      <t>キョウツウ</t>
    </rPh>
    <rPh sb="2" eb="4">
      <t>ケイヒ</t>
    </rPh>
    <phoneticPr fontId="1"/>
  </si>
  <si>
    <t>小計</t>
    <rPh sb="0" eb="2">
      <t>ショウケイ</t>
    </rPh>
    <phoneticPr fontId="1"/>
  </si>
  <si>
    <t>消費税</t>
    <rPh sb="0" eb="3">
      <t>ショウヒゼイ</t>
    </rPh>
    <phoneticPr fontId="1"/>
  </si>
  <si>
    <t>合計（税抜）</t>
    <rPh sb="0" eb="2">
      <t>ゴウケイ</t>
    </rPh>
    <rPh sb="3" eb="5">
      <t>ゼイヌキ</t>
    </rPh>
    <phoneticPr fontId="1"/>
  </si>
  <si>
    <t>合計（税込）</t>
    <rPh sb="0" eb="2">
      <t>ゴウケイ</t>
    </rPh>
    <rPh sb="3" eb="5">
      <t>ゼイコミ</t>
    </rPh>
    <phoneticPr fontId="1"/>
  </si>
  <si>
    <t>Ａゾーン　無加温ハウス2</t>
    <rPh sb="5" eb="8">
      <t>ムカオン</t>
    </rPh>
    <phoneticPr fontId="1"/>
  </si>
  <si>
    <t>←４つの合計</t>
    <rPh sb="4" eb="6">
      <t>ゴウケイ</t>
    </rPh>
    <phoneticPr fontId="1"/>
  </si>
  <si>
    <t>100μ×160cm×50m</t>
    <phoneticPr fontId="1"/>
  </si>
  <si>
    <t>100μ×110cm×50m</t>
    <phoneticPr fontId="1"/>
  </si>
  <si>
    <t>100μ×130cm×50m</t>
    <phoneticPr fontId="1"/>
  </si>
  <si>
    <t>15mm幅×50m巻</t>
    <rPh sb="4" eb="5">
      <t>ハバ</t>
    </rPh>
    <rPh sb="9" eb="10">
      <t>マキ</t>
    </rPh>
    <phoneticPr fontId="1"/>
  </si>
  <si>
    <t>タッピングビス</t>
    <phoneticPr fontId="1"/>
  </si>
  <si>
    <t>4×14</t>
    <phoneticPr fontId="1"/>
  </si>
  <si>
    <t>防鳥ネット　N16白</t>
    <rPh sb="0" eb="1">
      <t>ボウ</t>
    </rPh>
    <rPh sb="1" eb="2">
      <t>チョウ</t>
    </rPh>
    <rPh sb="9" eb="10">
      <t>シロ</t>
    </rPh>
    <phoneticPr fontId="1"/>
  </si>
  <si>
    <t>100cm幅×24m</t>
    <rPh sb="5" eb="6">
      <t>ハバ</t>
    </rPh>
    <phoneticPr fontId="1"/>
  </si>
  <si>
    <t>被覆スプリング</t>
    <rPh sb="0" eb="2">
      <t>ヒフク</t>
    </rPh>
    <phoneticPr fontId="1"/>
  </si>
  <si>
    <t>SUS　#22</t>
    <phoneticPr fontId="1"/>
  </si>
  <si>
    <t>妻面用</t>
    <rPh sb="0" eb="2">
      <t>ツマメン</t>
    </rPh>
    <rPh sb="2" eb="3">
      <t>ヨウ</t>
    </rPh>
    <phoneticPr fontId="1"/>
  </si>
  <si>
    <t>捨て張りフィルム</t>
    <rPh sb="0" eb="1">
      <t>ス</t>
    </rPh>
    <rPh sb="2" eb="3">
      <t>バ</t>
    </rPh>
    <phoneticPr fontId="1"/>
  </si>
  <si>
    <t>0.15mm×230cm×2m</t>
    <phoneticPr fontId="1"/>
  </si>
  <si>
    <t>0.15mm×230cm×4m</t>
    <phoneticPr fontId="1"/>
  </si>
  <si>
    <t>0.15mm×230cm×6m</t>
    <phoneticPr fontId="1"/>
  </si>
  <si>
    <t>サイドフィルム</t>
    <phoneticPr fontId="1"/>
  </si>
  <si>
    <t>0.15mm×185 cm×21m</t>
    <phoneticPr fontId="1"/>
  </si>
  <si>
    <t>妻面フィルム</t>
    <rPh sb="0" eb="2">
      <t>ツマメン</t>
    </rPh>
    <phoneticPr fontId="1"/>
  </si>
  <si>
    <t>0.15mm×270cm×16m</t>
    <phoneticPr fontId="1"/>
  </si>
  <si>
    <t>0.15mm×270cm×24m</t>
    <phoneticPr fontId="1"/>
  </si>
  <si>
    <t>《硬質フィルム張り替え》</t>
    <rPh sb="1" eb="3">
      <t>コウシツ</t>
    </rPh>
    <rPh sb="7" eb="8">
      <t>ハ</t>
    </rPh>
    <rPh sb="9" eb="10">
      <t>カ</t>
    </rPh>
    <phoneticPr fontId="1"/>
  </si>
  <si>
    <t>《フィルム張り替え》</t>
    <rPh sb="5" eb="6">
      <t>ハ</t>
    </rPh>
    <rPh sb="7" eb="8">
      <t>カ</t>
    </rPh>
    <phoneticPr fontId="1"/>
  </si>
  <si>
    <t>Ａゾーン　加温ハウス1</t>
    <rPh sb="5" eb="7">
      <t>カオン</t>
    </rPh>
    <phoneticPr fontId="1"/>
  </si>
  <si>
    <t>Ａゾーン　加温ハウス2</t>
    <rPh sb="5" eb="7">
      <t>カオン</t>
    </rPh>
    <phoneticPr fontId="1"/>
  </si>
  <si>
    <t>Cゾーン　スモモ雨よけ(80号園）</t>
    <rPh sb="8" eb="9">
      <t>アマ</t>
    </rPh>
    <rPh sb="14" eb="15">
      <t>ゴウ</t>
    </rPh>
    <rPh sb="15" eb="16">
      <t>エン</t>
    </rPh>
    <phoneticPr fontId="1"/>
  </si>
  <si>
    <t>シーラントテープ</t>
  </si>
  <si>
    <t>15m</t>
  </si>
  <si>
    <t>タッピングビス</t>
  </si>
  <si>
    <t>４×１４</t>
  </si>
  <si>
    <t>防風網＃140白</t>
    <rPh sb="0" eb="2">
      <t>ボウフウ</t>
    </rPh>
    <rPh sb="2" eb="3">
      <t>アミ</t>
    </rPh>
    <rPh sb="7" eb="8">
      <t>シロ</t>
    </rPh>
    <phoneticPr fontId="1"/>
  </si>
  <si>
    <t>300cm×50m 原反</t>
    <rPh sb="10" eb="11">
      <t>ハラ</t>
    </rPh>
    <rPh sb="11" eb="12">
      <t>ハン</t>
    </rPh>
    <phoneticPr fontId="1"/>
  </si>
  <si>
    <t>ＳＵＳ　＃22</t>
  </si>
  <si>
    <t>kg</t>
  </si>
  <si>
    <t>屋根・妻三角部</t>
    <rPh sb="0" eb="2">
      <t>ヤネ</t>
    </rPh>
    <rPh sb="3" eb="4">
      <t>ツマ</t>
    </rPh>
    <rPh sb="4" eb="6">
      <t>サンカク</t>
    </rPh>
    <rPh sb="6" eb="7">
      <t>ブ</t>
    </rPh>
    <phoneticPr fontId="1"/>
  </si>
  <si>
    <t>天窓</t>
    <rPh sb="0" eb="2">
      <t>テンマド</t>
    </rPh>
    <phoneticPr fontId="1"/>
  </si>
  <si>
    <t>入口部分</t>
    <rPh sb="0" eb="1">
      <t>イ</t>
    </rPh>
    <rPh sb="1" eb="2">
      <t>グチ</t>
    </rPh>
    <rPh sb="2" eb="4">
      <t>ブブン</t>
    </rPh>
    <phoneticPr fontId="1"/>
  </si>
  <si>
    <t>妻面用</t>
    <rPh sb="0" eb="1">
      <t>ツマ</t>
    </rPh>
    <rPh sb="1" eb="2">
      <t>メン</t>
    </rPh>
    <rPh sb="2" eb="3">
      <t>ヨウ</t>
    </rPh>
    <phoneticPr fontId="1"/>
  </si>
  <si>
    <t>《防鳥ネット張り替え》</t>
    <rPh sb="1" eb="2">
      <t>フセ</t>
    </rPh>
    <rPh sb="2" eb="3">
      <t>トリ</t>
    </rPh>
    <rPh sb="6" eb="7">
      <t>ハ</t>
    </rPh>
    <rPh sb="8" eb="9">
      <t>カ</t>
    </rPh>
    <phoneticPr fontId="1"/>
  </si>
  <si>
    <t>八方防鳥ネット白</t>
    <rPh sb="0" eb="2">
      <t>ハッポウ</t>
    </rPh>
    <rPh sb="2" eb="3">
      <t>フセ</t>
    </rPh>
    <rPh sb="3" eb="4">
      <t>トリ</t>
    </rPh>
    <rPh sb="7" eb="8">
      <t>シロ</t>
    </rPh>
    <phoneticPr fontId="1"/>
  </si>
  <si>
    <t>16mm目×3m×6m</t>
    <rPh sb="4" eb="5">
      <t>モク</t>
    </rPh>
    <phoneticPr fontId="1"/>
  </si>
  <si>
    <t>屋根防鳥ネット白</t>
    <rPh sb="0" eb="2">
      <t>ヤネ</t>
    </rPh>
    <rPh sb="2" eb="3">
      <t>フセ</t>
    </rPh>
    <rPh sb="3" eb="4">
      <t>トリ</t>
    </rPh>
    <rPh sb="7" eb="8">
      <t>シロ</t>
    </rPh>
    <phoneticPr fontId="1"/>
  </si>
  <si>
    <t>16mm目×７m×42m</t>
    <rPh sb="4" eb="5">
      <t>モク</t>
    </rPh>
    <phoneticPr fontId="1"/>
  </si>
  <si>
    <t>16mm目×７.5m×42m</t>
    <rPh sb="4" eb="5">
      <t>モク</t>
    </rPh>
    <phoneticPr fontId="1"/>
  </si>
  <si>
    <t>サイド防鳥ネット白</t>
    <rPh sb="3" eb="4">
      <t>フセ</t>
    </rPh>
    <rPh sb="4" eb="5">
      <t>トリ</t>
    </rPh>
    <rPh sb="8" eb="9">
      <t>シロ</t>
    </rPh>
    <phoneticPr fontId="1"/>
  </si>
  <si>
    <t>16mm目×４.0m×160m</t>
    <rPh sb="4" eb="5">
      <t>モク</t>
    </rPh>
    <phoneticPr fontId="1"/>
  </si>
  <si>
    <t>屋根フィルム（スカイコート）</t>
    <rPh sb="0" eb="2">
      <t>ヤネ</t>
    </rPh>
    <phoneticPr fontId="1"/>
  </si>
  <si>
    <t>0.1mm×740cm×42m</t>
    <phoneticPr fontId="1"/>
  </si>
  <si>
    <t>太鼓フィルム（スカイコート）</t>
    <rPh sb="0" eb="2">
      <t>タイコ</t>
    </rPh>
    <phoneticPr fontId="1"/>
  </si>
  <si>
    <t>0.1mm×100cm×8m</t>
    <phoneticPr fontId="1"/>
  </si>
  <si>
    <t>巻き上げ用パッカー</t>
    <rPh sb="0" eb="1">
      <t>マ</t>
    </rPh>
    <rPh sb="2" eb="3">
      <t>ア</t>
    </rPh>
    <rPh sb="4" eb="5">
      <t>ヨウ</t>
    </rPh>
    <phoneticPr fontId="1"/>
  </si>
  <si>
    <t>22mm用　50cmピッチ</t>
    <rPh sb="4" eb="5">
      <t>ヨウ</t>
    </rPh>
    <phoneticPr fontId="1"/>
  </si>
  <si>
    <t>ワンタッチパッカー</t>
    <phoneticPr fontId="1"/>
  </si>
  <si>
    <t>22mm用</t>
    <rPh sb="4" eb="5">
      <t>ヨウ</t>
    </rPh>
    <phoneticPr fontId="1"/>
  </si>
  <si>
    <t>ハウスバンド</t>
    <phoneticPr fontId="1"/>
  </si>
  <si>
    <t>強力　2芯　4K 500m</t>
    <rPh sb="0" eb="2">
      <t>キョウリョク</t>
    </rPh>
    <rPh sb="4" eb="5">
      <t>シン</t>
    </rPh>
    <phoneticPr fontId="1"/>
  </si>
  <si>
    <t>ユーシート</t>
    <phoneticPr fontId="1"/>
  </si>
  <si>
    <t>60cm幅×43m</t>
    <rPh sb="4" eb="5">
      <t>ハバ</t>
    </rPh>
    <phoneticPr fontId="1"/>
  </si>
  <si>
    <t>防風網</t>
    <rPh sb="0" eb="2">
      <t>ボウフウ</t>
    </rPh>
    <rPh sb="2" eb="3">
      <t>アミ</t>
    </rPh>
    <phoneticPr fontId="1"/>
  </si>
  <si>
    <t>4mm目×100cm幅×50m</t>
    <rPh sb="3" eb="4">
      <t>モク</t>
    </rPh>
    <rPh sb="10" eb="11">
      <t>ハバ</t>
    </rPh>
    <phoneticPr fontId="1"/>
  </si>
  <si>
    <t>三角妻及び屋根面</t>
    <rPh sb="0" eb="2">
      <t>サンカク</t>
    </rPh>
    <rPh sb="2" eb="3">
      <t>ツマ</t>
    </rPh>
    <rPh sb="3" eb="4">
      <t>オヨ</t>
    </rPh>
    <rPh sb="5" eb="7">
      <t>ヤネ</t>
    </rPh>
    <rPh sb="7" eb="8">
      <t>メン</t>
    </rPh>
    <phoneticPr fontId="1"/>
  </si>
  <si>
    <t>妻面及びサイド面</t>
    <rPh sb="0" eb="1">
      <t>ツマ</t>
    </rPh>
    <rPh sb="1" eb="2">
      <t>メン</t>
    </rPh>
    <rPh sb="2" eb="3">
      <t>オヨ</t>
    </rPh>
    <rPh sb="7" eb="8">
      <t>メン</t>
    </rPh>
    <phoneticPr fontId="1"/>
  </si>
  <si>
    <t>廃材処分費</t>
    <rPh sb="0" eb="2">
      <t>ハイザイ</t>
    </rPh>
    <rPh sb="2" eb="4">
      <t>ショブン</t>
    </rPh>
    <rPh sb="4" eb="5">
      <t>ヒ</t>
    </rPh>
    <phoneticPr fontId="1"/>
  </si>
  <si>
    <t>産業廃棄物マニフェスト含む</t>
    <phoneticPr fontId="1"/>
  </si>
  <si>
    <t>足場代・運搬費含む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</si>
</sst>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_ "/>
    <numFmt numFmtId="177" formatCode="#,##0_ "/>
    <numFmt numFmtId="178" formatCode="0.0"/>
    <numFmt numFmtId="179" formatCode="#,##0_);[Red]\(#,##0\)"/>
    <numFmt numFmtId="180" formatCode="0_ "/>
  </numFmts>
  <fonts count="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2" xfId="0" applyFill="1" applyBorder="1" applyAlignment="1">
      <alignment vertical="center" shrinkToFit="1"/>
    </xf>
    <xf numFmtId="177" fontId="0" fillId="0" borderId="2" xfId="0" applyNumberFormat="1" applyBorder="1" applyAlignment="1">
      <alignment horizontal="right" vertical="center" shrinkToFit="1"/>
    </xf>
    <xf numFmtId="177" fontId="0" fillId="0" borderId="1" xfId="0" applyNumberFormat="1" applyBorder="1" applyAlignment="1">
      <alignment horizontal="center" vertical="center" shrinkToFit="1"/>
    </xf>
    <xf numFmtId="177" fontId="0" fillId="0" borderId="2" xfId="0" applyNumberFormat="1" applyBorder="1" applyAlignment="1">
      <alignment horizontal="center" vertical="center" shrinkToFit="1"/>
    </xf>
    <xf numFmtId="177" fontId="0" fillId="0" borderId="0" xfId="0" applyNumberFormat="1" applyAlignment="1">
      <alignment horizontal="center" vertical="center" shrinkToFit="1"/>
    </xf>
    <xf numFmtId="177" fontId="0" fillId="0" borderId="2" xfId="0" applyNumberFormat="1" applyFill="1" applyBorder="1" applyAlignment="1">
      <alignment horizontal="center" vertical="center" shrinkToFit="1"/>
    </xf>
    <xf numFmtId="177" fontId="0" fillId="0" borderId="2" xfId="0" applyNumberFormat="1" applyFill="1" applyBorder="1" applyAlignment="1">
      <alignment horizontal="right" vertical="center" shrinkToFit="1"/>
    </xf>
    <xf numFmtId="0" fontId="3" fillId="0" borderId="2" xfId="0" applyFont="1" applyBorder="1" applyAlignment="1">
      <alignment horizontal="left" vertical="center" shrinkToFit="1"/>
    </xf>
    <xf numFmtId="0" fontId="0" fillId="0" borderId="2" xfId="0" applyFill="1" applyBorder="1" applyAlignment="1">
      <alignment horizontal="center" vertical="center" shrinkToFit="1"/>
    </xf>
    <xf numFmtId="176" fontId="0" fillId="0" borderId="2" xfId="0" applyNumberFormat="1" applyFill="1" applyBorder="1" applyAlignment="1">
      <alignment horizontal="right" vertical="center" shrinkToFit="1"/>
    </xf>
    <xf numFmtId="178" fontId="0" fillId="0" borderId="2" xfId="0" applyNumberFormat="1" applyFill="1" applyBorder="1" applyAlignment="1">
      <alignment horizontal="right" vertical="center" shrinkToFit="1"/>
    </xf>
    <xf numFmtId="177" fontId="0" fillId="0" borderId="0" xfId="0" applyNumberFormat="1" applyAlignment="1">
      <alignment vertical="center" shrinkToFit="1"/>
    </xf>
    <xf numFmtId="0" fontId="3" fillId="0" borderId="2" xfId="0" applyFont="1" applyFill="1" applyBorder="1" applyAlignment="1">
      <alignment horizontal="left" vertical="center" shrinkToFit="1"/>
    </xf>
    <xf numFmtId="180" fontId="0" fillId="0" borderId="2" xfId="0" applyNumberFormat="1" applyFill="1" applyBorder="1" applyAlignment="1">
      <alignment horizontal="right" vertical="center" shrinkToFit="1"/>
    </xf>
    <xf numFmtId="177" fontId="0" fillId="2" borderId="2" xfId="0" applyNumberFormat="1" applyFill="1" applyBorder="1" applyAlignment="1">
      <alignment horizontal="center" vertical="center" shrinkToFit="1"/>
    </xf>
    <xf numFmtId="179" fontId="0" fillId="2" borderId="0" xfId="0" applyNumberFormat="1" applyFill="1" applyAlignment="1">
      <alignment horizontal="center" vertical="center" shrinkToFit="1"/>
    </xf>
    <xf numFmtId="177" fontId="0" fillId="0" borderId="3" xfId="0" applyNumberFormat="1" applyBorder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vertical="center" shrinkToFit="1"/>
    </xf>
    <xf numFmtId="0" fontId="0" fillId="0" borderId="1" xfId="0" applyFill="1" applyBorder="1" applyAlignment="1">
      <alignment horizontal="center" vertical="center" shrinkToFit="1"/>
    </xf>
    <xf numFmtId="0" fontId="2" fillId="0" borderId="0" xfId="0" applyFont="1" applyFill="1" applyAlignment="1">
      <alignment vertical="center" shrinkToFit="1"/>
    </xf>
    <xf numFmtId="0" fontId="0" fillId="0" borderId="0" xfId="0" applyFill="1" applyAlignment="1">
      <alignment vertical="center" shrinkToFit="1"/>
    </xf>
    <xf numFmtId="0" fontId="0" fillId="0" borderId="0" xfId="0" applyFill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K85"/>
  <sheetViews>
    <sheetView tabSelected="1" view="pageBreakPreview" zoomScaleNormal="100" zoomScaleSheetLayoutView="100" workbookViewId="0">
      <selection activeCell="C74" sqref="C74"/>
    </sheetView>
  </sheetViews>
  <sheetFormatPr defaultColWidth="9" defaultRowHeight="18"/>
  <cols>
    <col min="1" max="1" width="3.09765625" style="4" customWidth="1"/>
    <col min="2" max="2" width="20.69921875" style="26" customWidth="1"/>
    <col min="3" max="3" width="23.8984375" style="26" customWidth="1"/>
    <col min="4" max="4" width="7" style="27" customWidth="1"/>
    <col min="5" max="5" width="6.8984375" style="27" customWidth="1"/>
    <col min="6" max="6" width="10.19921875" style="9" customWidth="1"/>
    <col min="7" max="7" width="15.5" style="1" customWidth="1"/>
    <col min="8" max="9" width="13" style="4" customWidth="1"/>
    <col min="10" max="16384" width="9" style="4"/>
  </cols>
  <sheetData>
    <row r="1" spans="2:11" ht="20.100000000000001" customHeight="1">
      <c r="B1" s="22" t="s">
        <v>31</v>
      </c>
      <c r="C1" s="22"/>
      <c r="D1" s="22"/>
      <c r="E1" s="22"/>
      <c r="F1" s="22"/>
      <c r="G1" s="22"/>
      <c r="H1" s="22"/>
    </row>
    <row r="2" spans="2:11" ht="20.100000000000001" customHeight="1">
      <c r="B2" s="24" t="s">
        <v>4</v>
      </c>
      <c r="C2" s="24" t="s">
        <v>0</v>
      </c>
      <c r="D2" s="24" t="s">
        <v>1</v>
      </c>
      <c r="E2" s="24" t="s">
        <v>2</v>
      </c>
      <c r="F2" s="7" t="s">
        <v>24</v>
      </c>
      <c r="G2" s="2" t="s">
        <v>25</v>
      </c>
      <c r="H2" s="2" t="s">
        <v>3</v>
      </c>
    </row>
    <row r="3" spans="2:11" ht="14.4" customHeight="1">
      <c r="B3" s="17" t="s">
        <v>53</v>
      </c>
      <c r="C3" s="17"/>
      <c r="D3" s="17"/>
      <c r="E3" s="17"/>
      <c r="F3" s="12"/>
      <c r="G3" s="12"/>
      <c r="H3" s="12"/>
    </row>
    <row r="4" spans="2:11" ht="14.4" customHeight="1">
      <c r="B4" s="5" t="s">
        <v>14</v>
      </c>
      <c r="C4" s="5" t="s">
        <v>33</v>
      </c>
      <c r="D4" s="14">
        <v>11</v>
      </c>
      <c r="E4" s="13" t="s">
        <v>11</v>
      </c>
      <c r="F4" s="19"/>
      <c r="G4" s="11">
        <f>ROUNDDOWN(D4*F4,0)</f>
        <v>0</v>
      </c>
      <c r="H4" s="5" t="s">
        <v>66</v>
      </c>
    </row>
    <row r="5" spans="2:11" ht="14.4" customHeight="1">
      <c r="B5" s="5" t="s">
        <v>14</v>
      </c>
      <c r="C5" s="5" t="s">
        <v>34</v>
      </c>
      <c r="D5" s="14">
        <v>2</v>
      </c>
      <c r="E5" s="13" t="s">
        <v>11</v>
      </c>
      <c r="F5" s="19"/>
      <c r="G5" s="11">
        <f t="shared" ref="G5:G13" si="0">ROUNDDOWN(D5*F5,0)</f>
        <v>0</v>
      </c>
      <c r="H5" s="5" t="s">
        <v>67</v>
      </c>
    </row>
    <row r="6" spans="2:11" ht="14.4" customHeight="1">
      <c r="B6" s="5" t="s">
        <v>14</v>
      </c>
      <c r="C6" s="5" t="s">
        <v>35</v>
      </c>
      <c r="D6" s="14">
        <v>1</v>
      </c>
      <c r="E6" s="13" t="s">
        <v>11</v>
      </c>
      <c r="F6" s="19"/>
      <c r="G6" s="11">
        <f t="shared" si="0"/>
        <v>0</v>
      </c>
      <c r="H6" s="5" t="s">
        <v>68</v>
      </c>
    </row>
    <row r="7" spans="2:11" ht="14.4" customHeight="1">
      <c r="B7" s="5" t="s">
        <v>5</v>
      </c>
      <c r="C7" s="5" t="s">
        <v>7</v>
      </c>
      <c r="D7" s="14">
        <v>32</v>
      </c>
      <c r="E7" s="13" t="s">
        <v>6</v>
      </c>
      <c r="F7" s="19"/>
      <c r="G7" s="11">
        <f t="shared" si="0"/>
        <v>0</v>
      </c>
      <c r="H7" s="5"/>
    </row>
    <row r="8" spans="2:11" ht="14.4" customHeight="1">
      <c r="B8" s="5" t="s">
        <v>58</v>
      </c>
      <c r="C8" s="5" t="s">
        <v>59</v>
      </c>
      <c r="D8" s="15">
        <v>12</v>
      </c>
      <c r="E8" s="13" t="s">
        <v>6</v>
      </c>
      <c r="F8" s="19"/>
      <c r="G8" s="11">
        <f t="shared" si="0"/>
        <v>0</v>
      </c>
      <c r="H8" s="5"/>
    </row>
    <row r="9" spans="2:11" ht="14.4" customHeight="1">
      <c r="B9" s="5" t="s">
        <v>60</v>
      </c>
      <c r="C9" s="5" t="s">
        <v>61</v>
      </c>
      <c r="D9" s="15">
        <v>5000</v>
      </c>
      <c r="E9" s="13" t="s">
        <v>11</v>
      </c>
      <c r="F9" s="19"/>
      <c r="G9" s="11">
        <f t="shared" si="0"/>
        <v>0</v>
      </c>
      <c r="H9" s="5"/>
    </row>
    <row r="10" spans="2:11" ht="14.4" customHeight="1">
      <c r="B10" s="5" t="s">
        <v>62</v>
      </c>
      <c r="C10" s="5" t="s">
        <v>63</v>
      </c>
      <c r="D10" s="15">
        <v>2</v>
      </c>
      <c r="E10" s="13" t="s">
        <v>6</v>
      </c>
      <c r="F10" s="19"/>
      <c r="G10" s="11">
        <f t="shared" si="0"/>
        <v>0</v>
      </c>
      <c r="H10" s="5" t="s">
        <v>69</v>
      </c>
    </row>
    <row r="11" spans="2:11" ht="14.4" customHeight="1">
      <c r="B11" s="5" t="s">
        <v>41</v>
      </c>
      <c r="C11" s="5"/>
      <c r="D11" s="15">
        <v>120</v>
      </c>
      <c r="E11" s="13" t="s">
        <v>11</v>
      </c>
      <c r="F11" s="19"/>
      <c r="G11" s="11">
        <f t="shared" si="0"/>
        <v>0</v>
      </c>
      <c r="H11" s="5"/>
      <c r="K11" s="16"/>
    </row>
    <row r="12" spans="2:11" ht="14.4" customHeight="1">
      <c r="B12" s="5" t="s">
        <v>20</v>
      </c>
      <c r="C12" s="5"/>
      <c r="D12" s="15">
        <v>21</v>
      </c>
      <c r="E12" s="13" t="s">
        <v>21</v>
      </c>
      <c r="F12" s="20"/>
      <c r="G12" s="11">
        <f t="shared" si="0"/>
        <v>0</v>
      </c>
      <c r="H12" s="5"/>
    </row>
    <row r="13" spans="2:11" ht="14.4" customHeight="1">
      <c r="B13" s="5" t="s">
        <v>22</v>
      </c>
      <c r="C13" s="5" t="s">
        <v>64</v>
      </c>
      <c r="D13" s="15">
        <v>1</v>
      </c>
      <c r="E13" s="13" t="s">
        <v>65</v>
      </c>
      <c r="F13" s="19"/>
      <c r="G13" s="11">
        <f t="shared" si="0"/>
        <v>0</v>
      </c>
      <c r="H13" s="5"/>
    </row>
    <row r="14" spans="2:11" ht="14.4" customHeight="1">
      <c r="B14" s="5" t="s">
        <v>27</v>
      </c>
      <c r="C14" s="5"/>
      <c r="D14" s="13"/>
      <c r="E14" s="13"/>
      <c r="F14" s="10"/>
      <c r="G14" s="11">
        <f>SUM(G4:G13)</f>
        <v>0</v>
      </c>
      <c r="H14" s="5"/>
    </row>
    <row r="15" spans="2:11" ht="18.600000000000001" customHeight="1">
      <c r="B15" s="22" t="s">
        <v>55</v>
      </c>
      <c r="C15" s="22"/>
      <c r="D15" s="22"/>
      <c r="E15" s="22"/>
      <c r="F15" s="22"/>
      <c r="G15" s="22"/>
      <c r="H15" s="22"/>
    </row>
    <row r="16" spans="2:11" ht="20.100000000000001" customHeight="1">
      <c r="B16" s="24" t="s">
        <v>4</v>
      </c>
      <c r="C16" s="24" t="s">
        <v>0</v>
      </c>
      <c r="D16" s="24" t="s">
        <v>1</v>
      </c>
      <c r="E16" s="24" t="s">
        <v>2</v>
      </c>
      <c r="F16" s="7" t="s">
        <v>24</v>
      </c>
      <c r="G16" s="2" t="s">
        <v>25</v>
      </c>
      <c r="H16" s="2" t="s">
        <v>3</v>
      </c>
    </row>
    <row r="17" spans="2:8" ht="14.4" customHeight="1">
      <c r="B17" s="17" t="s">
        <v>53</v>
      </c>
      <c r="C17" s="17" t="s">
        <v>92</v>
      </c>
      <c r="D17" s="17"/>
      <c r="E17" s="17"/>
      <c r="F17" s="12"/>
      <c r="G17" s="12"/>
      <c r="H17" s="12"/>
    </row>
    <row r="18" spans="2:8" ht="14.4" customHeight="1">
      <c r="B18" s="5" t="s">
        <v>14</v>
      </c>
      <c r="C18" s="5" t="s">
        <v>33</v>
      </c>
      <c r="D18" s="14">
        <v>11</v>
      </c>
      <c r="E18" s="13" t="s">
        <v>11</v>
      </c>
      <c r="F18" s="19"/>
      <c r="G18" s="11">
        <f t="shared" ref="G18:G35" si="1">ROUNDDOWN(D18*F18,0)</f>
        <v>0</v>
      </c>
      <c r="H18" s="5" t="s">
        <v>16</v>
      </c>
    </row>
    <row r="19" spans="2:8" ht="14.4" customHeight="1">
      <c r="B19" s="5" t="s">
        <v>14</v>
      </c>
      <c r="C19" s="5" t="s">
        <v>34</v>
      </c>
      <c r="D19" s="14">
        <v>2</v>
      </c>
      <c r="E19" s="13" t="s">
        <v>11</v>
      </c>
      <c r="F19" s="19"/>
      <c r="G19" s="11">
        <f t="shared" si="1"/>
        <v>0</v>
      </c>
      <c r="H19" s="5" t="s">
        <v>17</v>
      </c>
    </row>
    <row r="20" spans="2:8" ht="14.4" customHeight="1">
      <c r="B20" s="5" t="s">
        <v>14</v>
      </c>
      <c r="C20" s="5" t="s">
        <v>35</v>
      </c>
      <c r="D20" s="14">
        <v>1</v>
      </c>
      <c r="E20" s="13" t="s">
        <v>11</v>
      </c>
      <c r="F20" s="19"/>
      <c r="G20" s="11">
        <f t="shared" si="1"/>
        <v>0</v>
      </c>
      <c r="H20" s="5" t="s">
        <v>18</v>
      </c>
    </row>
    <row r="21" spans="2:8" ht="14.4" customHeight="1">
      <c r="B21" s="5" t="s">
        <v>5</v>
      </c>
      <c r="C21" s="5" t="s">
        <v>36</v>
      </c>
      <c r="D21" s="14">
        <v>28</v>
      </c>
      <c r="E21" s="13" t="s">
        <v>10</v>
      </c>
      <c r="F21" s="19"/>
      <c r="G21" s="11">
        <f t="shared" si="1"/>
        <v>0</v>
      </c>
      <c r="H21" s="5"/>
    </row>
    <row r="22" spans="2:8" ht="14.4" customHeight="1">
      <c r="B22" s="5" t="s">
        <v>8</v>
      </c>
      <c r="C22" s="5" t="s">
        <v>9</v>
      </c>
      <c r="D22" s="14">
        <v>12</v>
      </c>
      <c r="E22" s="13" t="s">
        <v>10</v>
      </c>
      <c r="F22" s="19"/>
      <c r="G22" s="11">
        <f t="shared" si="1"/>
        <v>0</v>
      </c>
      <c r="H22" s="5"/>
    </row>
    <row r="23" spans="2:8" ht="14.4" customHeight="1">
      <c r="B23" s="5" t="s">
        <v>37</v>
      </c>
      <c r="C23" s="5" t="s">
        <v>38</v>
      </c>
      <c r="D23" s="14">
        <v>4600</v>
      </c>
      <c r="E23" s="13" t="s">
        <v>11</v>
      </c>
      <c r="F23" s="19"/>
      <c r="G23" s="11">
        <f t="shared" si="1"/>
        <v>0</v>
      </c>
      <c r="H23" s="5"/>
    </row>
    <row r="24" spans="2:8" ht="14.4" customHeight="1">
      <c r="B24" s="5" t="s">
        <v>39</v>
      </c>
      <c r="C24" s="5" t="s">
        <v>40</v>
      </c>
      <c r="D24" s="14">
        <v>2</v>
      </c>
      <c r="E24" s="13" t="s">
        <v>19</v>
      </c>
      <c r="F24" s="19"/>
      <c r="G24" s="11">
        <f t="shared" si="1"/>
        <v>0</v>
      </c>
      <c r="H24" s="5" t="s">
        <v>43</v>
      </c>
    </row>
    <row r="25" spans="2:8" ht="14.4" customHeight="1">
      <c r="B25" s="5" t="s">
        <v>41</v>
      </c>
      <c r="C25" s="5"/>
      <c r="D25" s="14">
        <v>80</v>
      </c>
      <c r="E25" s="13" t="s">
        <v>11</v>
      </c>
      <c r="F25" s="19"/>
      <c r="G25" s="11">
        <f t="shared" si="1"/>
        <v>0</v>
      </c>
      <c r="H25" s="5"/>
    </row>
    <row r="26" spans="2:8" ht="14.4" customHeight="1">
      <c r="B26" s="5" t="s">
        <v>20</v>
      </c>
      <c r="C26" s="5"/>
      <c r="D26" s="14">
        <v>21</v>
      </c>
      <c r="E26" s="13" t="s">
        <v>21</v>
      </c>
      <c r="F26" s="19"/>
      <c r="G26" s="11">
        <f t="shared" si="1"/>
        <v>0</v>
      </c>
      <c r="H26" s="5"/>
    </row>
    <row r="27" spans="2:8" ht="14.4" customHeight="1">
      <c r="B27" s="5" t="s">
        <v>22</v>
      </c>
      <c r="C27" s="5" t="s">
        <v>42</v>
      </c>
      <c r="D27" s="14">
        <v>1</v>
      </c>
      <c r="E27" s="13" t="s">
        <v>23</v>
      </c>
      <c r="F27" s="19"/>
      <c r="G27" s="11">
        <f t="shared" si="1"/>
        <v>0</v>
      </c>
      <c r="H27" s="5"/>
    </row>
    <row r="28" spans="2:8" ht="14.4" customHeight="1">
      <c r="B28" s="5" t="s">
        <v>54</v>
      </c>
      <c r="C28" s="5" t="s">
        <v>93</v>
      </c>
      <c r="D28" s="14"/>
      <c r="E28" s="13"/>
      <c r="F28" s="10"/>
      <c r="G28" s="11"/>
      <c r="H28" s="5"/>
    </row>
    <row r="29" spans="2:8" ht="14.4" customHeight="1">
      <c r="B29" s="5" t="s">
        <v>44</v>
      </c>
      <c r="C29" s="5" t="s">
        <v>45</v>
      </c>
      <c r="D29" s="14">
        <v>1</v>
      </c>
      <c r="E29" s="13" t="s">
        <v>19</v>
      </c>
      <c r="F29" s="19"/>
      <c r="G29" s="11">
        <f t="shared" ref="G29:G34" si="2">ROUNDDOWN(D29*F29,0)</f>
        <v>0</v>
      </c>
      <c r="H29" s="5"/>
    </row>
    <row r="30" spans="2:8" ht="14.4" customHeight="1">
      <c r="B30" s="5" t="s">
        <v>44</v>
      </c>
      <c r="C30" s="5" t="s">
        <v>46</v>
      </c>
      <c r="D30" s="14">
        <v>3</v>
      </c>
      <c r="E30" s="13" t="s">
        <v>19</v>
      </c>
      <c r="F30" s="19"/>
      <c r="G30" s="11">
        <f t="shared" si="2"/>
        <v>0</v>
      </c>
      <c r="H30" s="5"/>
    </row>
    <row r="31" spans="2:8" ht="14.4" customHeight="1">
      <c r="B31" s="5" t="s">
        <v>44</v>
      </c>
      <c r="C31" s="5" t="s">
        <v>47</v>
      </c>
      <c r="D31" s="14">
        <v>1</v>
      </c>
      <c r="E31" s="13" t="s">
        <v>19</v>
      </c>
      <c r="F31" s="19"/>
      <c r="G31" s="11">
        <f t="shared" si="2"/>
        <v>0</v>
      </c>
      <c r="H31" s="5"/>
    </row>
    <row r="32" spans="2:8" ht="14.4" customHeight="1">
      <c r="B32" s="5" t="s">
        <v>48</v>
      </c>
      <c r="C32" s="5" t="s">
        <v>49</v>
      </c>
      <c r="D32" s="14">
        <v>4</v>
      </c>
      <c r="E32" s="13" t="s">
        <v>19</v>
      </c>
      <c r="F32" s="19"/>
      <c r="G32" s="11">
        <f t="shared" si="2"/>
        <v>0</v>
      </c>
      <c r="H32" s="5"/>
    </row>
    <row r="33" spans="2:8" ht="14.4" customHeight="1">
      <c r="B33" s="5" t="s">
        <v>50</v>
      </c>
      <c r="C33" s="5" t="s">
        <v>51</v>
      </c>
      <c r="D33" s="14">
        <v>1</v>
      </c>
      <c r="E33" s="13" t="s">
        <v>19</v>
      </c>
      <c r="F33" s="19"/>
      <c r="G33" s="11">
        <f t="shared" si="2"/>
        <v>0</v>
      </c>
      <c r="H33" s="5"/>
    </row>
    <row r="34" spans="2:8" ht="14.4" customHeight="1">
      <c r="B34" s="5" t="s">
        <v>50</v>
      </c>
      <c r="C34" s="5" t="s">
        <v>52</v>
      </c>
      <c r="D34" s="14">
        <v>1</v>
      </c>
      <c r="E34" s="13" t="s">
        <v>19</v>
      </c>
      <c r="F34" s="19"/>
      <c r="G34" s="11">
        <f t="shared" si="2"/>
        <v>0</v>
      </c>
      <c r="H34" s="5"/>
    </row>
    <row r="35" spans="2:8" ht="14.4" customHeight="1">
      <c r="B35" s="5" t="s">
        <v>41</v>
      </c>
      <c r="C35" s="5"/>
      <c r="D35" s="14">
        <v>100</v>
      </c>
      <c r="E35" s="13" t="s">
        <v>11</v>
      </c>
      <c r="F35" s="19"/>
      <c r="G35" s="11">
        <f t="shared" si="1"/>
        <v>0</v>
      </c>
      <c r="H35" s="5"/>
    </row>
    <row r="36" spans="2:8" ht="14.4" customHeight="1">
      <c r="B36" s="5" t="s">
        <v>27</v>
      </c>
      <c r="C36" s="5"/>
      <c r="D36" s="13"/>
      <c r="E36" s="13"/>
      <c r="F36" s="10"/>
      <c r="G36" s="11">
        <f>SUM(G18:G35)</f>
        <v>0</v>
      </c>
      <c r="H36" s="5"/>
    </row>
    <row r="37" spans="2:8" ht="19.2" customHeight="1">
      <c r="B37" s="22" t="s">
        <v>56</v>
      </c>
      <c r="C37" s="22"/>
      <c r="D37" s="22"/>
      <c r="E37" s="22"/>
      <c r="F37" s="22"/>
      <c r="G37" s="22"/>
      <c r="H37" s="22"/>
    </row>
    <row r="38" spans="2:8" ht="20.100000000000001" customHeight="1">
      <c r="B38" s="24" t="s">
        <v>4</v>
      </c>
      <c r="C38" s="24" t="s">
        <v>0</v>
      </c>
      <c r="D38" s="24" t="s">
        <v>1</v>
      </c>
      <c r="E38" s="24" t="s">
        <v>2</v>
      </c>
      <c r="F38" s="7" t="s">
        <v>24</v>
      </c>
      <c r="G38" s="2" t="s">
        <v>25</v>
      </c>
      <c r="H38" s="2" t="s">
        <v>3</v>
      </c>
    </row>
    <row r="39" spans="2:8" ht="14.4" customHeight="1">
      <c r="B39" s="17" t="s">
        <v>53</v>
      </c>
      <c r="C39" s="17" t="s">
        <v>92</v>
      </c>
      <c r="D39" s="17"/>
      <c r="E39" s="17"/>
      <c r="F39" s="12"/>
      <c r="G39" s="12"/>
      <c r="H39" s="12"/>
    </row>
    <row r="40" spans="2:8" ht="14.4" customHeight="1">
      <c r="B40" s="5" t="s">
        <v>14</v>
      </c>
      <c r="C40" s="5" t="s">
        <v>33</v>
      </c>
      <c r="D40" s="14">
        <v>11</v>
      </c>
      <c r="E40" s="13" t="s">
        <v>11</v>
      </c>
      <c r="F40" s="19"/>
      <c r="G40" s="11">
        <f t="shared" ref="G40:G49" si="3">ROUNDDOWN(D40*F40,0)</f>
        <v>0</v>
      </c>
      <c r="H40" s="5" t="s">
        <v>16</v>
      </c>
    </row>
    <row r="41" spans="2:8" ht="14.4" customHeight="1">
      <c r="B41" s="5" t="s">
        <v>14</v>
      </c>
      <c r="C41" s="5" t="s">
        <v>34</v>
      </c>
      <c r="D41" s="14">
        <v>2</v>
      </c>
      <c r="E41" s="13" t="s">
        <v>11</v>
      </c>
      <c r="F41" s="19"/>
      <c r="G41" s="11">
        <f t="shared" si="3"/>
        <v>0</v>
      </c>
      <c r="H41" s="5" t="s">
        <v>17</v>
      </c>
    </row>
    <row r="42" spans="2:8" ht="14.4" customHeight="1">
      <c r="B42" s="5" t="s">
        <v>14</v>
      </c>
      <c r="C42" s="5" t="s">
        <v>35</v>
      </c>
      <c r="D42" s="14">
        <v>1</v>
      </c>
      <c r="E42" s="13" t="s">
        <v>11</v>
      </c>
      <c r="F42" s="19"/>
      <c r="G42" s="11">
        <f t="shared" si="3"/>
        <v>0</v>
      </c>
      <c r="H42" s="5" t="s">
        <v>18</v>
      </c>
    </row>
    <row r="43" spans="2:8" ht="14.4" customHeight="1">
      <c r="B43" s="5" t="s">
        <v>5</v>
      </c>
      <c r="C43" s="5" t="s">
        <v>36</v>
      </c>
      <c r="D43" s="14">
        <v>28</v>
      </c>
      <c r="E43" s="13" t="s">
        <v>10</v>
      </c>
      <c r="F43" s="19"/>
      <c r="G43" s="11">
        <f t="shared" si="3"/>
        <v>0</v>
      </c>
      <c r="H43" s="5"/>
    </row>
    <row r="44" spans="2:8" ht="14.4" customHeight="1">
      <c r="B44" s="5" t="s">
        <v>8</v>
      </c>
      <c r="C44" s="5" t="s">
        <v>9</v>
      </c>
      <c r="D44" s="14">
        <v>12</v>
      </c>
      <c r="E44" s="13" t="s">
        <v>10</v>
      </c>
      <c r="F44" s="19"/>
      <c r="G44" s="11">
        <f t="shared" si="3"/>
        <v>0</v>
      </c>
      <c r="H44" s="5"/>
    </row>
    <row r="45" spans="2:8" ht="14.4" customHeight="1">
      <c r="B45" s="5" t="s">
        <v>37</v>
      </c>
      <c r="C45" s="5" t="s">
        <v>38</v>
      </c>
      <c r="D45" s="14">
        <v>4600</v>
      </c>
      <c r="E45" s="13" t="s">
        <v>11</v>
      </c>
      <c r="F45" s="19"/>
      <c r="G45" s="11">
        <f t="shared" si="3"/>
        <v>0</v>
      </c>
      <c r="H45" s="5"/>
    </row>
    <row r="46" spans="2:8" ht="14.4" customHeight="1">
      <c r="B46" s="5" t="s">
        <v>39</v>
      </c>
      <c r="C46" s="5" t="s">
        <v>40</v>
      </c>
      <c r="D46" s="14">
        <v>2</v>
      </c>
      <c r="E46" s="13" t="s">
        <v>19</v>
      </c>
      <c r="F46" s="19"/>
      <c r="G46" s="11">
        <f t="shared" si="3"/>
        <v>0</v>
      </c>
      <c r="H46" s="5" t="s">
        <v>43</v>
      </c>
    </row>
    <row r="47" spans="2:8" ht="14.4" customHeight="1">
      <c r="B47" s="5" t="s">
        <v>41</v>
      </c>
      <c r="C47" s="5"/>
      <c r="D47" s="14">
        <v>80</v>
      </c>
      <c r="E47" s="13" t="s">
        <v>11</v>
      </c>
      <c r="F47" s="19"/>
      <c r="G47" s="11">
        <f t="shared" si="3"/>
        <v>0</v>
      </c>
      <c r="H47" s="5"/>
    </row>
    <row r="48" spans="2:8" ht="14.4" customHeight="1">
      <c r="B48" s="5" t="s">
        <v>20</v>
      </c>
      <c r="C48" s="5"/>
      <c r="D48" s="14">
        <v>21</v>
      </c>
      <c r="E48" s="13" t="s">
        <v>21</v>
      </c>
      <c r="F48" s="19"/>
      <c r="G48" s="11">
        <f t="shared" si="3"/>
        <v>0</v>
      </c>
      <c r="H48" s="5"/>
    </row>
    <row r="49" spans="2:8" ht="14.4" customHeight="1">
      <c r="B49" s="5" t="s">
        <v>22</v>
      </c>
      <c r="C49" s="5" t="s">
        <v>42</v>
      </c>
      <c r="D49" s="14">
        <v>1</v>
      </c>
      <c r="E49" s="13" t="s">
        <v>23</v>
      </c>
      <c r="F49" s="19"/>
      <c r="G49" s="11">
        <f t="shared" si="3"/>
        <v>0</v>
      </c>
      <c r="H49" s="5"/>
    </row>
    <row r="50" spans="2:8" ht="14.4" customHeight="1">
      <c r="B50" s="5" t="s">
        <v>54</v>
      </c>
      <c r="C50" s="5" t="s">
        <v>93</v>
      </c>
      <c r="D50" s="14"/>
      <c r="E50" s="13"/>
      <c r="F50" s="10"/>
      <c r="G50" s="11"/>
      <c r="H50" s="5"/>
    </row>
    <row r="51" spans="2:8" ht="14.4" customHeight="1">
      <c r="B51" s="5" t="s">
        <v>44</v>
      </c>
      <c r="C51" s="5" t="s">
        <v>45</v>
      </c>
      <c r="D51" s="14">
        <v>1</v>
      </c>
      <c r="E51" s="13" t="s">
        <v>19</v>
      </c>
      <c r="F51" s="19"/>
      <c r="G51" s="11">
        <f t="shared" ref="G51:G57" si="4">ROUNDDOWN(D51*F51,0)</f>
        <v>0</v>
      </c>
      <c r="H51" s="5"/>
    </row>
    <row r="52" spans="2:8" ht="14.4" customHeight="1">
      <c r="B52" s="5" t="s">
        <v>44</v>
      </c>
      <c r="C52" s="5" t="s">
        <v>46</v>
      </c>
      <c r="D52" s="14">
        <v>3</v>
      </c>
      <c r="E52" s="13" t="s">
        <v>19</v>
      </c>
      <c r="F52" s="19"/>
      <c r="G52" s="11">
        <f t="shared" si="4"/>
        <v>0</v>
      </c>
      <c r="H52" s="5"/>
    </row>
    <row r="53" spans="2:8" ht="14.4" customHeight="1">
      <c r="B53" s="5" t="s">
        <v>44</v>
      </c>
      <c r="C53" s="5" t="s">
        <v>47</v>
      </c>
      <c r="D53" s="14">
        <v>1</v>
      </c>
      <c r="E53" s="13" t="s">
        <v>19</v>
      </c>
      <c r="F53" s="19"/>
      <c r="G53" s="11">
        <f t="shared" si="4"/>
        <v>0</v>
      </c>
      <c r="H53" s="5"/>
    </row>
    <row r="54" spans="2:8" ht="14.4" customHeight="1">
      <c r="B54" s="5" t="s">
        <v>48</v>
      </c>
      <c r="C54" s="5" t="s">
        <v>49</v>
      </c>
      <c r="D54" s="14">
        <v>4</v>
      </c>
      <c r="E54" s="13" t="s">
        <v>19</v>
      </c>
      <c r="F54" s="19"/>
      <c r="G54" s="11">
        <f t="shared" si="4"/>
        <v>0</v>
      </c>
      <c r="H54" s="5"/>
    </row>
    <row r="55" spans="2:8" ht="14.4" customHeight="1">
      <c r="B55" s="5" t="s">
        <v>50</v>
      </c>
      <c r="C55" s="5" t="s">
        <v>51</v>
      </c>
      <c r="D55" s="14">
        <v>1</v>
      </c>
      <c r="E55" s="13" t="s">
        <v>19</v>
      </c>
      <c r="F55" s="19"/>
      <c r="G55" s="11">
        <f t="shared" si="4"/>
        <v>0</v>
      </c>
      <c r="H55" s="5"/>
    </row>
    <row r="56" spans="2:8" ht="14.4" customHeight="1">
      <c r="B56" s="5" t="s">
        <v>50</v>
      </c>
      <c r="C56" s="5" t="s">
        <v>52</v>
      </c>
      <c r="D56" s="14">
        <v>1</v>
      </c>
      <c r="E56" s="13" t="s">
        <v>19</v>
      </c>
      <c r="F56" s="19"/>
      <c r="G56" s="11">
        <f t="shared" si="4"/>
        <v>0</v>
      </c>
      <c r="H56" s="5"/>
    </row>
    <row r="57" spans="2:8" ht="14.4" customHeight="1">
      <c r="B57" s="5" t="s">
        <v>41</v>
      </c>
      <c r="C57" s="5"/>
      <c r="D57" s="14">
        <v>100</v>
      </c>
      <c r="E57" s="13" t="s">
        <v>11</v>
      </c>
      <c r="F57" s="19"/>
      <c r="G57" s="11">
        <f t="shared" si="4"/>
        <v>0</v>
      </c>
      <c r="H57" s="5"/>
    </row>
    <row r="58" spans="2:8" ht="14.4" customHeight="1">
      <c r="B58" s="5" t="s">
        <v>27</v>
      </c>
      <c r="C58" s="5"/>
      <c r="D58" s="13"/>
      <c r="E58" s="13"/>
      <c r="F58" s="10"/>
      <c r="G58" s="11">
        <f>SUM(G40:G57)</f>
        <v>0</v>
      </c>
      <c r="H58" s="5"/>
    </row>
    <row r="59" spans="2:8" ht="19.2" customHeight="1">
      <c r="B59" s="22" t="s">
        <v>57</v>
      </c>
      <c r="C59" s="22"/>
      <c r="D59" s="22"/>
      <c r="E59" s="22"/>
      <c r="F59" s="22"/>
      <c r="G59" s="22"/>
      <c r="H59" s="22"/>
    </row>
    <row r="60" spans="2:8" ht="20.100000000000001" customHeight="1">
      <c r="B60" s="24" t="s">
        <v>4</v>
      </c>
      <c r="C60" s="24" t="s">
        <v>0</v>
      </c>
      <c r="D60" s="24" t="s">
        <v>1</v>
      </c>
      <c r="E60" s="24" t="s">
        <v>2</v>
      </c>
      <c r="F60" s="7" t="s">
        <v>24</v>
      </c>
      <c r="G60" s="2" t="s">
        <v>25</v>
      </c>
      <c r="H60" s="2" t="s">
        <v>3</v>
      </c>
    </row>
    <row r="61" spans="2:8" ht="14.4" customHeight="1">
      <c r="B61" s="17" t="s">
        <v>70</v>
      </c>
      <c r="C61" s="17"/>
      <c r="D61" s="17"/>
      <c r="E61" s="17"/>
      <c r="F61" s="17"/>
      <c r="G61" s="17"/>
      <c r="H61" s="17"/>
    </row>
    <row r="62" spans="2:8" ht="14.4" customHeight="1">
      <c r="B62" s="5" t="s">
        <v>71</v>
      </c>
      <c r="C62" s="5" t="s">
        <v>72</v>
      </c>
      <c r="D62" s="14">
        <v>6</v>
      </c>
      <c r="E62" s="13" t="s">
        <v>19</v>
      </c>
      <c r="F62" s="19"/>
      <c r="G62" s="11">
        <f t="shared" ref="G62:G74" si="5">ROUNDDOWN(D62*F62,0)</f>
        <v>0</v>
      </c>
      <c r="H62" s="5"/>
    </row>
    <row r="63" spans="2:8" ht="14.4" customHeight="1">
      <c r="B63" s="5" t="s">
        <v>73</v>
      </c>
      <c r="C63" s="5" t="s">
        <v>74</v>
      </c>
      <c r="D63" s="14">
        <v>1</v>
      </c>
      <c r="E63" s="13" t="s">
        <v>19</v>
      </c>
      <c r="F63" s="19"/>
      <c r="G63" s="11">
        <f t="shared" si="5"/>
        <v>0</v>
      </c>
      <c r="H63" s="5"/>
    </row>
    <row r="64" spans="2:8" ht="14.4" customHeight="1">
      <c r="B64" s="5" t="s">
        <v>73</v>
      </c>
      <c r="C64" s="5" t="s">
        <v>75</v>
      </c>
      <c r="D64" s="14">
        <v>2</v>
      </c>
      <c r="E64" s="13" t="s">
        <v>19</v>
      </c>
      <c r="F64" s="19"/>
      <c r="G64" s="11">
        <f t="shared" si="5"/>
        <v>0</v>
      </c>
      <c r="H64" s="5"/>
    </row>
    <row r="65" spans="2:11" ht="14.4" customHeight="1">
      <c r="B65" s="5" t="s">
        <v>76</v>
      </c>
      <c r="C65" s="5" t="s">
        <v>77</v>
      </c>
      <c r="D65" s="14">
        <v>1</v>
      </c>
      <c r="E65" s="13" t="s">
        <v>19</v>
      </c>
      <c r="F65" s="19"/>
      <c r="G65" s="11">
        <f t="shared" si="5"/>
        <v>0</v>
      </c>
      <c r="H65" s="5"/>
    </row>
    <row r="66" spans="2:11" ht="14.4" customHeight="1">
      <c r="B66" s="5" t="s">
        <v>54</v>
      </c>
      <c r="C66" s="17"/>
      <c r="D66" s="17"/>
      <c r="E66" s="17"/>
      <c r="F66" s="17"/>
      <c r="G66" s="17"/>
      <c r="H66" s="17"/>
    </row>
    <row r="67" spans="2:11" ht="14.4" customHeight="1">
      <c r="B67" s="5" t="s">
        <v>78</v>
      </c>
      <c r="C67" s="5" t="s">
        <v>79</v>
      </c>
      <c r="D67" s="14">
        <v>3</v>
      </c>
      <c r="E67" s="13" t="s">
        <v>19</v>
      </c>
      <c r="F67" s="19"/>
      <c r="G67" s="11">
        <f t="shared" si="5"/>
        <v>0</v>
      </c>
      <c r="H67" s="5"/>
    </row>
    <row r="68" spans="2:11" ht="14.4" customHeight="1">
      <c r="B68" s="5" t="s">
        <v>80</v>
      </c>
      <c r="C68" s="5" t="s">
        <v>81</v>
      </c>
      <c r="D68" s="14">
        <v>6</v>
      </c>
      <c r="E68" s="13" t="s">
        <v>19</v>
      </c>
      <c r="F68" s="19"/>
      <c r="G68" s="11">
        <f t="shared" si="5"/>
        <v>0</v>
      </c>
      <c r="H68" s="5"/>
    </row>
    <row r="69" spans="2:11" ht="14.4" customHeight="1">
      <c r="B69" s="5" t="s">
        <v>82</v>
      </c>
      <c r="C69" s="5" t="s">
        <v>83</v>
      </c>
      <c r="D69" s="18">
        <v>1010</v>
      </c>
      <c r="E69" s="13" t="s">
        <v>21</v>
      </c>
      <c r="F69" s="19"/>
      <c r="G69" s="11">
        <f t="shared" si="5"/>
        <v>0</v>
      </c>
      <c r="H69" s="5"/>
    </row>
    <row r="70" spans="2:11" ht="14.4" customHeight="1">
      <c r="B70" s="5" t="s">
        <v>84</v>
      </c>
      <c r="C70" s="5" t="s">
        <v>85</v>
      </c>
      <c r="D70" s="18">
        <v>300</v>
      </c>
      <c r="E70" s="13" t="s">
        <v>21</v>
      </c>
      <c r="F70" s="19"/>
      <c r="G70" s="11">
        <f t="shared" si="5"/>
        <v>0</v>
      </c>
      <c r="H70" s="5"/>
    </row>
    <row r="71" spans="2:11" ht="14.4" customHeight="1">
      <c r="B71" s="5" t="s">
        <v>86</v>
      </c>
      <c r="C71" s="5" t="s">
        <v>87</v>
      </c>
      <c r="D71" s="14">
        <v>4</v>
      </c>
      <c r="E71" s="13" t="s">
        <v>6</v>
      </c>
      <c r="F71" s="19"/>
      <c r="G71" s="11">
        <f t="shared" ref="G71" si="6">ROUNDDOWN(D71*F71,0)</f>
        <v>0</v>
      </c>
      <c r="H71" s="5"/>
    </row>
    <row r="72" spans="2:11" ht="14.4" customHeight="1">
      <c r="B72" s="5" t="s">
        <v>88</v>
      </c>
      <c r="C72" s="5" t="s">
        <v>89</v>
      </c>
      <c r="D72" s="14">
        <v>3</v>
      </c>
      <c r="E72" s="13" t="s">
        <v>19</v>
      </c>
      <c r="F72" s="19"/>
      <c r="G72" s="11">
        <f t="shared" si="5"/>
        <v>0</v>
      </c>
      <c r="H72" s="5"/>
    </row>
    <row r="73" spans="2:11" ht="14.4" customHeight="1">
      <c r="B73" s="5" t="s">
        <v>41</v>
      </c>
      <c r="C73" s="5"/>
      <c r="D73" s="18">
        <v>250</v>
      </c>
      <c r="E73" s="13" t="s">
        <v>11</v>
      </c>
      <c r="F73" s="19"/>
      <c r="G73" s="11">
        <f t="shared" si="5"/>
        <v>0</v>
      </c>
      <c r="H73" s="5"/>
    </row>
    <row r="74" spans="2:11" ht="14.4" customHeight="1">
      <c r="B74" s="5" t="s">
        <v>90</v>
      </c>
      <c r="C74" s="5" t="s">
        <v>91</v>
      </c>
      <c r="D74" s="14">
        <v>1</v>
      </c>
      <c r="E74" s="13" t="s">
        <v>6</v>
      </c>
      <c r="F74" s="19"/>
      <c r="G74" s="11">
        <f t="shared" si="5"/>
        <v>0</v>
      </c>
      <c r="H74" s="5"/>
      <c r="K74" s="16"/>
    </row>
    <row r="75" spans="2:11" ht="14.4" customHeight="1">
      <c r="B75" s="5" t="s">
        <v>27</v>
      </c>
      <c r="C75" s="5"/>
      <c r="D75" s="13"/>
      <c r="E75" s="13"/>
      <c r="F75" s="10"/>
      <c r="G75" s="11">
        <f>SUM(G62:G74)</f>
        <v>0</v>
      </c>
      <c r="H75" s="5"/>
    </row>
    <row r="76" spans="2:11" ht="14.4" customHeight="1">
      <c r="B76" s="25" t="s">
        <v>26</v>
      </c>
      <c r="C76" s="25"/>
      <c r="D76" s="25"/>
      <c r="E76" s="25"/>
      <c r="F76" s="23"/>
      <c r="G76" s="23"/>
      <c r="H76" s="23"/>
    </row>
    <row r="77" spans="2:11" ht="14.4" customHeight="1">
      <c r="B77" s="5" t="s">
        <v>12</v>
      </c>
      <c r="C77" s="5"/>
      <c r="D77" s="13">
        <v>1</v>
      </c>
      <c r="E77" s="13" t="s">
        <v>13</v>
      </c>
      <c r="F77" s="8"/>
      <c r="G77" s="19"/>
      <c r="H77" s="3"/>
      <c r="I77" s="4" t="s">
        <v>32</v>
      </c>
    </row>
    <row r="78" spans="2:11" ht="14.4" customHeight="1">
      <c r="B78" s="5" t="s">
        <v>94</v>
      </c>
      <c r="C78" s="5" t="s">
        <v>95</v>
      </c>
      <c r="D78" s="13">
        <v>1</v>
      </c>
      <c r="E78" s="13" t="s">
        <v>13</v>
      </c>
      <c r="F78" s="8"/>
      <c r="G78" s="19"/>
      <c r="H78" s="3"/>
      <c r="I78" s="4" t="s">
        <v>32</v>
      </c>
    </row>
    <row r="79" spans="2:11" ht="14.4" customHeight="1">
      <c r="B79" s="5" t="s">
        <v>15</v>
      </c>
      <c r="C79" s="5" t="s">
        <v>96</v>
      </c>
      <c r="D79" s="13">
        <v>1</v>
      </c>
      <c r="E79" s="13" t="s">
        <v>13</v>
      </c>
      <c r="F79" s="8"/>
      <c r="G79" s="19"/>
      <c r="H79" s="3"/>
      <c r="I79" s="4" t="s">
        <v>32</v>
      </c>
    </row>
    <row r="80" spans="2:11" ht="14.4" customHeight="1">
      <c r="B80" s="5" t="s">
        <v>27</v>
      </c>
      <c r="C80" s="5"/>
      <c r="D80" s="13"/>
      <c r="E80" s="13"/>
      <c r="F80" s="8"/>
      <c r="G80" s="6">
        <f>SUM(G76:G79)</f>
        <v>0</v>
      </c>
      <c r="H80" s="3"/>
    </row>
    <row r="81" spans="2:8" ht="14.4" customHeight="1">
      <c r="B81" s="22"/>
      <c r="C81" s="22"/>
      <c r="D81" s="22"/>
      <c r="E81" s="22"/>
      <c r="F81" s="22"/>
      <c r="G81" s="22"/>
      <c r="H81" s="22"/>
    </row>
    <row r="82" spans="2:8" ht="14.4" customHeight="1">
      <c r="B82" s="5" t="s">
        <v>29</v>
      </c>
      <c r="C82" s="5"/>
      <c r="D82" s="13"/>
      <c r="E82" s="13"/>
      <c r="F82" s="8"/>
      <c r="G82" s="6">
        <f>SUM(G14,G36,G58,G75,G80)</f>
        <v>0</v>
      </c>
      <c r="H82" s="3"/>
    </row>
    <row r="83" spans="2:8" ht="14.4" customHeight="1">
      <c r="B83" s="5" t="s">
        <v>28</v>
      </c>
      <c r="C83" s="5"/>
      <c r="D83" s="13"/>
      <c r="E83" s="13"/>
      <c r="F83" s="8"/>
      <c r="G83" s="6">
        <f>ROUNDDOWN(G82*0.1,0)</f>
        <v>0</v>
      </c>
      <c r="H83" s="3"/>
    </row>
    <row r="84" spans="2:8" ht="14.4" customHeight="1">
      <c r="B84" s="5" t="s">
        <v>30</v>
      </c>
      <c r="C84" s="5"/>
      <c r="D84" s="13"/>
      <c r="E84" s="13"/>
      <c r="F84" s="8"/>
      <c r="G84" s="6">
        <f>SUM(G82:G83)</f>
        <v>0</v>
      </c>
      <c r="H84" s="3"/>
    </row>
    <row r="85" spans="2:8">
      <c r="G85" s="21"/>
      <c r="H85" s="21"/>
    </row>
  </sheetData>
  <mergeCells count="6">
    <mergeCell ref="G85:H85"/>
    <mergeCell ref="B1:H1"/>
    <mergeCell ref="B15:H15"/>
    <mergeCell ref="B81:H81"/>
    <mergeCell ref="B59:H59"/>
    <mergeCell ref="B37:H37"/>
  </mergeCells>
  <phoneticPr fontId="1"/>
  <pageMargins left="0.7" right="0.7" top="0.75" bottom="0.75" header="0.3" footer="0.3"/>
  <pageSetup paperSize="9" scale="80" fitToHeight="0" orientation="portrait" r:id="rId1"/>
  <rowBreaks count="1" manualBreakCount="1">
    <brk id="58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R5積算資料</vt:lpstr>
      <vt:lpstr>'R5積算資料'!Print_Area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cp:lastPrinted>2023-12-12T08:49:07Z</cp:lastPrinted>
  <dcterms:created xsi:type="dcterms:W3CDTF">2021-07-07T02:28:43Z</dcterms:created>
  <dcterms:modified xsi:type="dcterms:W3CDTF">2023-12-14T01:16:13Z</dcterms:modified>
</cp:coreProperties>
</file>