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7FFB8EDB-5823-4DA9-A3C9-8C0E142638DF}"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C36" i="10"/>
  <c r="BE35" i="10"/>
  <c r="BE34" i="10"/>
  <c r="C34" i="10"/>
  <c r="C35" i="10" s="1"/>
  <c r="AM34" i="10" l="1"/>
  <c r="AM35" i="10" s="1"/>
  <c r="AM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<sst xmlns="http://schemas.openxmlformats.org/spreadsheetml/2006/main" count="1122" uniqueCount="628">
  <si>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</si>
  <si>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</si>
  <si>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</si>
  <si>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</si>
  <si>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</si>
  <si>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</si>
  <si>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</si>
  <si>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</si>
  <si>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</si>
  <si>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</si>
  <si>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</si>
  <si>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</si>
  <si>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</si>
  <si>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</si>
  <si>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</si>
  <si>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</si>
  <si>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</si>
  <si>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</si>
  <si>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</si>
  <si>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</si>
  <si>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</si>
  <si>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</si>
  <si>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</si>
  <si>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</si>
  <si>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</si>
  <si>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</si>
  <si>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</si>
  <si>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</si>
  <si>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</si>
  <si>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</si>
  <si>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</si>
  <si>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</si>
  <si>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</si>
  <si>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</si>
  <si>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</si>
  <si>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</si>
  <si>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</si>
  <si>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</si>
  <si>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</si>
  <si>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</si>
  <si>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</si>
  <si>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</si>
  <si>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</si>
  <si>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</si>
  <si>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</si>
  <si>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</si>
  <si>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</si>
  <si>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</si>
  <si>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</si>
  <si>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</si>
  <si>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</si>
  <si>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</si>
  <si>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</si>
  <si>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</si>
  <si>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</si>
  <si>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</si>
  <si>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</si>
  <si>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</si>
  <si>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</si>
  <si>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</si>
  <si>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</si>
  <si>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</si>
  <si>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</si>
  <si>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</si>
  <si>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</si>
  <si>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</si>
  <si>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</si>
  <si>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</si>
  <si>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</si>
  <si>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</si>
  <si>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</si>
  <si>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</si>
  <si>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</si>
  <si>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</si>
  <si>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</si>
  <si>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</si>
  <si>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</si>
  <si>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</si>
  <si>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</si>
  <si>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</si>
  <si>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</si>
  <si>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</si>
  <si>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</si>
  <si>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</si>
  <si>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</si>
  <si>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</si>
  <si>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</si>
  <si>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</si>
  <si>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</si>
  <si>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</si>
  <si>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</si>
  <si>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</si>
  <si>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</si>
  <si>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</si>
  <si>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</si>
  <si>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</si>
  <si>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</si>
  <si>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</si>
  <si>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</si>
  <si>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富士吉田市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</si>
  <si>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</si>
  <si>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</si>
  <si>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</si>
  <si>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</si>
  <si>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</si>
  <si>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</si>
  <si>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</si>
  <si>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</si>
  <si>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</si>
  <si>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</si>
  <si>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</si>
  <si>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</si>
  <si>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</si>
  <si>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</si>
  <si>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</si>
  <si>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</si>
  <si>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</si>
  <si>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</si>
  <si>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</si>
  <si>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</si>
  <si>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</si>
  <si>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</si>
  <si>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</si>
  <si>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</si>
  <si>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</si>
  <si>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</si>
  <si>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</si>
  <si>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</si>
  <si>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</si>
  <si>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</si>
  <si>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</si>
  <si>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</si>
  <si>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</si>
  <si>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</si>
  <si>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</si>
  <si>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</si>
  <si>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</si>
  <si>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</si>
  <si>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</si>
  <si>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</si>
  <si>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</si>
  <si>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</si>
  <si>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</si>
  <si>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</si>
  <si>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</si>
  <si>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</si>
  <si>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</si>
  <si>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</si>
  <si>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</si>
  <si>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</si>
  <si>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</si>
  <si>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</si>
  <si>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</si>
  <si>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</si>
  <si>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</si>
  <si>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</si>
  <si>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</si>
  <si>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</si>
  <si>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</si>
  <si>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</si>
  <si>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</si>
  <si>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</si>
  <si>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</si>
  <si>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</si>
  <si>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</si>
  <si>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</si>
  <si>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</si>
  <si>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</si>
  <si>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</si>
  <si>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</si>
  <si>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</si>
  <si>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</si>
  <si>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</si>
  <si>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</si>
  <si>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</si>
  <si>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</si>
  <si>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</si>
  <si>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</si>
  <si>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</si>
  <si>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</si>
  <si>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</si>
  <si>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</si>
  <si>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</si>
  <si>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</si>
  <si>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</si>
  <si>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</si>
  <si>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</si>
  <si>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</si>
  <si>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</si>
  <si>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</si>
  <si>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</si>
  <si>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</si>
  <si>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</si>
  <si>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</si>
  <si>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</si>
  <si>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</si>
  <si>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</si>
  <si>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</si>
  <si>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</si>
  <si>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</si>
  <si>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</si>
  <si>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</si>
  <si>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</si>
  <si>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</si>
  <si>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</si>
  <si>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</si>
  <si>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</si>
  <si>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</si>
  <si>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</si>
  <si>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</si>
  <si>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</si>
  <si>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</si>
  <si>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</si>
  <si>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</si>
  <si>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</si>
  <si>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</si>
  <si>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</si>
  <si>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</si>
  <si>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</si>
  <si>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</si>
  <si>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</si>
  <si>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</si>
  <si>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山梨県富士吉田市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</si>
  <si>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</si>
  <si>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</si>
  <si>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</si>
  <si>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</si>
  <si>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</si>
  <si>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</si>
  <si>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</si>
  <si>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</si>
  <si>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</si>
  <si>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</si>
  <si>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</si>
  <si>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</si>
  <si>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</si>
  <si>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</si>
  <si>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</si>
  <si>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</si>
  <si>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</si>
  <si>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</si>
  <si>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</si>
  <si>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</si>
  <si>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</si>
  <si>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</si>
  <si>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</si>
  <si>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</si>
  <si>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</si>
  <si>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</si>
  <si>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</si>
  <si>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</si>
  <si>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</si>
  <si>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</si>
  <si>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</si>
  <si>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</si>
  <si>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</si>
  <si>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</si>
  <si>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</si>
  <si>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</si>
  <si>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</si>
  <si>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</si>
  <si>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</si>
  <si>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</si>
  <si>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</si>
  <si>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</si>
  <si>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</si>
  <si>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</si>
  <si>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</si>
  <si>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</si>
  <si>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</si>
  <si>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</si>
  <si>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</si>
  <si>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</si>
  <si>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</si>
  <si>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</si>
  <si>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</si>
  <si>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</si>
  <si>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</si>
  <si>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</si>
  <si>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</si>
  <si>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</si>
  <si>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</si>
  <si>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</si>
  <si>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</si>
  <si>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</si>
  <si>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</si>
  <si>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</si>
  <si>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</si>
  <si>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</si>
  <si>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</si>
  <si>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</si>
  <si>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</si>
  <si>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</si>
  <si>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</si>
  <si>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</si>
  <si>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</si>
  <si>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</si>
  <si>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</si>
  <si>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</si>
  <si>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</si>
  <si>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</si>
  <si>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</si>
  <si>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</si>
  <si>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</si>
  <si>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</si>
  <si>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</si>
  <si>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</si>
  <si>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</si>
  <si>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</si>
  <si>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</si>
  <si>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</si>
  <si>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</si>
  <si>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</si>
  <si>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</si>
  <si>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</si>
  <si>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</si>
  <si>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</si>
  <si>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</si>
  <si>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</si>
  <si>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</si>
  <si>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</si>
  <si>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</si>
  <si>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</si>
  <si>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</si>
  <si>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</si>
  <si>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</si>
  <si>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</si>
  <si>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</si>
  <si>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</si>
  <si>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t>
    <phoneticPr fontId="5"/>
  </si>
  <si>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</si>
  <si>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</si>
  <si>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</si>
  <si>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</si>
  <si>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</si>
  <si>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</si>
  <si>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</si>
  <si>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</si>
  <si>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</si>
  <si>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</si>
  <si>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</si>
  <si>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</si>
  <si>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</si>
  <si>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</si>
  <si>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</si>
  <si>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</si>
  <si>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</si>
  <si>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</si>
  <si>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</si>
  <si>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</si>
  <si>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</si>
  <si>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</si>
  <si>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</si>
  <si>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</si>
  <si>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</si>
  <si>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</si>
  <si>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</si>
  <si>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</si>
  <si>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</si>
  <si>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</si>
  <si>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</si>
  <si>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</si>
  <si>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</si>
  <si>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</si>
  <si>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</si>
  <si>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</si>
  <si>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</si>
  <si>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</si>
  <si>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</si>
  <si>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</si>
  <si>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</si>
  <si>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</si>
  <si>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</si>
  <si>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</si>
  <si>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</si>
  <si>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山梨県富士吉田市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</si>
  <si>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</si>
  <si>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</si>
  <si>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</si>
  <si>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</si>
  <si>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</si>
  <si>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</si>
  <si>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</si>
  <si>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</si>
  <si>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</si>
  <si>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</si>
  <si>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</si>
  <si>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</si>
  <si>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</si>
  <si>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</si>
  <si>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</si>
  <si>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</si>
  <si>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</si>
  <si>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</si>
  <si>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</si>
  <si>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</si>
  <si>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</si>
  <si>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</si>
  <si>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</si>
  <si>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</si>
  <si>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</si>
  <si>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</si>
  <si>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</si>
  <si>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</si>
  <si>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</si>
  <si>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</si>
  <si>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</si>
  <si>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</si>
  <si>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</si>
  <si>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</si>
  <si>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</si>
  <si>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</si>
  <si>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</si>
  <si>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</si>
  <si>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</si>
  <si>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</si>
  <si>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</si>
  <si>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市立病院事業会計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</si>
  <si>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</si>
  <si>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</si>
  <si>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</si>
  <si>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</si>
  <si>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</si>
  <si>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</si>
  <si>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</si>
  <si>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</si>
  <si>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</si>
  <si>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</si>
  <si>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</si>
  <si>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</si>
  <si>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</si>
  <si>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</si>
  <si>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</si>
  <si>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</si>
  <si>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</si>
  <si>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</si>
  <si>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</si>
  <si>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</si>
  <si>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</si>
  <si>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</si>
  <si>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</si>
  <si>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</si>
  <si>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</si>
  <si>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</si>
  <si>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</si>
  <si>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</si>
  <si>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</si>
  <si>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</si>
  <si>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</si>
  <si>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</si>
  <si>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</si>
  <si>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</si>
  <si>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</si>
  <si>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</si>
  <si>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</si>
  <si>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</si>
  <si>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</si>
  <si>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</si>
  <si>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</si>
  <si>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</si>
  <si>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</si>
  <si>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</si>
  <si>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</si>
  <si>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</si>
  <si>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</si>
  <si>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</si>
  <si>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</si>
  <si>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</si>
  <si>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</si>
  <si>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</si>
  <si>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</si>
  <si>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</si>
  <si>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</si>
  <si>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</si>
  <si>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</si>
  <si>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</si>
  <si>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</si>
  <si>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</si>
  <si>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</si>
  <si>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</si>
  <si>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</si>
  <si>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市立病院事業会計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</si>
  <si>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</si>
  <si>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</si>
  <si>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</si>
  <si>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</si>
  <si>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</si>
  <si>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</si>
  <si>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</si>
  <si>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</si>
  <si>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</si>
  <si>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</si>
  <si>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</si>
  <si>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</si>
  <si>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</si>
  <si>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</si>
  <si>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</si>
  <si>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</si>
  <si>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</si>
  <si>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</si>
  <si>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</si>
  <si>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</si>
  <si>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</si>
  <si>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</si>
  <si>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</si>
  <si>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</si>
  <si>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</si>
  <si>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</si>
  <si>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</si>
  <si>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</si>
  <si>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</si>
  <si>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</si>
  <si>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</si>
  <si>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</si>
  <si>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</si>
  <si>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</si>
  <si>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</si>
  <si>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</si>
  <si>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</si>
  <si>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</si>
  <si>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</si>
  <si>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</si>
  <si>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</si>
  <si>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</si>
  <si>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</si>
  <si>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</si>
  <si>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</si>
  <si>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</si>
  <si>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</si>
  <si>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</si>
  <si>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</si>
  <si>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</si>
  <si>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</si>
  <si>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</si>
  <si>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</si>
  <si>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</si>
  <si>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</si>
  <si>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</si>
  <si>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</si>
  <si>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</si>
  <si>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</si>
  <si>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</si>
  <si>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</si>
  <si>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</si>
  <si>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</si>
  <si>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</si>
  <si>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</si>
  <si>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</si>
  <si>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</si>
  <si>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</si>
  <si>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</si>
  <si>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</si>
  <si>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</si>
  <si>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</si>
  <si>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</si>
  <si>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</si>
  <si>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</si>
  <si>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</si>
  <si>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</si>
  <si>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</si>
  <si>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</si>
  <si>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</si>
  <si>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</si>
  <si>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</si>
  <si>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</si>
  <si>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</si>
  <si>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</si>
  <si>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</si>
  <si>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0.25</t>
  </si>
  <si>
    <t>▲ 2.54</t>
  </si>
  <si>
    <t>▲ 12.84</t>
  </si>
  <si>
    <t>▲ 6.38</t>
  </si>
  <si>
    <t>市立病院事業会計</t>
  </si>
  <si>
    <t>水道事業会計</t>
  </si>
  <si>
    <t>一般会計</t>
  </si>
  <si>
    <t>下水道事業会計</t>
  </si>
  <si>
    <t>介護保険特別会計</t>
  </si>
  <si>
    <t>国民健康保険特別会計</t>
  </si>
  <si>
    <t>看護専門学校特別会計</t>
  </si>
  <si>
    <t>介護予防支援事業特別会計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</si>
  <si>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</si>
  <si>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</si>
  <si>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</si>
  <si>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</si>
  <si>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</si>
  <si>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</si>
  <si>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</si>
  <si>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</si>
  <si>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ふるさと振興基金</t>
    <rPh sb="4" eb="6">
      <t>シンコウ</t>
    </rPh>
    <rPh sb="6" eb="8">
      <t>キキン</t>
    </rPh>
    <phoneticPr fontId="5"/>
  </si>
  <si>
    <t>庁舎整備基金</t>
    <rPh sb="0" eb="2">
      <t>チョウシャ</t>
    </rPh>
    <rPh sb="2" eb="4">
      <t>セイビ</t>
    </rPh>
    <rPh sb="4" eb="6">
      <t>キキン</t>
    </rPh>
    <phoneticPr fontId="2"/>
  </si>
  <si>
    <t>公共施設整備基金</t>
    <rPh sb="0" eb="2">
      <t>コウキョウ</t>
    </rPh>
    <rPh sb="2" eb="4">
      <t>シセツ</t>
    </rPh>
    <rPh sb="4" eb="6">
      <t>セイビ</t>
    </rPh>
    <rPh sb="6" eb="8">
      <t>キキン</t>
    </rPh>
    <phoneticPr fontId="2"/>
  </si>
  <si>
    <t>土地開発公社経営健全化基金</t>
    <rPh sb="0" eb="13">
      <t>トチカイハツコウシャケイエイケンゼンカキキン</t>
    </rPh>
    <phoneticPr fontId="2"/>
  </si>
  <si>
    <t>教育文化振興基金</t>
    <rPh sb="0" eb="2">
      <t>キョウイク</t>
    </rPh>
    <rPh sb="2" eb="4">
      <t>ブンカ</t>
    </rPh>
    <rPh sb="4" eb="6">
      <t>シンコウ</t>
    </rPh>
    <rPh sb="6" eb="8">
      <t>キキン</t>
    </rPh>
    <phoneticPr fontId="2"/>
  </si>
  <si>
    <t>-</t>
    <phoneticPr fontId="2"/>
  </si>
  <si>
    <t>-</t>
    <phoneticPr fontId="2"/>
  </si>
  <si>
    <t>-</t>
    <phoneticPr fontId="2"/>
  </si>
  <si>
    <t>-</t>
    <phoneticPr fontId="2"/>
  </si>
  <si>
    <t>-</t>
    <phoneticPr fontId="2"/>
  </si>
  <si>
    <t>-</t>
    <phoneticPr fontId="2"/>
  </si>
  <si>
    <t>富士吉田市スポーツ協会</t>
    <rPh sb="0" eb="5">
      <t>フジヨシダシ</t>
    </rPh>
    <rPh sb="9" eb="11">
      <t>キョウカイ</t>
    </rPh>
    <phoneticPr fontId="2"/>
  </si>
  <si>
    <t>富士吉田市土地開発公社</t>
    <rPh sb="0" eb="5">
      <t>フジヨシダシ</t>
    </rPh>
    <rPh sb="5" eb="7">
      <t>トチ</t>
    </rPh>
    <rPh sb="7" eb="9">
      <t>カイハツ</t>
    </rPh>
    <rPh sb="9" eb="11">
      <t>コウシャ</t>
    </rPh>
    <phoneticPr fontId="2"/>
  </si>
  <si>
    <t>ふじやまビール</t>
  </si>
  <si>
    <t>ふじよしだ定住促進センター</t>
    <rPh sb="5" eb="7">
      <t>テイジュウ</t>
    </rPh>
    <rPh sb="7" eb="9">
      <t>ソクシン</t>
    </rPh>
    <phoneticPr fontId="2"/>
  </si>
  <si>
    <t>エフエム富士五湖</t>
    <rPh sb="4" eb="8">
      <t>フジゴコ</t>
    </rPh>
    <phoneticPr fontId="2"/>
  </si>
  <si>
    <t>富士五湖広域行政事務組合一般会計</t>
    <rPh sb="0" eb="4">
      <t>フジゴコ</t>
    </rPh>
    <rPh sb="4" eb="6">
      <t>コウイキ</t>
    </rPh>
    <rPh sb="6" eb="8">
      <t>ギョウセイ</t>
    </rPh>
    <rPh sb="8" eb="10">
      <t>ジム</t>
    </rPh>
    <rPh sb="10" eb="12">
      <t>クミアイ</t>
    </rPh>
    <rPh sb="12" eb="14">
      <t>イッパン</t>
    </rPh>
    <rPh sb="14" eb="16">
      <t>カイケイ</t>
    </rPh>
    <phoneticPr fontId="2"/>
  </si>
  <si>
    <t>富士五湖広域行政事務組合富士五湖聖苑特別会計</t>
    <rPh sb="0" eb="4">
      <t>フジゴコ</t>
    </rPh>
    <rPh sb="4" eb="6">
      <t>コウイキ</t>
    </rPh>
    <rPh sb="6" eb="8">
      <t>ギョウセイ</t>
    </rPh>
    <rPh sb="8" eb="10">
      <t>ジム</t>
    </rPh>
    <rPh sb="10" eb="12">
      <t>クミアイ</t>
    </rPh>
    <rPh sb="12" eb="16">
      <t>フジゴコ</t>
    </rPh>
    <rPh sb="16" eb="18">
      <t>セイエン</t>
    </rPh>
    <rPh sb="18" eb="20">
      <t>トクベツ</t>
    </rPh>
    <rPh sb="20" eb="22">
      <t>カイケイ</t>
    </rPh>
    <phoneticPr fontId="2"/>
  </si>
  <si>
    <t>富士吉田市外二ヶ村恩賜県有財産保護組合一般会計</t>
    <rPh sb="0" eb="4">
      <t>フジヨシダ</t>
    </rPh>
    <rPh sb="4" eb="5">
      <t>シ</t>
    </rPh>
    <rPh sb="5" eb="6">
      <t>ホカ</t>
    </rPh>
    <rPh sb="6" eb="7">
      <t>２</t>
    </rPh>
    <rPh sb="8" eb="9">
      <t>ソン</t>
    </rPh>
    <rPh sb="9" eb="11">
      <t>オンシ</t>
    </rPh>
    <rPh sb="11" eb="13">
      <t>ケンユウ</t>
    </rPh>
    <rPh sb="13" eb="15">
      <t>ザイサン</t>
    </rPh>
    <rPh sb="15" eb="17">
      <t>ホゴ</t>
    </rPh>
    <rPh sb="17" eb="19">
      <t>クミアイ</t>
    </rPh>
    <rPh sb="19" eb="21">
      <t>イッパン</t>
    </rPh>
    <rPh sb="21" eb="23">
      <t>カイケイ</t>
    </rPh>
    <phoneticPr fontId="2"/>
  </si>
  <si>
    <t>山梨県市町村総合事務組合一般会計</t>
    <rPh sb="0" eb="3">
      <t>ヤマナシケン</t>
    </rPh>
    <rPh sb="3" eb="6">
      <t>シチョウソン</t>
    </rPh>
    <rPh sb="6" eb="8">
      <t>ソウゴウ</t>
    </rPh>
    <rPh sb="8" eb="10">
      <t>ジム</t>
    </rPh>
    <rPh sb="10" eb="12">
      <t>クミアイ</t>
    </rPh>
    <rPh sb="12" eb="14">
      <t>イッパン</t>
    </rPh>
    <rPh sb="14" eb="16">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</si>
  <si>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2" eb="15">
      <t>デンシカ</t>
    </rPh>
    <rPh sb="15" eb="17">
      <t>ジギョウ</t>
    </rPh>
    <rPh sb="17" eb="18">
      <t>オヨ</t>
    </rPh>
    <rPh sb="19" eb="21">
      <t>カイカン</t>
    </rPh>
    <rPh sb="21" eb="23">
      <t>カンリ</t>
    </rPh>
    <rPh sb="24" eb="26">
      <t>ケンシュウ</t>
    </rPh>
    <rPh sb="26" eb="28">
      <t>ジギョウ</t>
    </rPh>
    <rPh sb="28" eb="30">
      <t>トクベツ</t>
    </rPh>
    <rPh sb="30" eb="32">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</si>
  <si>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2" eb="14">
      <t>イッパン</t>
    </rPh>
    <rPh sb="14" eb="17">
      <t>ハイキブツ</t>
    </rPh>
    <rPh sb="17" eb="19">
      <t>サイシュウ</t>
    </rPh>
    <rPh sb="19" eb="22">
      <t>ショブンジョウ</t>
    </rPh>
    <rPh sb="22" eb="24">
      <t>ジギョウ</t>
    </rPh>
    <rPh sb="24" eb="26">
      <t>トクベツ</t>
    </rPh>
    <rPh sb="26" eb="28">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</si>
  <si>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3">
      <t>ジギョウヒ</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</si>
  <si>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2" eb="14">
      <t>コウツウ</t>
    </rPh>
    <rPh sb="14" eb="16">
      <t>サイガイ</t>
    </rPh>
    <rPh sb="16" eb="18">
      <t>キョウサイ</t>
    </rPh>
    <rPh sb="18" eb="20">
      <t>ジギョウ</t>
    </rPh>
    <rPh sb="20" eb="22">
      <t>トクベツ</t>
    </rPh>
    <rPh sb="22" eb="24">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</si>
  <si>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4" eb="16">
      <t>イッパン</t>
    </rPh>
    <rPh sb="16" eb="18">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</si>
  <si>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</si>
  <si>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富士・東部広域環境事務組合</t>
    <rPh sb="0" eb="2">
      <t>フジ</t>
    </rPh>
    <rPh sb="3" eb="5">
      <t>トウブ</t>
    </rPh>
    <rPh sb="5" eb="13">
      <t>コウイキカンキョウジムクミアイ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</si>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</sst>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91D7-4AC9-8068-B3C5E389FF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55019</c:v>
                </c:pt>
                <c:pt idx="1">
                  <c:v>82795</c:v>
                </c:pt>
                <c:pt idx="2">
                  <c:v>60847</c:v>
                </c:pt>
                <c:pt idx="3">
                  <c:v>55405</c:v>
                </c:pt>
                <c:pt idx="4">
                  <c:v>46611</c:v>
                </c:pt>
              </c:numCache>
            </c:numRef>
          </c:val>
          <c:smooth val="0"/>
          <c:extLst>
            <c:ext xmlns:c16="http://schemas.microsoft.com/office/drawing/2014/chart" uri="{C3380CC4-5D6E-409C-BE32-E72D297353CC}">
              <c16:uniqueId val="{00000001-91D7-4AC9-8068-B3C5E389FF3C}"/>
            </c:ext>
          </c:extLst>
        </c:ser>
        <c:dLbls>
          <c:showLegendKey val="0"/>
          <c:showVal val="0"/>
          <c:showCatName val="0"/>
          <c:showSerName val="0"/>
          <c:showPercent val="0"/>
          <c:showBubbleSize val="0"/>
        </c:dLbls>
        <c:marker val="1"/>
        <c:smooth val="0"/>
        <c:axId val="572046888"/>
        <c:axId val="572038264"/>
      </c:lineChart>
      <c:catAx>
        <c:axId val="572046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2038264"/>
        <c:crosses val="autoZero"/>
        <c:auto val="1"/>
        <c:lblAlgn val="ctr"/>
        <c:lblOffset val="100"/>
        <c:tickLblSkip val="1"/>
        <c:tickMarkSkip val="1"/>
        <c:noMultiLvlLbl val="0"/>
      </c:catAx>
      <c:valAx>
        <c:axId val="5720382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2046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9.07</c:v>
                </c:pt>
                <c:pt idx="1">
                  <c:v>6.46</c:v>
                </c:pt>
                <c:pt idx="2">
                  <c:v>6.07</c:v>
                </c:pt>
                <c:pt idx="3">
                  <c:v>7.96</c:v>
                </c:pt>
                <c:pt idx="4">
                  <c:v>7.15</c:v>
                </c:pt>
              </c:numCache>
            </c:numRef>
          </c:val>
          <c:extLst>
            <c:ext xmlns:c16="http://schemas.microsoft.com/office/drawing/2014/chart" uri="{C3380CC4-5D6E-409C-BE32-E72D297353CC}">
              <c16:uniqueId val="{00000000-7C84-42BD-8156-A238A1730B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39.590000000000003</c:v>
                </c:pt>
                <c:pt idx="1">
                  <c:v>44.01</c:v>
                </c:pt>
                <c:pt idx="2">
                  <c:v>33.200000000000003</c:v>
                </c:pt>
                <c:pt idx="3">
                  <c:v>34.43</c:v>
                </c:pt>
                <c:pt idx="4">
                  <c:v>34.549999999999997</c:v>
                </c:pt>
              </c:numCache>
            </c:numRef>
          </c:val>
          <c:extLst>
            <c:ext xmlns:c16="http://schemas.microsoft.com/office/drawing/2014/chart" uri="{C3380CC4-5D6E-409C-BE32-E72D297353CC}">
              <c16:uniqueId val="{00000001-7C84-42BD-8156-A238A1730BD6}"/>
            </c:ext>
          </c:extLst>
        </c:ser>
        <c:dLbls>
          <c:showLegendKey val="0"/>
          <c:showVal val="0"/>
          <c:showCatName val="0"/>
          <c:showSerName val="0"/>
          <c:showPercent val="0"/>
          <c:showBubbleSize val="0"/>
        </c:dLbls>
        <c:gapWidth val="250"/>
        <c:overlap val="100"/>
        <c:axId val="572039440"/>
        <c:axId val="57204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-0.25</c:v>
                </c:pt>
                <c:pt idx="1">
                  <c:v>-2.54</c:v>
                </c:pt>
                <c:pt idx="2">
                  <c:v>-12.84</c:v>
                </c:pt>
                <c:pt idx="3">
                  <c:v>2.27</c:v>
                </c:pt>
                <c:pt idx="4">
                  <c:v>-6.38</c:v>
                </c:pt>
              </c:numCache>
            </c:numRef>
          </c:val>
          <c:smooth val="0"/>
          <c:extLst>
            <c:ext xmlns:c16="http://schemas.microsoft.com/office/drawing/2014/chart" uri="{C3380CC4-5D6E-409C-BE32-E72D297353CC}">
              <c16:uniqueId val="{00000002-7C84-42BD-8156-A238A1730BD6}"/>
            </c:ext>
          </c:extLst>
        </c:ser>
        <c:dLbls>
          <c:showLegendKey val="0"/>
          <c:showVal val="0"/>
          <c:showCatName val="0"/>
          <c:showSerName val="0"/>
          <c:showPercent val="0"/>
          <c:showBubbleSize val="0"/>
        </c:dLbls>
        <c:marker val="1"/>
        <c:smooth val="0"/>
        <c:axId val="572039440"/>
        <c:axId val="572044144"/>
      </c:lineChart>
      <c:catAx>
        <c:axId val="57203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2044144"/>
        <c:crosses val="autoZero"/>
        <c:auto val="1"/>
        <c:lblAlgn val="ctr"/>
        <c:lblOffset val="100"/>
        <c:tickLblSkip val="1"/>
        <c:tickMarkSkip val="1"/>
        <c:noMultiLvlLbl val="0"/>
      </c:catAx>
      <c:valAx>
        <c:axId val="57204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03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BB7-4DD0-974B-6C97DBCB3B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B7-4DD0-974B-6C97DBCB3B65}"/>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BB7-4DD0-974B-6C97DBCB3B65}"/>
            </c:ext>
          </c:extLst>
        </c:ser>
        <c:ser>
          <c:idx val="3"/>
          <c:order val="3"/>
          <c:tx>
            <c:strRef>
              <c:f>データシート!$A$30</c:f>
              <c:strCache>
                <c:ptCount val="1"/>
                <c:pt idx="0">
                  <c:v>看護専門学校特別会計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BB7-4DD0-974B-6C97DBCB3B6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0.42</c:v>
                </c:pt>
                <c:pt idx="2">
                  <c:v>#N/A</c:v>
                </c:pt>
                <c:pt idx="3">
                  <c:v>0.56000000000000005</c:v>
                </c:pt>
                <c:pt idx="4">
                  <c:v>#N/A</c:v>
                </c:pt>
                <c:pt idx="5">
                  <c:v>0.67</c:v>
                </c:pt>
                <c:pt idx="6">
                  <c:v>#N/A</c:v>
                </c:pt>
                <c:pt idx="7">
                  <c:v>0</c:v>
                </c:pt>
                <c:pt idx="8">
                  <c:v>#N/A</c:v>
                </c:pt>
                <c:pt idx="9">
                  <c:v>0.01</c:v>
                </c:pt>
              </c:numCache>
            </c:numRef>
          </c:val>
          <c:extLst>
            <c:ext xmlns:c16="http://schemas.microsoft.com/office/drawing/2014/chart" uri="{C3380CC4-5D6E-409C-BE32-E72D297353CC}">
              <c16:uniqueId val="{00000004-6BB7-4DD0-974B-6C97DBCB3B6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0.2</c:v>
                </c:pt>
                <c:pt idx="4">
                  <c:v>#N/A</c:v>
                </c:pt>
                <c:pt idx="5">
                  <c:v>1.45</c:v>
                </c:pt>
                <c:pt idx="6">
                  <c:v>#N/A</c:v>
                </c:pt>
                <c:pt idx="7">
                  <c:v>2.1</c:v>
                </c:pt>
                <c:pt idx="8">
                  <c:v>#N/A</c:v>
                </c:pt>
                <c:pt idx="9">
                  <c:v>2.2599999999999998</c:v>
                </c:pt>
              </c:numCache>
            </c:numRef>
          </c:val>
          <c:extLst>
            <c:ext xmlns:c16="http://schemas.microsoft.com/office/drawing/2014/chart" uri="{C3380CC4-5D6E-409C-BE32-E72D297353CC}">
              <c16:uniqueId val="{00000005-6BB7-4DD0-974B-6C97DBCB3B6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0.85</c:v>
                </c:pt>
                <c:pt idx="6">
                  <c:v>#N/A</c:v>
                </c:pt>
                <c:pt idx="7">
                  <c:v>1.64</c:v>
                </c:pt>
                <c:pt idx="8">
                  <c:v>#N/A</c:v>
                </c:pt>
                <c:pt idx="9">
                  <c:v>2.4300000000000002</c:v>
                </c:pt>
              </c:numCache>
            </c:numRef>
          </c:val>
          <c:extLst>
            <c:ext xmlns:c16="http://schemas.microsoft.com/office/drawing/2014/chart" uri="{C3380CC4-5D6E-409C-BE32-E72D297353CC}">
              <c16:uniqueId val="{00000006-6BB7-4DD0-974B-6C97DBCB3B6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9.07</c:v>
                </c:pt>
                <c:pt idx="2">
                  <c:v>#N/A</c:v>
                </c:pt>
                <c:pt idx="3">
                  <c:v>6.45</c:v>
                </c:pt>
                <c:pt idx="4">
                  <c:v>#N/A</c:v>
                </c:pt>
                <c:pt idx="5">
                  <c:v>6.06</c:v>
                </c:pt>
                <c:pt idx="6">
                  <c:v>#N/A</c:v>
                </c:pt>
                <c:pt idx="7">
                  <c:v>7.96</c:v>
                </c:pt>
                <c:pt idx="8">
                  <c:v>#N/A</c:v>
                </c:pt>
                <c:pt idx="9">
                  <c:v>7.15</c:v>
                </c:pt>
              </c:numCache>
            </c:numRef>
          </c:val>
          <c:extLst>
            <c:ext xmlns:c16="http://schemas.microsoft.com/office/drawing/2014/chart" uri="{C3380CC4-5D6E-409C-BE32-E72D297353CC}">
              <c16:uniqueId val="{00000007-6BB7-4DD0-974B-6C97DBCB3B6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5.09</c:v>
                </c:pt>
                <c:pt idx="2">
                  <c:v>#N/A</c:v>
                </c:pt>
                <c:pt idx="3">
                  <c:v>5.97</c:v>
                </c:pt>
                <c:pt idx="4">
                  <c:v>#N/A</c:v>
                </c:pt>
                <c:pt idx="5">
                  <c:v>6.61</c:v>
                </c:pt>
                <c:pt idx="6">
                  <c:v>#N/A</c:v>
                </c:pt>
                <c:pt idx="7">
                  <c:v>6.8</c:v>
                </c:pt>
                <c:pt idx="8">
                  <c:v>#N/A</c:v>
                </c:pt>
                <c:pt idx="9">
                  <c:v>7.27</c:v>
                </c:pt>
              </c:numCache>
            </c:numRef>
          </c:val>
          <c:extLst>
            <c:ext xmlns:c16="http://schemas.microsoft.com/office/drawing/2014/chart" uri="{C3380CC4-5D6E-409C-BE32-E72D297353CC}">
              <c16:uniqueId val="{00000008-6BB7-4DD0-974B-6C97DBCB3B65}"/>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18.36</c:v>
                </c:pt>
                <c:pt idx="2">
                  <c:v>#N/A</c:v>
                </c:pt>
                <c:pt idx="3">
                  <c:v>17.34</c:v>
                </c:pt>
                <c:pt idx="4">
                  <c:v>#N/A</c:v>
                </c:pt>
                <c:pt idx="5">
                  <c:v>16.89</c:v>
                </c:pt>
                <c:pt idx="6">
                  <c:v>#N/A</c:v>
                </c:pt>
                <c:pt idx="7">
                  <c:v>18.29</c:v>
                </c:pt>
                <c:pt idx="8">
                  <c:v>#N/A</c:v>
                </c:pt>
                <c:pt idx="9">
                  <c:v>20.82</c:v>
                </c:pt>
              </c:numCache>
            </c:numRef>
          </c:val>
          <c:extLst>
            <c:ext xmlns:c16="http://schemas.microsoft.com/office/drawing/2014/chart" uri="{C3380CC4-5D6E-409C-BE32-E72D297353CC}">
              <c16:uniqueId val="{00000009-6BB7-4DD0-974B-6C97DBCB3B65}"/>
            </c:ext>
          </c:extLst>
        </c:ser>
        <c:dLbls>
          <c:showLegendKey val="0"/>
          <c:showVal val="0"/>
          <c:showCatName val="0"/>
          <c:showSerName val="0"/>
          <c:showPercent val="0"/>
          <c:showBubbleSize val="0"/>
        </c:dLbls>
        <c:gapWidth val="150"/>
        <c:overlap val="100"/>
        <c:axId val="572042968"/>
        <c:axId val="572044536"/>
      </c:barChart>
      <c:catAx>
        <c:axId val="57204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2044536"/>
        <c:crosses val="autoZero"/>
        <c:auto val="1"/>
        <c:lblAlgn val="ctr"/>
        <c:lblOffset val="100"/>
        <c:tickLblSkip val="1"/>
        <c:tickMarkSkip val="1"/>
        <c:noMultiLvlLbl val="0"/>
      </c:catAx>
      <c:valAx>
        <c:axId val="57204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042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1510</c:v>
                </c:pt>
                <c:pt idx="5">
                  <c:v>1471</c:v>
                </c:pt>
                <c:pt idx="8">
                  <c:v>1459</c:v>
                </c:pt>
                <c:pt idx="11">
                  <c:v>1436</c:v>
                </c:pt>
                <c:pt idx="14">
                  <c:v>1351</c:v>
                </c:pt>
              </c:numCache>
            </c:numRef>
          </c:val>
          <c:extLst>
            <c:ext xmlns:c16="http://schemas.microsoft.com/office/drawing/2014/chart" uri="{C3380CC4-5D6E-409C-BE32-E72D297353CC}">
              <c16:uniqueId val="{00000000-46F5-48E4-B854-2C86D0E2E1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F5-48E4-B854-2C86D0E2E1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F5-48E4-B854-2C86D0E2E1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22</c:v>
                </c:pt>
                <c:pt idx="6">
                  <c:v>34</c:v>
                </c:pt>
                <c:pt idx="9">
                  <c:v>32</c:v>
                </c:pt>
                <c:pt idx="12">
                  <c:v>33</c:v>
                </c:pt>
              </c:numCache>
            </c:numRef>
          </c:val>
          <c:extLst>
            <c:ext xmlns:c16="http://schemas.microsoft.com/office/drawing/2014/chart" uri="{C3380CC4-5D6E-409C-BE32-E72D297353CC}">
              <c16:uniqueId val="{00000003-46F5-48E4-B854-2C86D0E2E1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803</c:v>
                </c:pt>
                <c:pt idx="3">
                  <c:v>814</c:v>
                </c:pt>
                <c:pt idx="6">
                  <c:v>855</c:v>
                </c:pt>
                <c:pt idx="9">
                  <c:v>778</c:v>
                </c:pt>
                <c:pt idx="12">
                  <c:v>793</c:v>
                </c:pt>
              </c:numCache>
            </c:numRef>
          </c:val>
          <c:extLst>
            <c:ext xmlns:c16="http://schemas.microsoft.com/office/drawing/2014/chart" uri="{C3380CC4-5D6E-409C-BE32-E72D297353CC}">
              <c16:uniqueId val="{00000004-46F5-48E4-B854-2C86D0E2E1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F5-48E4-B854-2C86D0E2E1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F5-48E4-B854-2C86D0E2E1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1375</c:v>
                </c:pt>
                <c:pt idx="3">
                  <c:v>1377</c:v>
                </c:pt>
                <c:pt idx="6">
                  <c:v>1440</c:v>
                </c:pt>
                <c:pt idx="9">
                  <c:v>1486</c:v>
                </c:pt>
                <c:pt idx="12">
                  <c:v>1587</c:v>
                </c:pt>
              </c:numCache>
            </c:numRef>
          </c:val>
          <c:extLst>
            <c:ext xmlns:c16="http://schemas.microsoft.com/office/drawing/2014/chart" uri="{C3380CC4-5D6E-409C-BE32-E72D297353CC}">
              <c16:uniqueId val="{00000007-46F5-48E4-B854-2C86D0E2E121}"/>
            </c:ext>
          </c:extLst>
        </c:ser>
        <c:dLbls>
          <c:showLegendKey val="0"/>
          <c:showVal val="0"/>
          <c:showCatName val="0"/>
          <c:showSerName val="0"/>
          <c:showPercent val="0"/>
          <c:showBubbleSize val="0"/>
        </c:dLbls>
        <c:gapWidth val="100"/>
        <c:overlap val="100"/>
        <c:axId val="572047280"/>
        <c:axId val="57204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691</c:v>
                </c:pt>
                <c:pt idx="2">
                  <c:v>#N/A</c:v>
                </c:pt>
                <c:pt idx="3">
                  <c:v>#N/A</c:v>
                </c:pt>
                <c:pt idx="4">
                  <c:v>742</c:v>
                </c:pt>
                <c:pt idx="5">
                  <c:v>#N/A</c:v>
                </c:pt>
                <c:pt idx="6">
                  <c:v>#N/A</c:v>
                </c:pt>
                <c:pt idx="7">
                  <c:v>870</c:v>
                </c:pt>
                <c:pt idx="8">
                  <c:v>#N/A</c:v>
                </c:pt>
                <c:pt idx="9">
                  <c:v>#N/A</c:v>
                </c:pt>
                <c:pt idx="10">
                  <c:v>860</c:v>
                </c:pt>
                <c:pt idx="11">
                  <c:v>#N/A</c:v>
                </c:pt>
                <c:pt idx="12">
                  <c:v>#N/A</c:v>
                </c:pt>
                <c:pt idx="13">
                  <c:v>1062</c:v>
                </c:pt>
                <c:pt idx="14">
                  <c:v>#N/A</c:v>
                </c:pt>
              </c:numCache>
            </c:numRef>
          </c:val>
          <c:smooth val="0"/>
          <c:extLst>
            <c:ext xmlns:c16="http://schemas.microsoft.com/office/drawing/2014/chart" uri="{C3380CC4-5D6E-409C-BE32-E72D297353CC}">
              <c16:uniqueId val="{00000008-46F5-48E4-B854-2C86D0E2E121}"/>
            </c:ext>
          </c:extLst>
        </c:ser>
        <c:dLbls>
          <c:showLegendKey val="0"/>
          <c:showVal val="0"/>
          <c:showCatName val="0"/>
          <c:showSerName val="0"/>
          <c:showPercent val="0"/>
          <c:showBubbleSize val="0"/>
        </c:dLbls>
        <c:marker val="1"/>
        <c:smooth val="0"/>
        <c:axId val="572047280"/>
        <c:axId val="572040224"/>
      </c:lineChart>
      <c:catAx>
        <c:axId val="57204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2040224"/>
        <c:crosses val="autoZero"/>
        <c:auto val="1"/>
        <c:lblAlgn val="ctr"/>
        <c:lblOffset val="100"/>
        <c:tickLblSkip val="1"/>
        <c:tickMarkSkip val="1"/>
        <c:noMultiLvlLbl val="0"/>
      </c:catAx>
      <c:valAx>
        <c:axId val="57204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04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14661</c:v>
                </c:pt>
                <c:pt idx="5">
                  <c:v>14420</c:v>
                </c:pt>
                <c:pt idx="8">
                  <c:v>14103</c:v>
                </c:pt>
                <c:pt idx="11">
                  <c:v>13782</c:v>
                </c:pt>
                <c:pt idx="14">
                  <c:v>13091</c:v>
                </c:pt>
              </c:numCache>
            </c:numRef>
          </c:val>
          <c:extLst>
            <c:ext xmlns:c16="http://schemas.microsoft.com/office/drawing/2014/chart" uri="{C3380CC4-5D6E-409C-BE32-E72D297353CC}">
              <c16:uniqueId val="{00000000-60D9-40C9-8DE7-2C7E03E7CF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2637</c:v>
                </c:pt>
                <c:pt idx="5">
                  <c:v>2592</c:v>
                </c:pt>
                <c:pt idx="8">
                  <c:v>2518</c:v>
                </c:pt>
                <c:pt idx="11">
                  <c:v>2456</c:v>
                </c:pt>
                <c:pt idx="14">
                  <c:v>2395</c:v>
                </c:pt>
              </c:numCache>
            </c:numRef>
          </c:val>
          <c:extLst>
            <c:ext xmlns:c16="http://schemas.microsoft.com/office/drawing/2014/chart" uri="{C3380CC4-5D6E-409C-BE32-E72D297353CC}">
              <c16:uniqueId val="{00000001-60D9-40C9-8DE7-2C7E03E7CF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8509</c:v>
                </c:pt>
                <c:pt idx="5">
                  <c:v>9783</c:v>
                </c:pt>
                <c:pt idx="8">
                  <c:v>11130</c:v>
                </c:pt>
                <c:pt idx="11">
                  <c:v>13459</c:v>
                </c:pt>
                <c:pt idx="14">
                  <c:v>15401</c:v>
                </c:pt>
              </c:numCache>
            </c:numRef>
          </c:val>
          <c:extLst>
            <c:ext xmlns:c16="http://schemas.microsoft.com/office/drawing/2014/chart" uri="{C3380CC4-5D6E-409C-BE32-E72D297353CC}">
              <c16:uniqueId val="{00000002-60D9-40C9-8DE7-2C7E03E7CF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D9-40C9-8DE7-2C7E03E7CF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D9-40C9-8DE7-2C7E03E7CF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1127</c:v>
                </c:pt>
                <c:pt idx="3">
                  <c:v>1082</c:v>
                </c:pt>
                <c:pt idx="6">
                  <c:v>1052</c:v>
                </c:pt>
                <c:pt idx="9">
                  <c:v>1011</c:v>
                </c:pt>
                <c:pt idx="12">
                  <c:v>948</c:v>
                </c:pt>
              </c:numCache>
            </c:numRef>
          </c:val>
          <c:extLst>
            <c:ext xmlns:c16="http://schemas.microsoft.com/office/drawing/2014/chart" uri="{C3380CC4-5D6E-409C-BE32-E72D297353CC}">
              <c16:uniqueId val="{00000005-60D9-40C9-8DE7-2C7E03E7CF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2704</c:v>
                </c:pt>
                <c:pt idx="3">
                  <c:v>2665</c:v>
                </c:pt>
                <c:pt idx="6">
                  <c:v>2657</c:v>
                </c:pt>
                <c:pt idx="9">
                  <c:v>2601</c:v>
                </c:pt>
                <c:pt idx="12">
                  <c:v>2653</c:v>
                </c:pt>
              </c:numCache>
            </c:numRef>
          </c:val>
          <c:extLst>
            <c:ext xmlns:c16="http://schemas.microsoft.com/office/drawing/2014/chart" uri="{C3380CC4-5D6E-409C-BE32-E72D297353CC}">
              <c16:uniqueId val="{00000006-60D9-40C9-8DE7-2C7E03E7CF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273</c:v>
                </c:pt>
                <c:pt idx="3">
                  <c:v>240</c:v>
                </c:pt>
                <c:pt idx="6">
                  <c:v>207</c:v>
                </c:pt>
                <c:pt idx="9">
                  <c:v>177</c:v>
                </c:pt>
                <c:pt idx="12">
                  <c:v>223</c:v>
                </c:pt>
              </c:numCache>
            </c:numRef>
          </c:val>
          <c:extLst>
            <c:ext xmlns:c16="http://schemas.microsoft.com/office/drawing/2014/chart" uri="{C3380CC4-5D6E-409C-BE32-E72D297353CC}">
              <c16:uniqueId val="{00000007-60D9-40C9-8DE7-2C7E03E7CF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8491</c:v>
                </c:pt>
                <c:pt idx="3">
                  <c:v>7771</c:v>
                </c:pt>
                <c:pt idx="6">
                  <c:v>7970</c:v>
                </c:pt>
                <c:pt idx="9">
                  <c:v>7941</c:v>
                </c:pt>
                <c:pt idx="12">
                  <c:v>7924</c:v>
                </c:pt>
              </c:numCache>
            </c:numRef>
          </c:val>
          <c:extLst>
            <c:ext xmlns:c16="http://schemas.microsoft.com/office/drawing/2014/chart" uri="{C3380CC4-5D6E-409C-BE32-E72D297353CC}">
              <c16:uniqueId val="{00000008-60D9-40C9-8DE7-2C7E03E7CF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D9-40C9-8DE7-2C7E03E7CF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16471</c:v>
                </c:pt>
                <c:pt idx="3">
                  <c:v>17764</c:v>
                </c:pt>
                <c:pt idx="6">
                  <c:v>18074</c:v>
                </c:pt>
                <c:pt idx="9">
                  <c:v>18054</c:v>
                </c:pt>
                <c:pt idx="12">
                  <c:v>17421</c:v>
                </c:pt>
              </c:numCache>
            </c:numRef>
          </c:val>
          <c:extLst>
            <c:ext xmlns:c16="http://schemas.microsoft.com/office/drawing/2014/chart" uri="{C3380CC4-5D6E-409C-BE32-E72D297353CC}">
              <c16:uniqueId val="{0000000A-60D9-40C9-8DE7-2C7E03E7CFF6}"/>
            </c:ext>
          </c:extLst>
        </c:ser>
        <c:dLbls>
          <c:showLegendKey val="0"/>
          <c:showVal val="0"/>
          <c:showCatName val="0"/>
          <c:showSerName val="0"/>
          <c:showPercent val="0"/>
          <c:showBubbleSize val="0"/>
        </c:dLbls>
        <c:gapWidth val="100"/>
        <c:overlap val="100"/>
        <c:axId val="572035520"/>
        <c:axId val="572040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3259</c:v>
                </c:pt>
                <c:pt idx="2">
                  <c:v>#N/A</c:v>
                </c:pt>
                <c:pt idx="3">
                  <c:v>#N/A</c:v>
                </c:pt>
                <c:pt idx="4">
                  <c:v>2727</c:v>
                </c:pt>
                <c:pt idx="5">
                  <c:v>#N/A</c:v>
                </c:pt>
                <c:pt idx="6">
                  <c:v>#N/A</c:v>
                </c:pt>
                <c:pt idx="7">
                  <c:v>2209</c:v>
                </c:pt>
                <c:pt idx="8">
                  <c:v>#N/A</c:v>
                </c:pt>
                <c:pt idx="9">
                  <c:v>#N/A</c:v>
                </c:pt>
                <c:pt idx="10">
                  <c:v>86</c:v>
                </c:pt>
                <c:pt idx="11">
                  <c:v>#N/A</c:v>
                </c:pt>
                <c:pt idx="12">
                  <c:v>#N/A</c:v>
                </c:pt>
                <c:pt idx="13">
                  <c:v>0</c:v>
                </c:pt>
                <c:pt idx="14">
                  <c:v>#N/A</c:v>
                </c:pt>
              </c:numCache>
            </c:numRef>
          </c:val>
          <c:smooth val="0"/>
          <c:extLst>
            <c:ext xmlns:c16="http://schemas.microsoft.com/office/drawing/2014/chart" uri="{C3380CC4-5D6E-409C-BE32-E72D297353CC}">
              <c16:uniqueId val="{0000000B-60D9-40C9-8DE7-2C7E03E7CFF6}"/>
            </c:ext>
          </c:extLst>
        </c:ser>
        <c:dLbls>
          <c:showLegendKey val="0"/>
          <c:showVal val="0"/>
          <c:showCatName val="0"/>
          <c:showSerName val="0"/>
          <c:showPercent val="0"/>
          <c:showBubbleSize val="0"/>
        </c:dLbls>
        <c:marker val="1"/>
        <c:smooth val="0"/>
        <c:axId val="572035520"/>
        <c:axId val="572040616"/>
      </c:lineChart>
      <c:catAx>
        <c:axId val="5720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2040616"/>
        <c:crosses val="autoZero"/>
        <c:auto val="1"/>
        <c:lblAlgn val="ctr"/>
        <c:lblOffset val="100"/>
        <c:tickLblSkip val="1"/>
        <c:tickMarkSkip val="1"/>
        <c:noMultiLvlLbl val="0"/>
      </c:catAx>
      <c:valAx>
        <c:axId val="572040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03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3665</c:v>
                </c:pt>
                <c:pt idx="1">
                  <c:v>4012</c:v>
                </c:pt>
                <c:pt idx="2">
                  <c:v>3886</c:v>
                </c:pt>
              </c:numCache>
            </c:numRef>
          </c:val>
          <c:extLst>
            <c:ext xmlns:c16="http://schemas.microsoft.com/office/drawing/2014/chart" uri="{C3380CC4-5D6E-409C-BE32-E72D297353CC}">
              <c16:uniqueId val="{00000000-7259-4892-AEDA-04B7367EE0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7259-4892-AEDA-04B7367EE0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5646</c:v>
                </c:pt>
                <c:pt idx="1">
                  <c:v>7493</c:v>
                </c:pt>
                <c:pt idx="2">
                  <c:v>9427</c:v>
                </c:pt>
              </c:numCache>
            </c:numRef>
          </c:val>
          <c:extLst>
            <c:ext xmlns:c16="http://schemas.microsoft.com/office/drawing/2014/chart" uri="{C3380CC4-5D6E-409C-BE32-E72D297353CC}">
              <c16:uniqueId val="{00000002-7259-4892-AEDA-04B7367EE06E}"/>
            </c:ext>
          </c:extLst>
        </c:ser>
        <c:dLbls>
          <c:showLegendKey val="0"/>
          <c:showVal val="0"/>
          <c:showCatName val="0"/>
          <c:showSerName val="0"/>
          <c:showPercent val="0"/>
          <c:showBubbleSize val="0"/>
        </c:dLbls>
        <c:gapWidth val="120"/>
        <c:overlap val="100"/>
        <c:axId val="572036696"/>
        <c:axId val="572044928"/>
      </c:barChart>
      <c:catAx>
        <c:axId val="57203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2044928"/>
        <c:crosses val="autoZero"/>
        <c:auto val="1"/>
        <c:lblAlgn val="ctr"/>
        <c:lblOffset val="100"/>
        <c:tickLblSkip val="1"/>
        <c:tickMarkSkip val="1"/>
        <c:noMultiLvlLbl val="0"/>
      </c:catAx>
      <c:valAx>
        <c:axId val="572044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203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ごみ処理及びし尿処理施設等の工事に係る起債の償還据置期間終了に伴い、償還金が増額となっている。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直近の大規模事業の元金償還の据置期間終了に伴う償還金額の増加や、公共施設の老朽化対策実施に伴う新規起債の発行が見込まれる。事業の精査を行い、優先順位の見極めや事業の適正化を図り、新規起債発行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積立は行っていない。今後の事業の状況や各種計画等の変更によっては、積立も検討していく。</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一般会計における地方債現在高の減少や、ふるさと納税の増加等に伴う充当可能基金の増加により、将来負担比率はマイナスとなった。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事業や公共施設の老朽化対策の実施に伴う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地方債の新規発行が見込まれるため、引き続き公共施設の適切な維持管理を進めていく。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また、基金を活用するなかで起債発行の抑制に取り組み、将来負担額の縮減に努める。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令和４年度においては、物価高騰生活支援給付金事業等に充当するため財政調整基金の取り崩しを行った。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ふるさと振興基金において、ふるさと納税寄附額の増加に伴い積立金が増加したことにより、基金全体では前年度比で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13,316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財政調整基金については、財政運営状況や市政施策の展開やその効果など、適宜状況を見て判断していく。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その他特定目的基金については、各基金事業の計画に基づいて積立及び取崩を行っていく。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　　　　　　：魅力ある地域づくりを推進するための基金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：公共用に供する土地取得及び施設の建設整備のための基金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土地開発公社経営健全化基金　：土地開発公社が市に代わって先行取得した土地を買い取るための基金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教育文化振興基金　　　　　　：教育施設の建設及び文化振興の基金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　　　　　　　　：庁舎を整備するための基金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ふるさと納税寄附額の増加に伴い、ふるさと振興基金は前年度比で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公共施設整備基金以下は、各基金事業の計画に則った積立及び取崩を行った残高になる。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各基金事業の計画に則り進めていく。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事業の計画において、各種状況を見ながら計画修正を検討しつつ、基金の活用と効果の拡大が図れるように取り組んでいく。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令和４年度においては、取崩額が前年度決算剰余金の積立金及び利子積立金を上回ったことにより、前年度比で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百万円の残高減となった。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引き続き、財政運営状況や第６次富士吉田市総合計画を基本とした各施策の取組状況、市民生活や地域社会の状態などあらゆる観点から総合的に考慮し、各事業の展開の財源として検討していく。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積立予定なし。地方債の適正管理に努める。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47,298
46,652
121.74
35,211,597
33,533,047
804,835
11,249,556
17,421,469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分子である基準財政収入額は、市町村民税及び固定資産税、法人事業税交付金等が増加したことで、前年度比で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210,865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分母である基準財政需要額は、臨時財政対策債振替相当額が減少したことで、前年度比で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187,170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財政力指数は、単年度で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ポイントの増となった。一方、３ヵ年平均（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４）は前年度（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97367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経常一般財源は、地方税の大幅な増加に伴い前年度比で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234,261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％）増加した。一方、臨時財政対策債発行額は前年度比で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386,048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％）の減少となり、経常一般財源と臨時財政対策債発行額を合わせた財源は前年度比で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151,787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また、経常経費充当一般財源は、物件費、維持補修費、扶助費、公債費が増加した一方、人件費、補助費等が減少し、前年度比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195,282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その結果、経常収支比率は前年度を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1193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44027</xdr:rowOff>
    </xdr:from>
    <xdr:to>
      <xdr:col>19</xdr:col>
      <xdr:colOff>133350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15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44027</xdr:rowOff>
    </xdr:from>
    <xdr:to>
      <xdr:col>15</xdr:col>
      <xdr:colOff>82550</xdr:colOff>
      <xdr:row>59</xdr:row>
      <xdr:rowOff>108373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1595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59</xdr:row>
      <xdr:rowOff>116417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2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124460</xdr:rowOff>
    </xdr:from>
    <xdr:to>
      <xdr:col>23</xdr:col>
      <xdr:colOff>184150</xdr:colOff>
      <xdr:row>59</xdr:row>
      <xdr:rowOff>54610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140987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1270</xdr:rowOff>
    </xdr:from>
    <xdr:to>
      <xdr:col>19</xdr:col>
      <xdr:colOff>184150</xdr:colOff>
      <xdr:row>59</xdr:row>
      <xdr:rowOff>102870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113047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164677</xdr:rowOff>
    </xdr:from>
    <xdr:to>
      <xdr:col>15</xdr:col>
      <xdr:colOff>133350</xdr:colOff>
      <xdr:row>59</xdr:row>
      <xdr:rowOff>94827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105004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人口１人当たり人件費・物件費等は、類似団体内平均値を大きく上回っている。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物件費については、ふるさと納税寄附に伴う委託料の増加等の影響により、前年度に比べ増加している。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一方で、人件費は前年度に比べ減少している。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その要因としては、令和４年人事院勧告等に基づく改正を行った結果、給料や勤勉手当、共済費が増加した一方で、令和４年度の定年退職者数の減少により退職手当が前年比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％となるなど、減少要因が大きかったためと考えられる。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135006</xdr:rowOff>
    </xdr:from>
    <xdr:to>
      <xdr:col>23</xdr:col>
      <xdr:colOff>133350</xdr:colOff>
      <xdr:row>89</xdr:row>
      <xdr:rowOff>117024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051156"/>
          <a:ext cx="838200" cy="3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29741</xdr:rowOff>
    </xdr:from>
    <xdr:to>
      <xdr:col>19</xdr:col>
      <xdr:colOff>133350</xdr:colOff>
      <xdr:row>87</xdr:row>
      <xdr:rowOff>135006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774441"/>
          <a:ext cx="889000" cy="27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123555</xdr:rowOff>
    </xdr:from>
    <xdr:to>
      <xdr:col>15</xdr:col>
      <xdr:colOff>82550</xdr:colOff>
      <xdr:row>86</xdr:row>
      <xdr:rowOff>29741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25355"/>
          <a:ext cx="889000" cy="2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127631</xdr:rowOff>
    </xdr:from>
    <xdr:to>
      <xdr:col>11</xdr:col>
      <xdr:colOff>31750</xdr:colOff>
      <xdr:row>84</xdr:row>
      <xdr:rowOff>123555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57981"/>
          <a:ext cx="889000" cy="1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66224</xdr:rowOff>
    </xdr:from>
    <xdr:to>
      <xdr:col>23</xdr:col>
      <xdr:colOff>184150</xdr:colOff>
      <xdr:row>89</xdr:row>
      <xdr:rowOff>167824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3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133551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2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84206</xdr:rowOff>
    </xdr:from>
    <xdr:to>
      <xdr:col>19</xdr:col>
      <xdr:colOff>184150</xdr:colOff>
      <xdr:row>88</xdr:row>
      <xdr:rowOff>14356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0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170583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8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150391</xdr:rowOff>
    </xdr:from>
    <xdr:to>
      <xdr:col>15</xdr:col>
      <xdr:colOff>133350</xdr:colOff>
      <xdr:row>86</xdr:row>
      <xdr:rowOff>80541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65318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1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72755</xdr:rowOff>
    </xdr:from>
    <xdr:to>
      <xdr:col>11</xdr:col>
      <xdr:colOff>82550</xdr:colOff>
      <xdr:row>85</xdr:row>
      <xdr:rowOff>2905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159132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76831</xdr:rowOff>
    </xdr:from>
    <xdr:to>
      <xdr:col>7</xdr:col>
      <xdr:colOff>31750</xdr:colOff>
      <xdr:row>84</xdr:row>
      <xdr:rowOff>6981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163208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9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令和３年度については、前年からの変動は無かった。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令和４年度は、人事異動等による経験年数別の職員構成の変動等の理由により前年より増加に転じ、引き続き全国平均を上回っている結果となっている。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167481</xdr:rowOff>
    </xdr:from>
    <xdr:to>
      <xdr:col>81</xdr:col>
      <xdr:colOff>44450</xdr:colOff>
      <xdr:row>86</xdr:row>
      <xdr:rowOff>56356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4073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167481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256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56356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25650"/>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86</xdr:row>
      <xdr:rowOff>56356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95488"/>
          <a:ext cx="8890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5556</xdr:rowOff>
    </xdr:from>
    <xdr:to>
      <xdr:col>81</xdr:col>
      <xdr:colOff>95250</xdr:colOff>
      <xdr:row>86</xdr:row>
      <xdr:rowOff>107156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149083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2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116681</xdr:rowOff>
    </xdr:from>
    <xdr:to>
      <xdr:col>77</xdr:col>
      <xdr:colOff>95250</xdr:colOff>
      <xdr:row>86</xdr:row>
      <xdr:rowOff>46831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31608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7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5556</xdr:rowOff>
    </xdr:from>
    <xdr:to>
      <xdr:col>68</xdr:col>
      <xdr:colOff>203200</xdr:colOff>
      <xdr:row>86</xdr:row>
      <xdr:rowOff>107156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91933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年度までの職員数は山梨県平均と同程度であり、全国平均、類似団体平均ともに下回っていた。その要因としては、富士吉田市新集中改革プラン（</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）において、病院職員を除く職員数の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人）減を目標とし、一般職においては退職補充</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割を基本に、毎年人員減を継続してきたためと考えられる。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増加する事務量への対応も限界に来ており、保育園等、市民のニーズや業務量に応じた人事配置の結果、令和４年度については人口減少も重なり、微増傾向が続いている。引き続き、これらのことに留意しながら職員定数の管理を行いつつ、適正な職員配置を検討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23001</xdr:rowOff>
    </xdr:from>
    <xdr:to>
      <xdr:col>81</xdr:col>
      <xdr:colOff>44450</xdr:colOff>
      <xdr:row>62</xdr:row>
      <xdr:rowOff>39088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5290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13617</xdr:rowOff>
    </xdr:from>
    <xdr:to>
      <xdr:col>77</xdr:col>
      <xdr:colOff>44450</xdr:colOff>
      <xdr:row>62</xdr:row>
      <xdr:rowOff>23001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4351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6914</xdr:rowOff>
    </xdr:from>
    <xdr:to>
      <xdr:col>72</xdr:col>
      <xdr:colOff>203200</xdr:colOff>
      <xdr:row>62</xdr:row>
      <xdr:rowOff>13617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3681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168980</xdr:rowOff>
    </xdr:from>
    <xdr:to>
      <xdr:col>68</xdr:col>
      <xdr:colOff>152400</xdr:colOff>
      <xdr:row>62</xdr:row>
      <xdr:rowOff>6914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27430"/>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159738</xdr:rowOff>
    </xdr:from>
    <xdr:to>
      <xdr:col>81</xdr:col>
      <xdr:colOff>95250</xdr:colOff>
      <xdr:row>62</xdr:row>
      <xdr:rowOff>89888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4815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143651</xdr:rowOff>
    </xdr:from>
    <xdr:to>
      <xdr:col>77</xdr:col>
      <xdr:colOff>95250</xdr:colOff>
      <xdr:row>62</xdr:row>
      <xdr:rowOff>73801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83978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7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134267</xdr:rowOff>
    </xdr:from>
    <xdr:to>
      <xdr:col>73</xdr:col>
      <xdr:colOff>44450</xdr:colOff>
      <xdr:row>62</xdr:row>
      <xdr:rowOff>64417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74594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6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127564</xdr:rowOff>
    </xdr:from>
    <xdr:to>
      <xdr:col>68</xdr:col>
      <xdr:colOff>203200</xdr:colOff>
      <xdr:row>62</xdr:row>
      <xdr:rowOff>57714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67891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118180</xdr:rowOff>
    </xdr:from>
    <xdr:to>
      <xdr:col>64</xdr:col>
      <xdr:colOff>152400</xdr:colOff>
      <xdr:row>62</xdr:row>
      <xdr:rowOff>48330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58507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4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実質公債比率は前年度比で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ポイント増加し、類似団体内平均値を上回った。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増加の主な要因は、ごみ処理及びし尿処理施設長寿命化に伴う起債の元利償還が本格的に始まったこと等があげられる。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近年の大型事業や公共施設の老朽化対策の実施に伴う公債費負担により、今後も数値は悪化する傾向にある。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事業精査や新規地方債発行の抑制、交付税算入率の高い起債の活用等により、健全な財政運営に努めていく。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150888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07692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47474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0424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13002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81945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309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142922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ポイント減少し、マイナスとなったことで類似団体内平均値を大きく下回った。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減少の主な要因は、ふるさと振興基金が大きく増加したことで、充当可能基金が前年度比で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1,941,855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％）増加したこと等があげられる。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54661</xdr:rowOff>
    </xdr:from>
    <xdr:to>
      <xdr:col>77</xdr:col>
      <xdr:colOff>44450</xdr:colOff>
      <xdr:row>14</xdr:row>
      <xdr:rowOff>160350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54961"/>
          <a:ext cx="8890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160350</xdr:rowOff>
    </xdr:from>
    <xdr:to>
      <xdr:col>72</xdr:col>
      <xdr:colOff>203200</xdr:colOff>
      <xdr:row>15</xdr:row>
      <xdr:rowOff>19304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6065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19304</xdr:rowOff>
    </xdr:from>
    <xdr:to>
      <xdr:col>68</xdr:col>
      <xdr:colOff>152400</xdr:colOff>
      <xdr:row>15</xdr:row>
      <xdr:rowOff>47777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91054"/>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3861</xdr:rowOff>
    </xdr:from>
    <xdr:to>
      <xdr:col>77</xdr:col>
      <xdr:colOff>95250</xdr:colOff>
      <xdr:row>14</xdr:row>
      <xdr:rowOff>105461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115638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73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109550</xdr:rowOff>
    </xdr:from>
    <xdr:to>
      <xdr:col>73</xdr:col>
      <xdr:colOff>44450</xdr:colOff>
      <xdr:row>15</xdr:row>
      <xdr:rowOff>39700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49877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139954</xdr:rowOff>
    </xdr:from>
    <xdr:to>
      <xdr:col>68</xdr:col>
      <xdr:colOff>203200</xdr:colOff>
      <xdr:row>15</xdr:row>
      <xdr:rowOff>70104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80281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168427</xdr:rowOff>
    </xdr:from>
    <xdr:to>
      <xdr:col>64</xdr:col>
      <xdr:colOff>152400</xdr:colOff>
      <xdr:row>15</xdr:row>
      <xdr:rowOff>98577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108754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3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47,298
46,652
121.74
35,211,597
33,533,047
804,835
11,249,556
17,421,469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における経常経費充当一般財源は、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令和４年度の定年退職者数</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減により退職手当が前年比</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ったことなどが影響し、前年度比で</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98,067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等に比べ減少割合が大きかったことから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費における経常収支比率は前年度比で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82550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11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133350</xdr:rowOff>
    </xdr:from>
    <xdr:to>
      <xdr:col>19</xdr:col>
      <xdr:colOff>187325</xdr:colOff>
      <xdr:row>41</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16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41</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21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31750</xdr:rowOff>
    </xdr:from>
    <xdr:to>
      <xdr:col>24</xdr:col>
      <xdr:colOff>76200</xdr:colOff>
      <xdr:row>41</xdr:row>
      <xdr:rowOff>133350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82550</xdr:rowOff>
    </xdr:from>
    <xdr:to>
      <xdr:col>20</xdr:col>
      <xdr:colOff>38100</xdr:colOff>
      <xdr:row>42</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物件費における経常経費充当一般財源は、ふるさと納税寄附金の増加に伴う経費負担や観光宣伝・観光客誘致推進事業等の影響により前年比で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58,731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また、臨時財政対策債減少の影響により分母となる経常一般財源等が減少した結果、物件費における経常収支比率は前年度比で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39370</xdr:rowOff>
    </xdr:from>
    <xdr:to>
      <xdr:col>82</xdr:col>
      <xdr:colOff>107950</xdr:colOff>
      <xdr:row>13</xdr:row>
      <xdr:rowOff>85090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26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39370</xdr:rowOff>
    </xdr:from>
    <xdr:to>
      <xdr:col>78</xdr:col>
      <xdr:colOff>69850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26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62230</xdr:rowOff>
    </xdr:from>
    <xdr:to>
      <xdr:col>73</xdr:col>
      <xdr:colOff>180975</xdr:colOff>
      <xdr:row>14</xdr:row>
      <xdr:rowOff>142240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291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142240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34290</xdr:rowOff>
    </xdr:from>
    <xdr:to>
      <xdr:col>82</xdr:col>
      <xdr:colOff>158750</xdr:colOff>
      <xdr:row>13</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114317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160020</xdr:rowOff>
    </xdr:from>
    <xdr:to>
      <xdr:col>78</xdr:col>
      <xdr:colOff>120650</xdr:colOff>
      <xdr:row>13</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100347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11430</xdr:rowOff>
    </xdr:from>
    <xdr:to>
      <xdr:col>74</xdr:col>
      <xdr:colOff>31750</xdr:colOff>
      <xdr:row>13</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123207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扶助費における経常経費充当一般財源は、介護給付事業等の影響により前年度比で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118,383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また、臨時財政対策債減少の影響により分母となる経常一般財源等が減少した結果、扶助費における経常収支比率は前年度比で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90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53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国民健康保険特別会計や介護保険特別会計への繰出金増加等の影響により、前年度比で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45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453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119380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補助費等における経常経費充当一般財源は、病院事業会計への負担金減少等により、前年度比で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355,492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分母となる経常一般財源等に比べ減少割合が大きかったことから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、補助費等における経常収支比率は前年度比で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142240</xdr:rowOff>
    </xdr:from>
    <xdr:to>
      <xdr:col>82</xdr:col>
      <xdr:colOff>107950</xdr:colOff>
      <xdr:row>36</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429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24130</xdr:rowOff>
    </xdr:from>
    <xdr:to>
      <xdr:col>78</xdr:col>
      <xdr:colOff>69850</xdr:colOff>
      <xdr:row>36</xdr:row>
      <xdr:rowOff>73660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96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84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16510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84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91440</xdr:rowOff>
    </xdr:from>
    <xdr:to>
      <xdr:col>82</xdr:col>
      <xdr:colOff>158750</xdr:colOff>
      <xdr:row>36</xdr:row>
      <xdr:rowOff>21590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107967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144780</xdr:rowOff>
    </xdr:from>
    <xdr:to>
      <xdr:col>74</xdr:col>
      <xdr:colOff>31750</xdr:colOff>
      <xdr:row>36</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85107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137160</xdr:rowOff>
    </xdr:from>
    <xdr:to>
      <xdr:col>65</xdr:col>
      <xdr:colOff>53975</xdr:colOff>
      <xdr:row>36</xdr:row>
      <xdr:rowOff>67310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52087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公債費における経常経費充当一般財源は、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ごみ処理及びし尿処理施設長寿命化に伴う起債の元利償還が本格的に始まったこと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52,131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また、臨時財政対策債減少の影響により分母となる経常一般財源等が減少した結果、公債費における経常収支比率は前年度比で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140715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434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140715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117856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48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公債費以外の経常収支比率については、人件費、補助費等が改善したことにより、類似団体内平均値を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今後においても、経費の上昇抑制のため、事業の適正化や見直しを図り、安定した財政運営に努める。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88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40132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10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26078</xdr:rowOff>
    </xdr:from>
    <xdr:to>
      <xdr:col>29</xdr:col>
      <xdr:colOff>127000</xdr:colOff>
      <xdr:row>16</xdr:row>
      <xdr:rowOff>71698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16903"/>
          <a:ext cx="647700" cy="4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10855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71698</xdr:rowOff>
    </xdr:from>
    <xdr:to>
      <xdr:col>26</xdr:col>
      <xdr:colOff>50800</xdr:colOff>
      <xdr:row>16</xdr:row>
      <xdr:rowOff>97001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62523"/>
          <a:ext cx="698500" cy="2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97001</xdr:rowOff>
    </xdr:from>
    <xdr:to>
      <xdr:col>22</xdr:col>
      <xdr:colOff>114300</xdr:colOff>
      <xdr:row>17</xdr:row>
      <xdr:rowOff>102059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87826"/>
          <a:ext cx="698500" cy="17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50009</xdr:rowOff>
    </xdr:from>
    <xdr:to>
      <xdr:col>18</xdr:col>
      <xdr:colOff>177800</xdr:colOff>
      <xdr:row>17</xdr:row>
      <xdr:rowOff>102059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12284"/>
          <a:ext cx="698500" cy="5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146728</xdr:rowOff>
    </xdr:from>
    <xdr:to>
      <xdr:col>29</xdr:col>
      <xdr:colOff>177800</xdr:colOff>
      <xdr:row>16</xdr:row>
      <xdr:rowOff>76878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6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163255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1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20898</xdr:rowOff>
    </xdr:from>
    <xdr:to>
      <xdr:col>26</xdr:col>
      <xdr:colOff>101600</xdr:colOff>
      <xdr:row>16</xdr:row>
      <xdr:rowOff>122498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1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107275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9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46201</xdr:rowOff>
    </xdr:from>
    <xdr:to>
      <xdr:col>22</xdr:col>
      <xdr:colOff>165100</xdr:colOff>
      <xdr:row>16</xdr:row>
      <xdr:rowOff>147801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3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157978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51259</xdr:rowOff>
    </xdr:from>
    <xdr:to>
      <xdr:col>19</xdr:col>
      <xdr:colOff>38100</xdr:colOff>
      <xdr:row>17</xdr:row>
      <xdr:rowOff>152859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1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137636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170659</xdr:rowOff>
    </xdr:from>
    <xdr:to>
      <xdr:col>15</xdr:col>
      <xdr:colOff>101600</xdr:colOff>
      <xdr:row>17</xdr:row>
      <xdr:rowOff>100809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6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85586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4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267295</xdr:rowOff>
    </xdr:from>
    <xdr:to>
      <xdr:col>29</xdr:col>
      <xdr:colOff>127000</xdr:colOff>
      <xdr:row>36</xdr:row>
      <xdr:rowOff>70569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77645"/>
          <a:ext cx="647700" cy="14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66943</xdr:rowOff>
    </xdr:from>
    <xdr:to>
      <xdr:col>26</xdr:col>
      <xdr:colOff>50800</xdr:colOff>
      <xdr:row>36</xdr:row>
      <xdr:rowOff>70569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020193"/>
          <a:ext cx="698500" cy="3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66943</xdr:rowOff>
    </xdr:from>
    <xdr:to>
      <xdr:col>22</xdr:col>
      <xdr:colOff>114300</xdr:colOff>
      <xdr:row>36</xdr:row>
      <xdr:rowOff>159331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20193"/>
          <a:ext cx="698500" cy="9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159331</xdr:rowOff>
    </xdr:from>
    <xdr:to>
      <xdr:col>18</xdr:col>
      <xdr:colOff>177800</xdr:colOff>
      <xdr:row>37</xdr:row>
      <xdr:rowOff>28114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12581"/>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216495</xdr:rowOff>
    </xdr:from>
    <xdr:to>
      <xdr:col>29</xdr:col>
      <xdr:colOff>177800</xdr:colOff>
      <xdr:row>35</xdr:row>
      <xdr:rowOff>318095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2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188572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79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19769</xdr:rowOff>
    </xdr:from>
    <xdr:to>
      <xdr:col>26</xdr:col>
      <xdr:colOff>101600</xdr:colOff>
      <xdr:row>36</xdr:row>
      <xdr:rowOff>121369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7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106146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59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16143</xdr:rowOff>
    </xdr:from>
    <xdr:to>
      <xdr:col>22</xdr:col>
      <xdr:colOff>165100</xdr:colOff>
      <xdr:row>36</xdr:row>
      <xdr:rowOff>117743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6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102520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5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108531</xdr:rowOff>
    </xdr:from>
    <xdr:to>
      <xdr:col>19</xdr:col>
      <xdr:colOff>38100</xdr:colOff>
      <xdr:row>37</xdr:row>
      <xdr:rowOff>38681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23458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4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148764</xdr:rowOff>
    </xdr:from>
    <xdr:to>
      <xdr:col>15</xdr:col>
      <xdr:colOff>101600</xdr:colOff>
      <xdr:row>37</xdr:row>
      <xdr:rowOff>78914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0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63691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47,298
46,652
121.74
35,211,597
33,533,047
804,835
11,249,556
17,421,469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79072</xdr:rowOff>
    </xdr:from>
    <xdr:to>
      <xdr:col>24</xdr:col>
      <xdr:colOff>63500</xdr:colOff>
      <xdr:row>35</xdr:row>
      <xdr:rowOff>92396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79822"/>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79072</xdr:rowOff>
    </xdr:from>
    <xdr:to>
      <xdr:col>19</xdr:col>
      <xdr:colOff>177800</xdr:colOff>
      <xdr:row>35</xdr:row>
      <xdr:rowOff>134638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9822"/>
          <a:ext cx="889000" cy="5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134638</xdr:rowOff>
    </xdr:from>
    <xdr:to>
      <xdr:col>15</xdr:col>
      <xdr:colOff>50800</xdr:colOff>
      <xdr:row>37</xdr:row>
      <xdr:rowOff>65111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5388"/>
          <a:ext cx="889000" cy="27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46154</xdr:rowOff>
    </xdr:from>
    <xdr:to>
      <xdr:col>10</xdr:col>
      <xdr:colOff>114300</xdr:colOff>
      <xdr:row>37</xdr:row>
      <xdr:rowOff>65111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9804"/>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41596</xdr:rowOff>
    </xdr:from>
    <xdr:to>
      <xdr:col>24</xdr:col>
      <xdr:colOff>114300</xdr:colOff>
      <xdr:row>35</xdr:row>
      <xdr:rowOff>143196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20023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28272</xdr:rowOff>
    </xdr:from>
    <xdr:to>
      <xdr:col>20</xdr:col>
      <xdr:colOff>38100</xdr:colOff>
      <xdr:row>35</xdr:row>
      <xdr:rowOff>129872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120999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83838</xdr:rowOff>
    </xdr:from>
    <xdr:to>
      <xdr:col>15</xdr:col>
      <xdr:colOff>101600</xdr:colOff>
      <xdr:row>36</xdr:row>
      <xdr:rowOff>13988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5115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14311</xdr:rowOff>
    </xdr:from>
    <xdr:to>
      <xdr:col>10</xdr:col>
      <xdr:colOff>165100</xdr:colOff>
      <xdr:row>37</xdr:row>
      <xdr:rowOff>115911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107038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166804</xdr:rowOff>
    </xdr:from>
    <xdr:to>
      <xdr:col>6</xdr:col>
      <xdr:colOff>38100</xdr:colOff>
      <xdr:row>37</xdr:row>
      <xdr:rowOff>96954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88081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63805</xdr:rowOff>
    </xdr:from>
    <xdr:to>
      <xdr:col>24</xdr:col>
      <xdr:colOff>63500</xdr:colOff>
      <xdr:row>52</xdr:row>
      <xdr:rowOff>66786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636305"/>
          <a:ext cx="838200" cy="34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66786</xdr:rowOff>
    </xdr:from>
    <xdr:to>
      <xdr:col>19</xdr:col>
      <xdr:colOff>177800</xdr:colOff>
      <xdr:row>54</xdr:row>
      <xdr:rowOff>40588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82186"/>
          <a:ext cx="889000" cy="3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40588</xdr:rowOff>
    </xdr:from>
    <xdr:to>
      <xdr:col>15</xdr:col>
      <xdr:colOff>50800</xdr:colOff>
      <xdr:row>54</xdr:row>
      <xdr:rowOff>164142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298888"/>
          <a:ext cx="889000" cy="1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164142</xdr:rowOff>
    </xdr:from>
    <xdr:to>
      <xdr:col>10</xdr:col>
      <xdr:colOff>114300</xdr:colOff>
      <xdr:row>55</xdr:row>
      <xdr:rowOff>163164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22442"/>
          <a:ext cx="889000" cy="1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13005</xdr:rowOff>
    </xdr:from>
    <xdr:to>
      <xdr:col>24</xdr:col>
      <xdr:colOff>114300</xdr:colOff>
      <xdr:row>50</xdr:row>
      <xdr:rowOff>114605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5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137482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53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15986</xdr:rowOff>
    </xdr:from>
    <xdr:to>
      <xdr:col>20</xdr:col>
      <xdr:colOff>38100</xdr:colOff>
      <xdr:row>52</xdr:row>
      <xdr:rowOff>117586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134113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70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161238</xdr:rowOff>
    </xdr:from>
    <xdr:to>
      <xdr:col>15</xdr:col>
      <xdr:colOff>101600</xdr:colOff>
      <xdr:row>54</xdr:row>
      <xdr:rowOff>91388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107915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2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113342</xdr:rowOff>
    </xdr:from>
    <xdr:to>
      <xdr:col>10</xdr:col>
      <xdr:colOff>165100</xdr:colOff>
      <xdr:row>55</xdr:row>
      <xdr:rowOff>43492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60019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1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112364</xdr:rowOff>
    </xdr:from>
    <xdr:to>
      <xdr:col>6</xdr:col>
      <xdr:colOff>38100</xdr:colOff>
      <xdr:row>56</xdr:row>
      <xdr:rowOff>42514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59041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1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140202</xdr:rowOff>
    </xdr:from>
    <xdr:to>
      <xdr:col>24</xdr:col>
      <xdr:colOff>63500</xdr:colOff>
      <xdr:row>77</xdr:row>
      <xdr:rowOff>149530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1852"/>
          <a:ext cx="8382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108062</xdr:rowOff>
    </xdr:from>
    <xdr:to>
      <xdr:col>19</xdr:col>
      <xdr:colOff>177800</xdr:colOff>
      <xdr:row>77</xdr:row>
      <xdr:rowOff>149530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09712"/>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108062</xdr:rowOff>
    </xdr:from>
    <xdr:to>
      <xdr:col>15</xdr:col>
      <xdr:colOff>50800</xdr:colOff>
      <xdr:row>77</xdr:row>
      <xdr:rowOff>110576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0971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110576</xdr:rowOff>
    </xdr:from>
    <xdr:to>
      <xdr:col>10</xdr:col>
      <xdr:colOff>114300</xdr:colOff>
      <xdr:row>77</xdr:row>
      <xdr:rowOff>148890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2226"/>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89402</xdr:rowOff>
    </xdr:from>
    <xdr:to>
      <xdr:col>24</xdr:col>
      <xdr:colOff>114300</xdr:colOff>
      <xdr:row>78</xdr:row>
      <xdr:rowOff>19552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67829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98730</xdr:rowOff>
    </xdr:from>
    <xdr:to>
      <xdr:col>20</xdr:col>
      <xdr:colOff>38100</xdr:colOff>
      <xdr:row>78</xdr:row>
      <xdr:rowOff>28880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20007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57262</xdr:rowOff>
    </xdr:from>
    <xdr:to>
      <xdr:col>15</xdr:col>
      <xdr:colOff>101600</xdr:colOff>
      <xdr:row>77</xdr:row>
      <xdr:rowOff>158862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59776</xdr:rowOff>
    </xdr:from>
    <xdr:to>
      <xdr:col>10</xdr:col>
      <xdr:colOff>165100</xdr:colOff>
      <xdr:row>77</xdr:row>
      <xdr:rowOff>161376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6453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3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98090</xdr:rowOff>
    </xdr:from>
    <xdr:to>
      <xdr:col>6</xdr:col>
      <xdr:colOff>38100</xdr:colOff>
      <xdr:row>78</xdr:row>
      <xdr:rowOff>28240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44767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7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76491</xdr:rowOff>
    </xdr:from>
    <xdr:to>
      <xdr:col>24</xdr:col>
      <xdr:colOff>63500</xdr:colOff>
      <xdr:row>96</xdr:row>
      <xdr:rowOff>152109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35691"/>
          <a:ext cx="838200" cy="7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76491</xdr:rowOff>
    </xdr:from>
    <xdr:to>
      <xdr:col>19</xdr:col>
      <xdr:colOff>177800</xdr:colOff>
      <xdr:row>98</xdr:row>
      <xdr:rowOff>14897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35691"/>
          <a:ext cx="889000" cy="2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14897</xdr:rowOff>
    </xdr:from>
    <xdr:to>
      <xdr:col>15</xdr:col>
      <xdr:colOff>50800</xdr:colOff>
      <xdr:row>98</xdr:row>
      <xdr:rowOff>57989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16997"/>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57989</xdr:rowOff>
    </xdr:from>
    <xdr:to>
      <xdr:col>10</xdr:col>
      <xdr:colOff>114300</xdr:colOff>
      <xdr:row>98</xdr:row>
      <xdr:rowOff>138646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60089"/>
          <a:ext cx="889000" cy="8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101309</xdr:rowOff>
    </xdr:from>
    <xdr:to>
      <xdr:col>24</xdr:col>
      <xdr:colOff>114300</xdr:colOff>
      <xdr:row>97</xdr:row>
      <xdr:rowOff>31459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79736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25691</xdr:rowOff>
    </xdr:from>
    <xdr:to>
      <xdr:col>20</xdr:col>
      <xdr:colOff>38100</xdr:colOff>
      <xdr:row>96</xdr:row>
      <xdr:rowOff>127291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118418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135547</xdr:rowOff>
    </xdr:from>
    <xdr:to>
      <xdr:col>15</xdr:col>
      <xdr:colOff>101600</xdr:colOff>
      <xdr:row>98</xdr:row>
      <xdr:rowOff>65697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56824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7189</xdr:rowOff>
    </xdr:from>
    <xdr:to>
      <xdr:col>10</xdr:col>
      <xdr:colOff>165100</xdr:colOff>
      <xdr:row>98</xdr:row>
      <xdr:rowOff>108789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99916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87846</xdr:rowOff>
    </xdr:from>
    <xdr:to>
      <xdr:col>6</xdr:col>
      <xdr:colOff>38100</xdr:colOff>
      <xdr:row>99</xdr:row>
      <xdr:rowOff>17996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136926</xdr:rowOff>
    </xdr:from>
    <xdr:to>
      <xdr:col>55</xdr:col>
      <xdr:colOff>0</xdr:colOff>
      <xdr:row>34</xdr:row>
      <xdr:rowOff>154536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66226"/>
          <a:ext cx="8382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127180</xdr:rowOff>
    </xdr:from>
    <xdr:to>
      <xdr:col>50</xdr:col>
      <xdr:colOff>114300</xdr:colOff>
      <xdr:row>34</xdr:row>
      <xdr:rowOff>154536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270680"/>
          <a:ext cx="889000" cy="7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127180</xdr:rowOff>
    </xdr:from>
    <xdr:to>
      <xdr:col>45</xdr:col>
      <xdr:colOff>177800</xdr:colOff>
      <xdr:row>36</xdr:row>
      <xdr:rowOff>103208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270680"/>
          <a:ext cx="889000" cy="100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103208</xdr:rowOff>
    </xdr:from>
    <xdr:to>
      <xdr:col>41</xdr:col>
      <xdr:colOff>50800</xdr:colOff>
      <xdr:row>37</xdr:row>
      <xdr:rowOff>38171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75408"/>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86126</xdr:rowOff>
    </xdr:from>
    <xdr:to>
      <xdr:col>55</xdr:col>
      <xdr:colOff>50800</xdr:colOff>
      <xdr:row>35</xdr:row>
      <xdr:rowOff>16276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109003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6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103736</xdr:rowOff>
    </xdr:from>
    <xdr:to>
      <xdr:col>50</xdr:col>
      <xdr:colOff>165100</xdr:colOff>
      <xdr:row>35</xdr:row>
      <xdr:rowOff>33886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50413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7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76380</xdr:rowOff>
    </xdr:from>
    <xdr:to>
      <xdr:col>46</xdr:col>
      <xdr:colOff>38100</xdr:colOff>
      <xdr:row>31</xdr:row>
      <xdr:rowOff>6530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2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23057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99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52408</xdr:rowOff>
    </xdr:from>
    <xdr:to>
      <xdr:col>41</xdr:col>
      <xdr:colOff>101600</xdr:colOff>
      <xdr:row>36</xdr:row>
      <xdr:rowOff>154008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1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158821</xdr:rowOff>
    </xdr:from>
    <xdr:to>
      <xdr:col>36</xdr:col>
      <xdr:colOff>165100</xdr:colOff>
      <xdr:row>37</xdr:row>
      <xdr:rowOff>88971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80098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136614</xdr:rowOff>
    </xdr:from>
    <xdr:to>
      <xdr:col>55</xdr:col>
      <xdr:colOff>0</xdr:colOff>
      <xdr:row>57</xdr:row>
      <xdr:rowOff>32174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37814"/>
          <a:ext cx="838200" cy="6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95146</xdr:rowOff>
    </xdr:from>
    <xdr:to>
      <xdr:col>50</xdr:col>
      <xdr:colOff>114300</xdr:colOff>
      <xdr:row>56</xdr:row>
      <xdr:rowOff>136614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96346"/>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99352</xdr:rowOff>
    </xdr:from>
    <xdr:to>
      <xdr:col>45</xdr:col>
      <xdr:colOff>177800</xdr:colOff>
      <xdr:row>56</xdr:row>
      <xdr:rowOff>95146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29102"/>
          <a:ext cx="889000" cy="1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99352</xdr:rowOff>
    </xdr:from>
    <xdr:to>
      <xdr:col>41</xdr:col>
      <xdr:colOff>50800</xdr:colOff>
      <xdr:row>56</xdr:row>
      <xdr:rowOff>139555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29102"/>
          <a:ext cx="889000" cy="2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152824</xdr:rowOff>
    </xdr:from>
    <xdr:to>
      <xdr:col>55</xdr:col>
      <xdr:colOff>50800</xdr:colOff>
      <xdr:row>57</xdr:row>
      <xdr:rowOff>82974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131251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3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85814</xdr:rowOff>
    </xdr:from>
    <xdr:to>
      <xdr:col>50</xdr:col>
      <xdr:colOff>165100</xdr:colOff>
      <xdr:row>57</xdr:row>
      <xdr:rowOff>15964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44346</xdr:rowOff>
    </xdr:from>
    <xdr:to>
      <xdr:col>46</xdr:col>
      <xdr:colOff>38100</xdr:colOff>
      <xdr:row>56</xdr:row>
      <xdr:rowOff>145946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137073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48552</xdr:rowOff>
    </xdr:from>
    <xdr:to>
      <xdr:col>41</xdr:col>
      <xdr:colOff>101600</xdr:colOff>
      <xdr:row>55</xdr:row>
      <xdr:rowOff>150152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166679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88755</xdr:rowOff>
    </xdr:from>
    <xdr:to>
      <xdr:col>36</xdr:col>
      <xdr:colOff>165100</xdr:colOff>
      <xdr:row>57</xdr:row>
      <xdr:rowOff>18905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1288</xdr:rowOff>
    </xdr:from>
    <xdr:to>
      <xdr:col>55</xdr:col>
      <xdr:colOff>0</xdr:colOff>
      <xdr:row>79</xdr:row>
      <xdr:rowOff>25116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45838"/>
          <a:ext cx="8382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1288</xdr:rowOff>
    </xdr:from>
    <xdr:to>
      <xdr:col>50</xdr:col>
      <xdr:colOff>114300</xdr:colOff>
      <xdr:row>79</xdr:row>
      <xdr:rowOff>16638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45838"/>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89506</xdr:rowOff>
    </xdr:from>
    <xdr:to>
      <xdr:col>45</xdr:col>
      <xdr:colOff>177800</xdr:colOff>
      <xdr:row>79</xdr:row>
      <xdr:rowOff>16638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91156"/>
          <a:ext cx="889000" cy="27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89506</xdr:rowOff>
    </xdr:from>
    <xdr:to>
      <xdr:col>41</xdr:col>
      <xdr:colOff>50800</xdr:colOff>
      <xdr:row>78</xdr:row>
      <xdr:rowOff>46899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91156"/>
          <a:ext cx="889000" cy="12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145766</xdr:rowOff>
    </xdr:from>
    <xdr:to>
      <xdr:col>55</xdr:col>
      <xdr:colOff>50800</xdr:colOff>
      <xdr:row>79</xdr:row>
      <xdr:rowOff>75916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60693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121938</xdr:rowOff>
    </xdr:from>
    <xdr:to>
      <xdr:col>50</xdr:col>
      <xdr:colOff>165100</xdr:colOff>
      <xdr:row>79</xdr:row>
      <xdr:rowOff>52088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43215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8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137288</xdr:rowOff>
    </xdr:from>
    <xdr:to>
      <xdr:col>46</xdr:col>
      <xdr:colOff>38100</xdr:colOff>
      <xdr:row>79</xdr:row>
      <xdr:rowOff>67438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58565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0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38706</xdr:rowOff>
    </xdr:from>
    <xdr:to>
      <xdr:col>41</xdr:col>
      <xdr:colOff>101600</xdr:colOff>
      <xdr:row>77</xdr:row>
      <xdr:rowOff>140306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156833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1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167549</xdr:rowOff>
    </xdr:from>
    <xdr:to>
      <xdr:col>36</xdr:col>
      <xdr:colOff>165100</xdr:colOff>
      <xdr:row>78</xdr:row>
      <xdr:rowOff>97699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114226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1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46202</xdr:rowOff>
    </xdr:from>
    <xdr:to>
      <xdr:col>55</xdr:col>
      <xdr:colOff>0</xdr:colOff>
      <xdr:row>97</xdr:row>
      <xdr:rowOff>24099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05402"/>
          <a:ext cx="838200" cy="14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112368</xdr:rowOff>
    </xdr:from>
    <xdr:to>
      <xdr:col>50</xdr:col>
      <xdr:colOff>114300</xdr:colOff>
      <xdr:row>96</xdr:row>
      <xdr:rowOff>46202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00118"/>
          <a:ext cx="889000" cy="10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112368</xdr:rowOff>
    </xdr:from>
    <xdr:to>
      <xdr:col>45</xdr:col>
      <xdr:colOff>177800</xdr:colOff>
      <xdr:row>96</xdr:row>
      <xdr:rowOff>9427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00118"/>
          <a:ext cx="889000" cy="6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9427</xdr:rowOff>
    </xdr:from>
    <xdr:to>
      <xdr:col>41</xdr:col>
      <xdr:colOff>50800</xdr:colOff>
      <xdr:row>97</xdr:row>
      <xdr:rowOff>17270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68627"/>
          <a:ext cx="889000" cy="17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144749</xdr:rowOff>
    </xdr:from>
    <xdr:to>
      <xdr:col>55</xdr:col>
      <xdr:colOff>50800</xdr:colOff>
      <xdr:row>97</xdr:row>
      <xdr:rowOff>74899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123176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166852</xdr:rowOff>
    </xdr:from>
    <xdr:to>
      <xdr:col>50</xdr:col>
      <xdr:colOff>165100</xdr:colOff>
      <xdr:row>96</xdr:row>
      <xdr:rowOff>97002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113529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61568</xdr:rowOff>
    </xdr:from>
    <xdr:to>
      <xdr:col>46</xdr:col>
      <xdr:colOff>38100</xdr:colOff>
      <xdr:row>95</xdr:row>
      <xdr:rowOff>163168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8245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2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130077</xdr:rowOff>
    </xdr:from>
    <xdr:to>
      <xdr:col>41</xdr:col>
      <xdr:colOff>101600</xdr:colOff>
      <xdr:row>96</xdr:row>
      <xdr:rowOff>60227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9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137920</xdr:rowOff>
    </xdr:from>
    <xdr:to>
      <xdr:col>36</xdr:col>
      <xdr:colOff>165100</xdr:colOff>
      <xdr:row>97</xdr:row>
      <xdr:rowOff>68070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59197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121229</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36329"/>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121229</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36329"/>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70429</xdr:rowOff>
    </xdr:from>
    <xdr:to>
      <xdr:col>72</xdr:col>
      <xdr:colOff>38100</xdr:colOff>
      <xdr:row>39</xdr:row>
      <xdr:rowOff>579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163156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7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132728</xdr:rowOff>
    </xdr:from>
    <xdr:to>
      <xdr:col>85</xdr:col>
      <xdr:colOff>127000</xdr:colOff>
      <xdr:row>76</xdr:row>
      <xdr:rowOff>163640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62928"/>
          <a:ext cx="8382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163640</xdr:rowOff>
    </xdr:from>
    <xdr:to>
      <xdr:col>81</xdr:col>
      <xdr:colOff>50800</xdr:colOff>
      <xdr:row>77</xdr:row>
      <xdr:rowOff>7874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93840"/>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7874</xdr:rowOff>
    </xdr:from>
    <xdr:to>
      <xdr:col>76</xdr:col>
      <xdr:colOff>114300</xdr:colOff>
      <xdr:row>77</xdr:row>
      <xdr:rowOff>27457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09524"/>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27457</xdr:rowOff>
    </xdr:from>
    <xdr:to>
      <xdr:col>71</xdr:col>
      <xdr:colOff>177800</xdr:colOff>
      <xdr:row>77</xdr:row>
      <xdr:rowOff>32119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29107"/>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81928</xdr:rowOff>
    </xdr:from>
    <xdr:to>
      <xdr:col>85</xdr:col>
      <xdr:colOff>177800</xdr:colOff>
      <xdr:row>77</xdr:row>
      <xdr:rowOff>12078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60355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112840</xdr:rowOff>
    </xdr:from>
    <xdr:to>
      <xdr:col>81</xdr:col>
      <xdr:colOff>101600</xdr:colOff>
      <xdr:row>77</xdr:row>
      <xdr:rowOff>42990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34117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128524</xdr:rowOff>
    </xdr:from>
    <xdr:to>
      <xdr:col>76</xdr:col>
      <xdr:colOff>165100</xdr:colOff>
      <xdr:row>77</xdr:row>
      <xdr:rowOff>58674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49801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148107</xdr:rowOff>
    </xdr:from>
    <xdr:to>
      <xdr:col>72</xdr:col>
      <xdr:colOff>38100</xdr:colOff>
      <xdr:row>77</xdr:row>
      <xdr:rowOff>78257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69384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152769</xdr:rowOff>
    </xdr:from>
    <xdr:to>
      <xdr:col>67</xdr:col>
      <xdr:colOff>101600</xdr:colOff>
      <xdr:row>77</xdr:row>
      <xdr:rowOff>82919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74046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128169</xdr:rowOff>
    </xdr:from>
    <xdr:to>
      <xdr:col>85</xdr:col>
      <xdr:colOff>127000</xdr:colOff>
      <xdr:row>92</xdr:row>
      <xdr:rowOff>137274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730119"/>
          <a:ext cx="838200" cy="1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137274</xdr:rowOff>
    </xdr:from>
    <xdr:to>
      <xdr:col>81</xdr:col>
      <xdr:colOff>50800</xdr:colOff>
      <xdr:row>93</xdr:row>
      <xdr:rowOff>157060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5910674"/>
          <a:ext cx="889000" cy="19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157060</xdr:rowOff>
    </xdr:from>
    <xdr:to>
      <xdr:col>76</xdr:col>
      <xdr:colOff>114300</xdr:colOff>
      <xdr:row>96</xdr:row>
      <xdr:rowOff>152679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101910"/>
          <a:ext cx="889000" cy="5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152679</xdr:rowOff>
    </xdr:from>
    <xdr:to>
      <xdr:col>71</xdr:col>
      <xdr:colOff>177800</xdr:colOff>
      <xdr:row>97</xdr:row>
      <xdr:rowOff>105956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11879"/>
          <a:ext cx="889000" cy="1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77369</xdr:rowOff>
    </xdr:from>
    <xdr:to>
      <xdr:col>85</xdr:col>
      <xdr:colOff>177800</xdr:colOff>
      <xdr:row>92</xdr:row>
      <xdr:rowOff>7519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6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167518</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59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86474</xdr:rowOff>
    </xdr:from>
    <xdr:to>
      <xdr:col>81</xdr:col>
      <xdr:colOff>101600</xdr:colOff>
      <xdr:row>93</xdr:row>
      <xdr:rowOff>16624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58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33151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56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106260</xdr:rowOff>
    </xdr:from>
    <xdr:to>
      <xdr:col>76</xdr:col>
      <xdr:colOff>165100</xdr:colOff>
      <xdr:row>94</xdr:row>
      <xdr:rowOff>36410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0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52937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58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101879</xdr:rowOff>
    </xdr:from>
    <xdr:to>
      <xdr:col>72</xdr:col>
      <xdr:colOff>38100</xdr:colOff>
      <xdr:row>97</xdr:row>
      <xdr:rowOff>32029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48556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55156</xdr:rowOff>
    </xdr:from>
    <xdr:to>
      <xdr:col>67</xdr:col>
      <xdr:colOff>101600</xdr:colOff>
      <xdr:row>97</xdr:row>
      <xdr:rowOff>156756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1833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92086</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7863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92086</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7863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41286</xdr:rowOff>
    </xdr:from>
    <xdr:to>
      <xdr:col>107</xdr:col>
      <xdr:colOff>101600</xdr:colOff>
      <xdr:row>39</xdr:row>
      <xdr:rowOff>142886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134013</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8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24333</xdr:rowOff>
    </xdr:from>
    <xdr:to>
      <xdr:col>116</xdr:col>
      <xdr:colOff>63500</xdr:colOff>
      <xdr:row>59</xdr:row>
      <xdr:rowOff>24981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39883"/>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24333</xdr:rowOff>
    </xdr:from>
    <xdr:to>
      <xdr:col>111</xdr:col>
      <xdr:colOff>177800</xdr:colOff>
      <xdr:row>59</xdr:row>
      <xdr:rowOff>24524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398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24524</xdr:rowOff>
    </xdr:from>
    <xdr:to>
      <xdr:col>107</xdr:col>
      <xdr:colOff>50800</xdr:colOff>
      <xdr:row>59</xdr:row>
      <xdr:rowOff>31267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40074"/>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31267</xdr:rowOff>
    </xdr:from>
    <xdr:to>
      <xdr:col>102</xdr:col>
      <xdr:colOff>114300</xdr:colOff>
      <xdr:row>59</xdr:row>
      <xdr:rowOff>31877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4681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145631</xdr:rowOff>
    </xdr:from>
    <xdr:to>
      <xdr:col>116</xdr:col>
      <xdr:colOff>114300</xdr:colOff>
      <xdr:row>59</xdr:row>
      <xdr:rowOff>75781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60558</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144983</xdr:rowOff>
    </xdr:from>
    <xdr:to>
      <xdr:col>112</xdr:col>
      <xdr:colOff>38100</xdr:colOff>
      <xdr:row>59</xdr:row>
      <xdr:rowOff>75133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66260</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145174</xdr:rowOff>
    </xdr:from>
    <xdr:to>
      <xdr:col>107</xdr:col>
      <xdr:colOff>101600</xdr:colOff>
      <xdr:row>59</xdr:row>
      <xdr:rowOff>75324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66451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8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151917</xdr:rowOff>
    </xdr:from>
    <xdr:to>
      <xdr:col>102</xdr:col>
      <xdr:colOff>165100</xdr:colOff>
      <xdr:row>59</xdr:row>
      <xdr:rowOff>82067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73194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8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152527</xdr:rowOff>
    </xdr:from>
    <xdr:to>
      <xdr:col>98</xdr:col>
      <xdr:colOff>38100</xdr:colOff>
      <xdr:row>59</xdr:row>
      <xdr:rowOff>82677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73804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76188</xdr:rowOff>
    </xdr:from>
    <xdr:to>
      <xdr:col>116</xdr:col>
      <xdr:colOff>63500</xdr:colOff>
      <xdr:row>77</xdr:row>
      <xdr:rowOff>97847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77838"/>
          <a:ext cx="8382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97847</xdr:rowOff>
    </xdr:from>
    <xdr:to>
      <xdr:col>111</xdr:col>
      <xdr:colOff>177800</xdr:colOff>
      <xdr:row>77</xdr:row>
      <xdr:rowOff>112230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99497"/>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52546</xdr:rowOff>
    </xdr:from>
    <xdr:to>
      <xdr:col>107</xdr:col>
      <xdr:colOff>50800</xdr:colOff>
      <xdr:row>77</xdr:row>
      <xdr:rowOff>112230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82746"/>
          <a:ext cx="889000" cy="2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52546</xdr:rowOff>
    </xdr:from>
    <xdr:to>
      <xdr:col>102</xdr:col>
      <xdr:colOff>114300</xdr:colOff>
      <xdr:row>76</xdr:row>
      <xdr:rowOff>56242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274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25388</xdr:rowOff>
    </xdr:from>
    <xdr:to>
      <xdr:col>116</xdr:col>
      <xdr:colOff>114300</xdr:colOff>
      <xdr:row>77</xdr:row>
      <xdr:rowOff>126988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3815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0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47047</xdr:rowOff>
    </xdr:from>
    <xdr:to>
      <xdr:col>112</xdr:col>
      <xdr:colOff>38100</xdr:colOff>
      <xdr:row>77</xdr:row>
      <xdr:rowOff>148647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139774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61430</xdr:rowOff>
    </xdr:from>
    <xdr:to>
      <xdr:col>107</xdr:col>
      <xdr:colOff>101600</xdr:colOff>
      <xdr:row>77</xdr:row>
      <xdr:rowOff>163030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154157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1746</xdr:rowOff>
    </xdr:from>
    <xdr:to>
      <xdr:col>102</xdr:col>
      <xdr:colOff>165100</xdr:colOff>
      <xdr:row>76</xdr:row>
      <xdr:rowOff>103346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94473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5442</xdr:rowOff>
    </xdr:from>
    <xdr:to>
      <xdr:col>98</xdr:col>
      <xdr:colOff>38100</xdr:colOff>
      <xdr:row>76</xdr:row>
      <xdr:rowOff>107042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98169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708,974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構成項目のなかでも物件費は住民一人当たり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208,300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円となっており、類似団体と比較して一人当たりのコストが際立って高い状態である。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これは、好調なふるさと納税に係る経費の増加が主な要因であるが、これを考慮しても物件費に係るコストは他団体と比較して高い水準にある。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令和４年度においては、キャッシュレス決裁を活用したプレミアムポイント事業の実施等により、住民一人当たりの物件費に係るコストは前年度決算と比較すると</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ふるさと納税寄附額の増加に伴い、ふるさと振興基金への積立金が増加しており、積立金は類似団体内平均値を大きく上回っている。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47,298
46,652
121.74
35,211,597
33,533,047
804,835
11,249,556
17,421,469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124460</xdr:rowOff>
    </xdr:from>
    <xdr:to>
      <xdr:col>24</xdr:col>
      <xdr:colOff>63500</xdr:colOff>
      <xdr:row>36</xdr:row>
      <xdr:rowOff>169799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6660"/>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149606</xdr:rowOff>
    </xdr:from>
    <xdr:to>
      <xdr:col>19</xdr:col>
      <xdr:colOff>177800</xdr:colOff>
      <xdr:row>36</xdr:row>
      <xdr:rowOff>169799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1806"/>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87884</xdr:rowOff>
    </xdr:from>
    <xdr:to>
      <xdr:col>15</xdr:col>
      <xdr:colOff>50800</xdr:colOff>
      <xdr:row>36</xdr:row>
      <xdr:rowOff>149606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008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87884</xdr:rowOff>
    </xdr:from>
    <xdr:to>
      <xdr:col>10</xdr:col>
      <xdr:colOff>114300</xdr:colOff>
      <xdr:row>36</xdr:row>
      <xdr:rowOff>118364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008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73660</xdr:rowOff>
    </xdr:from>
    <xdr:to>
      <xdr:col>24</xdr:col>
      <xdr:colOff>114300</xdr:colOff>
      <xdr:row>37</xdr:row>
      <xdr:rowOff>3810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118999</xdr:rowOff>
    </xdr:from>
    <xdr:to>
      <xdr:col>20</xdr:col>
      <xdr:colOff>38100</xdr:colOff>
      <xdr:row>37</xdr:row>
      <xdr:rowOff>49149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98806</xdr:rowOff>
    </xdr:from>
    <xdr:to>
      <xdr:col>15</xdr:col>
      <xdr:colOff>101600</xdr:colOff>
      <xdr:row>37</xdr:row>
      <xdr:rowOff>28956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20083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37084</xdr:rowOff>
    </xdr:from>
    <xdr:to>
      <xdr:col>10</xdr:col>
      <xdr:colOff>165100</xdr:colOff>
      <xdr:row>36</xdr:row>
      <xdr:rowOff>138684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129811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67564</xdr:rowOff>
    </xdr:from>
    <xdr:to>
      <xdr:col>6</xdr:col>
      <xdr:colOff>38100</xdr:colOff>
      <xdr:row>36</xdr:row>
      <xdr:rowOff>169164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160291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101286</xdr:rowOff>
    </xdr:from>
    <xdr:to>
      <xdr:col>24</xdr:col>
      <xdr:colOff>63500</xdr:colOff>
      <xdr:row>52</xdr:row>
      <xdr:rowOff>129715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8845236"/>
          <a:ext cx="838200" cy="19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46998</xdr:rowOff>
    </xdr:from>
    <xdr:to>
      <xdr:col>19</xdr:col>
      <xdr:colOff>177800</xdr:colOff>
      <xdr:row>52</xdr:row>
      <xdr:rowOff>129715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90948"/>
          <a:ext cx="889000" cy="2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46998</xdr:rowOff>
    </xdr:from>
    <xdr:to>
      <xdr:col>15</xdr:col>
      <xdr:colOff>50800</xdr:colOff>
      <xdr:row>55</xdr:row>
      <xdr:rowOff>75838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90948"/>
          <a:ext cx="889000" cy="71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75838</xdr:rowOff>
    </xdr:from>
    <xdr:to>
      <xdr:col>10</xdr:col>
      <xdr:colOff>114300</xdr:colOff>
      <xdr:row>56</xdr:row>
      <xdr:rowOff>18958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05588"/>
          <a:ext cx="889000" cy="1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50486</xdr:rowOff>
    </xdr:from>
    <xdr:to>
      <xdr:col>24</xdr:col>
      <xdr:colOff>114300</xdr:colOff>
      <xdr:row>51</xdr:row>
      <xdr:rowOff>152086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7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73363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64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78915</xdr:rowOff>
    </xdr:from>
    <xdr:to>
      <xdr:col>20</xdr:col>
      <xdr:colOff>38100</xdr:colOff>
      <xdr:row>53</xdr:row>
      <xdr:rowOff>9065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25592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7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167648</xdr:rowOff>
    </xdr:from>
    <xdr:to>
      <xdr:col>15</xdr:col>
      <xdr:colOff>101600</xdr:colOff>
      <xdr:row>51</xdr:row>
      <xdr:rowOff>97798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114325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25038</xdr:rowOff>
    </xdr:from>
    <xdr:to>
      <xdr:col>10</xdr:col>
      <xdr:colOff>165100</xdr:colOff>
      <xdr:row>55</xdr:row>
      <xdr:rowOff>126638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143165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3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139608</xdr:rowOff>
    </xdr:from>
    <xdr:to>
      <xdr:col>6</xdr:col>
      <xdr:colOff>38100</xdr:colOff>
      <xdr:row>56</xdr:row>
      <xdr:rowOff>69758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86285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4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140495</xdr:rowOff>
    </xdr:from>
    <xdr:to>
      <xdr:col>24</xdr:col>
      <xdr:colOff>63500</xdr:colOff>
      <xdr:row>76</xdr:row>
      <xdr:rowOff>141779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0695"/>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140495</xdr:rowOff>
    </xdr:from>
    <xdr:to>
      <xdr:col>19</xdr:col>
      <xdr:colOff>177800</xdr:colOff>
      <xdr:row>78</xdr:row>
      <xdr:rowOff>28916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0695"/>
          <a:ext cx="88900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28916</xdr:rowOff>
    </xdr:from>
    <xdr:to>
      <xdr:col>15</xdr:col>
      <xdr:colOff>50800</xdr:colOff>
      <xdr:row>79</xdr:row>
      <xdr:rowOff>14678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02016"/>
          <a:ext cx="889000" cy="1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14678</xdr:rowOff>
    </xdr:from>
    <xdr:to>
      <xdr:col>10</xdr:col>
      <xdr:colOff>114300</xdr:colOff>
      <xdr:row>79</xdr:row>
      <xdr:rowOff>51319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9228"/>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90979</xdr:rowOff>
    </xdr:from>
    <xdr:to>
      <xdr:col>24</xdr:col>
      <xdr:colOff>114300</xdr:colOff>
      <xdr:row>77</xdr:row>
      <xdr:rowOff>21129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69406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89695</xdr:rowOff>
    </xdr:from>
    <xdr:to>
      <xdr:col>20</xdr:col>
      <xdr:colOff>38100</xdr:colOff>
      <xdr:row>77</xdr:row>
      <xdr:rowOff>19845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149566</xdr:rowOff>
    </xdr:from>
    <xdr:to>
      <xdr:col>15</xdr:col>
      <xdr:colOff>101600</xdr:colOff>
      <xdr:row>78</xdr:row>
      <xdr:rowOff>79716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70843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135328</xdr:rowOff>
    </xdr:from>
    <xdr:to>
      <xdr:col>10</xdr:col>
      <xdr:colOff>165100</xdr:colOff>
      <xdr:row>79</xdr:row>
      <xdr:rowOff>65478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56605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519</xdr:rowOff>
    </xdr:from>
    <xdr:to>
      <xdr:col>6</xdr:col>
      <xdr:colOff>38100</xdr:colOff>
      <xdr:row>79</xdr:row>
      <xdr:rowOff>102119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93246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3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41697</xdr:rowOff>
    </xdr:from>
    <xdr:to>
      <xdr:col>24</xdr:col>
      <xdr:colOff>63500</xdr:colOff>
      <xdr:row>96</xdr:row>
      <xdr:rowOff>63108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00897"/>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147341</xdr:rowOff>
    </xdr:from>
    <xdr:to>
      <xdr:col>19</xdr:col>
      <xdr:colOff>177800</xdr:colOff>
      <xdr:row>96</xdr:row>
      <xdr:rowOff>63108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35091"/>
          <a:ext cx="889000" cy="8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147341</xdr:rowOff>
    </xdr:from>
    <xdr:to>
      <xdr:col>15</xdr:col>
      <xdr:colOff>50800</xdr:colOff>
      <xdr:row>96</xdr:row>
      <xdr:rowOff>41838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35091"/>
          <a:ext cx="889000" cy="6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41838</xdr:rowOff>
    </xdr:from>
    <xdr:to>
      <xdr:col>10</xdr:col>
      <xdr:colOff>114300</xdr:colOff>
      <xdr:row>97</xdr:row>
      <xdr:rowOff>22864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01038"/>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162347</xdr:rowOff>
    </xdr:from>
    <xdr:to>
      <xdr:col>24</xdr:col>
      <xdr:colOff>114300</xdr:colOff>
      <xdr:row>96</xdr:row>
      <xdr:rowOff>92497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0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12308</xdr:rowOff>
    </xdr:from>
    <xdr:to>
      <xdr:col>20</xdr:col>
      <xdr:colOff>38100</xdr:colOff>
      <xdr:row>96</xdr:row>
      <xdr:rowOff>113908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130435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96541</xdr:rowOff>
    </xdr:from>
    <xdr:to>
      <xdr:col>15</xdr:col>
      <xdr:colOff>101600</xdr:colOff>
      <xdr:row>96</xdr:row>
      <xdr:rowOff>26691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43218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162488</xdr:rowOff>
    </xdr:from>
    <xdr:to>
      <xdr:col>10</xdr:col>
      <xdr:colOff>165100</xdr:colOff>
      <xdr:row>96</xdr:row>
      <xdr:rowOff>92638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109165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2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143514</xdr:rowOff>
    </xdr:from>
    <xdr:to>
      <xdr:col>6</xdr:col>
      <xdr:colOff>38100</xdr:colOff>
      <xdr:row>97</xdr:row>
      <xdr:rowOff>73664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90191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7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66874</xdr:rowOff>
    </xdr:from>
    <xdr:to>
      <xdr:col>55</xdr:col>
      <xdr:colOff>0</xdr:colOff>
      <xdr:row>38</xdr:row>
      <xdr:rowOff>72099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81974"/>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72099</xdr:rowOff>
    </xdr:from>
    <xdr:to>
      <xdr:col>50</xdr:col>
      <xdr:colOff>114300</xdr:colOff>
      <xdr:row>38</xdr:row>
      <xdr:rowOff>76019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87199"/>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42382</xdr:rowOff>
    </xdr:from>
    <xdr:to>
      <xdr:col>45</xdr:col>
      <xdr:colOff>177800</xdr:colOff>
      <xdr:row>38</xdr:row>
      <xdr:rowOff>76019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57482"/>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42382</xdr:rowOff>
    </xdr:from>
    <xdr:to>
      <xdr:col>41</xdr:col>
      <xdr:colOff>50800</xdr:colOff>
      <xdr:row>38</xdr:row>
      <xdr:rowOff>84836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5748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16074</xdr:rowOff>
    </xdr:from>
    <xdr:to>
      <xdr:col>55</xdr:col>
      <xdr:colOff>50800</xdr:colOff>
      <xdr:row>38</xdr:row>
      <xdr:rowOff>117674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165951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0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21299</xdr:rowOff>
    </xdr:from>
    <xdr:to>
      <xdr:col>50</xdr:col>
      <xdr:colOff>165100</xdr:colOff>
      <xdr:row>38</xdr:row>
      <xdr:rowOff>122899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114026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2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25219</xdr:rowOff>
    </xdr:from>
    <xdr:to>
      <xdr:col>46</xdr:col>
      <xdr:colOff>38100</xdr:colOff>
      <xdr:row>38</xdr:row>
      <xdr:rowOff>126819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117946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3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163032</xdr:rowOff>
    </xdr:from>
    <xdr:to>
      <xdr:col>41</xdr:col>
      <xdr:colOff>101600</xdr:colOff>
      <xdr:row>38</xdr:row>
      <xdr:rowOff>93182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84309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9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94018</xdr:rowOff>
    </xdr:from>
    <xdr:to>
      <xdr:col>55</xdr:col>
      <xdr:colOff>0</xdr:colOff>
      <xdr:row>58</xdr:row>
      <xdr:rowOff>109125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038118"/>
          <a:ext cx="8382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109125</xdr:rowOff>
    </xdr:from>
    <xdr:to>
      <xdr:col>50</xdr:col>
      <xdr:colOff>114300</xdr:colOff>
      <xdr:row>58</xdr:row>
      <xdr:rowOff>111430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053225"/>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97790</xdr:rowOff>
    </xdr:from>
    <xdr:to>
      <xdr:col>45</xdr:col>
      <xdr:colOff>177800</xdr:colOff>
      <xdr:row>58</xdr:row>
      <xdr:rowOff>111430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041890"/>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97790</xdr:rowOff>
    </xdr:from>
    <xdr:to>
      <xdr:col>41</xdr:col>
      <xdr:colOff>50800</xdr:colOff>
      <xdr:row>58</xdr:row>
      <xdr:rowOff>129527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10041890"/>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43218</xdr:rowOff>
    </xdr:from>
    <xdr:to>
      <xdr:col>55</xdr:col>
      <xdr:colOff>50800</xdr:colOff>
      <xdr:row>58</xdr:row>
      <xdr:rowOff>144818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129595</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58325</xdr:rowOff>
    </xdr:from>
    <xdr:to>
      <xdr:col>50</xdr:col>
      <xdr:colOff>165100</xdr:colOff>
      <xdr:row>58</xdr:row>
      <xdr:rowOff>159925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151052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60630</xdr:rowOff>
    </xdr:from>
    <xdr:to>
      <xdr:col>46</xdr:col>
      <xdr:colOff>38100</xdr:colOff>
      <xdr:row>58</xdr:row>
      <xdr:rowOff>162230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153357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9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46990</xdr:rowOff>
    </xdr:from>
    <xdr:to>
      <xdr:col>41</xdr:col>
      <xdr:colOff>101600</xdr:colOff>
      <xdr:row>58</xdr:row>
      <xdr:rowOff>148590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139717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78727</xdr:rowOff>
    </xdr:from>
    <xdr:to>
      <xdr:col>36</xdr:col>
      <xdr:colOff>165100</xdr:colOff>
      <xdr:row>59</xdr:row>
      <xdr:rowOff>8877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1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94254</xdr:rowOff>
    </xdr:from>
    <xdr:to>
      <xdr:col>55</xdr:col>
      <xdr:colOff>0</xdr:colOff>
      <xdr:row>75</xdr:row>
      <xdr:rowOff>19434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781554"/>
          <a:ext cx="838200" cy="9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94254</xdr:rowOff>
    </xdr:from>
    <xdr:to>
      <xdr:col>50</xdr:col>
      <xdr:colOff>114300</xdr:colOff>
      <xdr:row>76</xdr:row>
      <xdr:rowOff>139540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781554"/>
          <a:ext cx="889000" cy="38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139540</xdr:rowOff>
    </xdr:from>
    <xdr:to>
      <xdr:col>45</xdr:col>
      <xdr:colOff>177800</xdr:colOff>
      <xdr:row>77</xdr:row>
      <xdr:rowOff>123813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69740"/>
          <a:ext cx="889000" cy="1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123813</xdr:rowOff>
    </xdr:from>
    <xdr:to>
      <xdr:col>41</xdr:col>
      <xdr:colOff>50800</xdr:colOff>
      <xdr:row>77</xdr:row>
      <xdr:rowOff>160846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25463"/>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140084</xdr:rowOff>
    </xdr:from>
    <xdr:to>
      <xdr:col>55</xdr:col>
      <xdr:colOff>50800</xdr:colOff>
      <xdr:row>75</xdr:row>
      <xdr:rowOff>70234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162961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43454</xdr:rowOff>
    </xdr:from>
    <xdr:to>
      <xdr:col>50</xdr:col>
      <xdr:colOff>165100</xdr:colOff>
      <xdr:row>74</xdr:row>
      <xdr:rowOff>145054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161581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88740</xdr:rowOff>
    </xdr:from>
    <xdr:to>
      <xdr:col>46</xdr:col>
      <xdr:colOff>38100</xdr:colOff>
      <xdr:row>77</xdr:row>
      <xdr:rowOff>18890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10017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2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73013</xdr:rowOff>
    </xdr:from>
    <xdr:to>
      <xdr:col>41</xdr:col>
      <xdr:colOff>101600</xdr:colOff>
      <xdr:row>78</xdr:row>
      <xdr:rowOff>3163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165740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110046</xdr:rowOff>
    </xdr:from>
    <xdr:to>
      <xdr:col>36</xdr:col>
      <xdr:colOff>165100</xdr:colOff>
      <xdr:row>78</xdr:row>
      <xdr:rowOff>40196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31323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131508</xdr:rowOff>
    </xdr:from>
    <xdr:to>
      <xdr:col>55</xdr:col>
      <xdr:colOff>0</xdr:colOff>
      <xdr:row>98</xdr:row>
      <xdr:rowOff>1257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62158"/>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131508</xdr:rowOff>
    </xdr:from>
    <xdr:to>
      <xdr:col>50</xdr:col>
      <xdr:colOff>114300</xdr:colOff>
      <xdr:row>98</xdr:row>
      <xdr:rowOff>6210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62158"/>
          <a:ext cx="889000" cy="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53187</xdr:rowOff>
    </xdr:from>
    <xdr:to>
      <xdr:col>45</xdr:col>
      <xdr:colOff>177800</xdr:colOff>
      <xdr:row>98</xdr:row>
      <xdr:rowOff>6210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12387"/>
          <a:ext cx="889000" cy="29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53187</xdr:rowOff>
    </xdr:from>
    <xdr:to>
      <xdr:col>41</xdr:col>
      <xdr:colOff>50800</xdr:colOff>
      <xdr:row>97</xdr:row>
      <xdr:rowOff>116560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12387"/>
          <a:ext cx="889000" cy="2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121907</xdr:rowOff>
    </xdr:from>
    <xdr:to>
      <xdr:col>55</xdr:col>
      <xdr:colOff>50800</xdr:colOff>
      <xdr:row>98</xdr:row>
      <xdr:rowOff>52057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100334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80708</xdr:rowOff>
    </xdr:from>
    <xdr:to>
      <xdr:col>50</xdr:col>
      <xdr:colOff>165100</xdr:colOff>
      <xdr:row>98</xdr:row>
      <xdr:rowOff>10858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126860</xdr:rowOff>
    </xdr:from>
    <xdr:to>
      <xdr:col>46</xdr:col>
      <xdr:colOff>38100</xdr:colOff>
      <xdr:row>98</xdr:row>
      <xdr:rowOff>57010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48137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2387</xdr:rowOff>
    </xdr:from>
    <xdr:to>
      <xdr:col>41</xdr:col>
      <xdr:colOff>101600</xdr:colOff>
      <xdr:row>96</xdr:row>
      <xdr:rowOff>103987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6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120514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3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65760</xdr:rowOff>
    </xdr:from>
    <xdr:to>
      <xdr:col>36</xdr:col>
      <xdr:colOff>165100</xdr:colOff>
      <xdr:row>97</xdr:row>
      <xdr:rowOff>167360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158487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71120</xdr:rowOff>
    </xdr:from>
    <xdr:to>
      <xdr:col>85</xdr:col>
      <xdr:colOff>127000</xdr:colOff>
      <xdr:row>36</xdr:row>
      <xdr:rowOff>96342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243320"/>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155778</xdr:rowOff>
    </xdr:from>
    <xdr:to>
      <xdr:col>81</xdr:col>
      <xdr:colOff>50800</xdr:colOff>
      <xdr:row>36</xdr:row>
      <xdr:rowOff>71120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56528"/>
          <a:ext cx="889000" cy="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155778</xdr:rowOff>
    </xdr:from>
    <xdr:to>
      <xdr:col>76</xdr:col>
      <xdr:colOff>114300</xdr:colOff>
      <xdr:row>36</xdr:row>
      <xdr:rowOff>168580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56528"/>
          <a:ext cx="889000" cy="1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168580</xdr:rowOff>
    </xdr:from>
    <xdr:to>
      <xdr:col>71</xdr:col>
      <xdr:colOff>177800</xdr:colOff>
      <xdr:row>38</xdr:row>
      <xdr:rowOff>30924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40780"/>
          <a:ext cx="889000" cy="2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45542</xdr:rowOff>
    </xdr:from>
    <xdr:to>
      <xdr:col>85</xdr:col>
      <xdr:colOff>177800</xdr:colOff>
      <xdr:row>36</xdr:row>
      <xdr:rowOff>147142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68419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20320</xdr:rowOff>
    </xdr:from>
    <xdr:to>
      <xdr:col>81</xdr:col>
      <xdr:colOff>101600</xdr:colOff>
      <xdr:row>36</xdr:row>
      <xdr:rowOff>121920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138447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104978</xdr:rowOff>
    </xdr:from>
    <xdr:to>
      <xdr:col>76</xdr:col>
      <xdr:colOff>165100</xdr:colOff>
      <xdr:row>36</xdr:row>
      <xdr:rowOff>35128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51655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117780</xdr:rowOff>
    </xdr:from>
    <xdr:to>
      <xdr:col>72</xdr:col>
      <xdr:colOff>38100</xdr:colOff>
      <xdr:row>37</xdr:row>
      <xdr:rowOff>47930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39057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151574</xdr:rowOff>
    </xdr:from>
    <xdr:to>
      <xdr:col>67</xdr:col>
      <xdr:colOff>101600</xdr:colOff>
      <xdr:row>38</xdr:row>
      <xdr:rowOff>81724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72851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123813</xdr:rowOff>
    </xdr:from>
    <xdr:to>
      <xdr:col>85</xdr:col>
      <xdr:colOff>127000</xdr:colOff>
      <xdr:row>57</xdr:row>
      <xdr:rowOff>148654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96463"/>
          <a:ext cx="8382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134556</xdr:rowOff>
    </xdr:from>
    <xdr:to>
      <xdr:col>81</xdr:col>
      <xdr:colOff>50800</xdr:colOff>
      <xdr:row>57</xdr:row>
      <xdr:rowOff>148654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07206"/>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134556</xdr:rowOff>
    </xdr:from>
    <xdr:to>
      <xdr:col>76</xdr:col>
      <xdr:colOff>114300</xdr:colOff>
      <xdr:row>58</xdr:row>
      <xdr:rowOff>63373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07206"/>
          <a:ext cx="889000" cy="10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63373</xdr:rowOff>
    </xdr:from>
    <xdr:to>
      <xdr:col>71</xdr:col>
      <xdr:colOff>177800</xdr:colOff>
      <xdr:row>58</xdr:row>
      <xdr:rowOff>158344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07473"/>
          <a:ext cx="889000" cy="9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73013</xdr:rowOff>
    </xdr:from>
    <xdr:to>
      <xdr:col>85</xdr:col>
      <xdr:colOff>177800</xdr:colOff>
      <xdr:row>58</xdr:row>
      <xdr:rowOff>3163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51440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97854</xdr:rowOff>
    </xdr:from>
    <xdr:to>
      <xdr:col>81</xdr:col>
      <xdr:colOff>101600</xdr:colOff>
      <xdr:row>58</xdr:row>
      <xdr:rowOff>28004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19131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83756</xdr:rowOff>
    </xdr:from>
    <xdr:to>
      <xdr:col>76</xdr:col>
      <xdr:colOff>165100</xdr:colOff>
      <xdr:row>58</xdr:row>
      <xdr:rowOff>13906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5033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12573</xdr:rowOff>
    </xdr:from>
    <xdr:to>
      <xdr:col>72</xdr:col>
      <xdr:colOff>38100</xdr:colOff>
      <xdr:row>58</xdr:row>
      <xdr:rowOff>114173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105300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107544</xdr:rowOff>
    </xdr:from>
    <xdr:to>
      <xdr:col>67</xdr:col>
      <xdr:colOff>101600</xdr:colOff>
      <xdr:row>59</xdr:row>
      <xdr:rowOff>37694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28821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121230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94330"/>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121230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94330"/>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70430</xdr:rowOff>
    </xdr:from>
    <xdr:to>
      <xdr:col>72</xdr:col>
      <xdr:colOff>38100</xdr:colOff>
      <xdr:row>79</xdr:row>
      <xdr:rowOff>580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163157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3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132728</xdr:rowOff>
    </xdr:from>
    <xdr:to>
      <xdr:col>85</xdr:col>
      <xdr:colOff>127000</xdr:colOff>
      <xdr:row>96</xdr:row>
      <xdr:rowOff>163640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91928"/>
          <a:ext cx="8382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163640</xdr:rowOff>
    </xdr:from>
    <xdr:to>
      <xdr:col>81</xdr:col>
      <xdr:colOff>50800</xdr:colOff>
      <xdr:row>97</xdr:row>
      <xdr:rowOff>7874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22840"/>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7874</xdr:rowOff>
    </xdr:from>
    <xdr:to>
      <xdr:col>76</xdr:col>
      <xdr:colOff>114300</xdr:colOff>
      <xdr:row>97</xdr:row>
      <xdr:rowOff>27457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38524"/>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27457</xdr:rowOff>
    </xdr:from>
    <xdr:to>
      <xdr:col>71</xdr:col>
      <xdr:colOff>177800</xdr:colOff>
      <xdr:row>97</xdr:row>
      <xdr:rowOff>32119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58107"/>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81928</xdr:rowOff>
    </xdr:from>
    <xdr:to>
      <xdr:col>85</xdr:col>
      <xdr:colOff>177800</xdr:colOff>
      <xdr:row>97</xdr:row>
      <xdr:rowOff>12078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60355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112840</xdr:rowOff>
    </xdr:from>
    <xdr:to>
      <xdr:col>81</xdr:col>
      <xdr:colOff>101600</xdr:colOff>
      <xdr:row>97</xdr:row>
      <xdr:rowOff>42990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34117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128524</xdr:rowOff>
    </xdr:from>
    <xdr:to>
      <xdr:col>76</xdr:col>
      <xdr:colOff>165100</xdr:colOff>
      <xdr:row>97</xdr:row>
      <xdr:rowOff>58674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148107</xdr:rowOff>
    </xdr:from>
    <xdr:to>
      <xdr:col>72</xdr:col>
      <xdr:colOff>38100</xdr:colOff>
      <xdr:row>97</xdr:row>
      <xdr:rowOff>78257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69384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152769</xdr:rowOff>
    </xdr:from>
    <xdr:to>
      <xdr:col>67</xdr:col>
      <xdr:colOff>101600</xdr:colOff>
      <xdr:row>97</xdr:row>
      <xdr:rowOff>82919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74046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目的別歳出決算における住民一人当たりのコストについて、増加となった主な項目は総務費、衛生費、教育費である。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総務費は、物価高騰生活支援金給付事業の実施や、ふるさと納税に係る経費の増加、ふるさと振興基金への積立金の増加が主な要因である。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衛生費は、水道事業会計への負担金の増加等が主な要因である。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一方で減少した主な項目は民生費、商工費、土木費であり、民生費では令和３年度に実施した子育て世帯への臨時特別給付金給付事業分の減少等が影響した。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商工費では市民へ感謝のチケット事業に係る経費が減少、土木費では新倉山浅間公園展望デッキ改修工事の完了により減少となった。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財政調整基金については、取崩しにより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125,340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％）の残高減となった一方、臨時財政対策債の減少により標準財政規模が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400,951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％）減少したため、標準財政規模比は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ポイント増と、前年度比でほぼ横ばいとなった。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実質収支額については、前年度比で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122,756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％）減少しており、標準財政規模と比較して減少割合が大きかったため、標準財政規模比は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実質単年度収支はマイナスに転じ、標準財政規模比は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一般会計及び全ての特別会計、事業会計において赤字額は生じていない。引き続き、各会計において適正な財政運営、企業経営を行っていく。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35211597</v>
      </c>
      <c r="BO4" s="371"/>
      <c r="BP4" s="371"/>
      <c r="BQ4" s="371"/>
      <c r="BR4" s="371"/>
      <c r="BS4" s="371"/>
      <c r="BT4" s="371"/>
      <c r="BU4" s="372"/>
      <c r="BV4" s="370">
        <v>33756015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7.2</v>
      </c>
      <c r="CU4" s="377"/>
      <c r="CV4" s="377"/>
      <c r="CW4" s="377"/>
      <c r="CX4" s="377"/>
      <c r="CY4" s="377"/>
      <c r="CZ4" s="377"/>
      <c r="DA4" s="378"/>
      <c r="DB4" s="376">
        <v>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33533047</v>
      </c>
      <c r="BO5" s="408"/>
      <c r="BP5" s="408"/>
      <c r="BQ5" s="408"/>
      <c r="BR5" s="408"/>
      <c r="BS5" s="408"/>
      <c r="BT5" s="408"/>
      <c r="BU5" s="409"/>
      <c r="BV5" s="407">
        <v>31808178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81.599999999999994</v>
      </c>
      <c r="CU5" s="405"/>
      <c r="CV5" s="405"/>
      <c r="CW5" s="405"/>
      <c r="CX5" s="405"/>
      <c r="CY5" s="405"/>
      <c r="CZ5" s="405"/>
      <c r="DA5" s="406"/>
      <c r="DB5" s="404">
        <v>82.2</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1678550</v>
      </c>
      <c r="BO6" s="408"/>
      <c r="BP6" s="408"/>
      <c r="BQ6" s="408"/>
      <c r="BR6" s="408"/>
      <c r="BS6" s="408"/>
      <c r="BT6" s="408"/>
      <c r="BU6" s="409"/>
      <c r="BV6" s="407">
        <v>1947837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83.4</v>
      </c>
      <c r="CU6" s="445"/>
      <c r="CV6" s="445"/>
      <c r="CW6" s="445"/>
      <c r="CX6" s="445"/>
      <c r="CY6" s="445"/>
      <c r="CZ6" s="445"/>
      <c r="DA6" s="446"/>
      <c r="DB6" s="444">
        <v>86.8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873715</v>
      </c>
      <c r="BO7" s="408"/>
      <c r="BP7" s="408"/>
      <c r="BQ7" s="408"/>
      <c r="BR7" s="408"/>
      <c r="BS7" s="408"/>
      <c r="BT7" s="408"/>
      <c r="BU7" s="409"/>
      <c r="BV7" s="407">
        <v>1020246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11249556</v>
      </c>
      <c r="CU7" s="408"/>
      <c r="CV7" s="408"/>
      <c r="CW7" s="408"/>
      <c r="CX7" s="408"/>
      <c r="CY7" s="408"/>
      <c r="CZ7" s="408"/>
      <c r="DA7" s="409"/>
      <c r="DB7" s="407">
        <v>11650507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804835</v>
      </c>
      <c r="BO8" s="408"/>
      <c r="BP8" s="408"/>
      <c r="BQ8" s="408"/>
      <c r="BR8" s="408"/>
      <c r="BS8" s="408"/>
      <c r="BT8" s="408"/>
      <c r="BU8" s="409"/>
      <c r="BV8" s="407">
        <v>927591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46530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95</v>
      </c>
      <c r="AV9" s="440"/>
      <c r="AW9" s="440"/>
      <c r="AX9" s="440"/>
      <c r="AY9" s="441" t="s">
        <v>118</v>
      </c>
      <c r="AZ9" s="442"/>
      <c r="BA9" s="442"/>
      <c r="BB9" s="442"/>
      <c r="BC9" s="442"/>
      <c r="BD9" s="442"/>
      <c r="BE9" s="442"/>
      <c r="BF9" s="442"/>
      <c r="BG9" s="442"/>
      <c r="BH9" s="442"/>
      <c r="BI9" s="442"/>
      <c r="BJ9" s="442"/>
      <c r="BK9" s="442"/>
      <c r="BL9" s="442"/>
      <c r="BM9" s="443"/>
      <c r="BN9" s="407">
        <v>-122756</v>
      </c>
      <c r="BO9" s="408"/>
      <c r="BP9" s="408"/>
      <c r="BQ9" s="408"/>
      <c r="BR9" s="408"/>
      <c r="BS9" s="408"/>
      <c r="BT9" s="408"/>
      <c r="BU9" s="409"/>
      <c r="BV9" s="407">
        <v>258039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9.9</v>
      </c>
      <c r="CU9" s="405"/>
      <c r="CV9" s="405"/>
      <c r="CW9" s="405"/>
      <c r="CX9" s="405"/>
      <c r="CY9" s="405"/>
      <c r="CZ9" s="405"/>
      <c r="DA9" s="406"/>
      <c r="DB9" s="404">
        <v>9.6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49003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4660</v>
      </c>
      <c r="BO10" s="408"/>
      <c r="BP10" s="408"/>
      <c r="BQ10" s="408"/>
      <c r="BR10" s="408"/>
      <c r="BS10" s="408"/>
      <c r="BT10" s="408"/>
      <c r="BU10" s="409"/>
      <c r="BV10" s="407">
        <v>6383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47298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122</v>
      </c>
      <c r="AV12" s="440"/>
      <c r="AW12" s="440"/>
      <c r="AX12" s="440"/>
      <c r="AY12" s="441" t="s">
        <v>137</v>
      </c>
      <c r="AZ12" s="442"/>
      <c r="BA12" s="442"/>
      <c r="BB12" s="442"/>
      <c r="BC12" s="442"/>
      <c r="BD12" s="442"/>
      <c r="BE12" s="442"/>
      <c r="BF12" s="442"/>
      <c r="BG12" s="442"/>
      <c r="BH12" s="442"/>
      <c r="BI12" s="442"/>
      <c r="BJ12" s="442"/>
      <c r="BK12" s="442"/>
      <c r="BL12" s="442"/>
      <c r="BM12" s="443"/>
      <c r="BN12" s="407">
        <v>600000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46652</v>
      </c>
      <c r="S13" s="492"/>
      <c r="T13" s="492"/>
      <c r="U13" s="492"/>
      <c r="V13" s="493"/>
      <c r="W13" s="423" t="s">
        <v>141</v>
      </c>
      <c r="X13" s="424"/>
      <c r="Y13" s="424"/>
      <c r="Z13" s="424"/>
      <c r="AA13" s="424"/>
      <c r="AB13" s="414"/>
      <c r="AC13" s="458">
        <v>252</v>
      </c>
      <c r="AD13" s="459"/>
      <c r="AE13" s="459"/>
      <c r="AF13" s="459"/>
      <c r="AG13" s="501"/>
      <c r="AH13" s="458">
        <v>268</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-718096</v>
      </c>
      <c r="BO13" s="408"/>
      <c r="BP13" s="408"/>
      <c r="BQ13" s="408"/>
      <c r="BR13" s="408"/>
      <c r="BS13" s="408"/>
      <c r="BT13" s="408"/>
      <c r="BU13" s="409"/>
      <c r="BV13" s="407">
        <v>264422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9.1999999999999993</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47744</v>
      </c>
      <c r="S14" s="492"/>
      <c r="T14" s="492"/>
      <c r="U14" s="492"/>
      <c r="V14" s="493"/>
      <c r="W14" s="397"/>
      <c r="X14" s="398"/>
      <c r="Y14" s="398"/>
      <c r="Z14" s="398"/>
      <c r="AA14" s="398"/>
      <c r="AB14" s="387"/>
      <c r="AC14" s="494">
        <v>1.1000000000000001</v>
      </c>
      <c r="AD14" s="495"/>
      <c r="AE14" s="495"/>
      <c r="AF14" s="495"/>
      <c r="AG14" s="496"/>
      <c r="AH14" s="494">
        <v>1.1000000000000001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v>0.8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47156</v>
      </c>
      <c r="S15" s="492"/>
      <c r="T15" s="492"/>
      <c r="U15" s="492"/>
      <c r="V15" s="493"/>
      <c r="W15" s="423" t="s">
        <v>149</v>
      </c>
      <c r="X15" s="424"/>
      <c r="Y15" s="424"/>
      <c r="Z15" s="424"/>
      <c r="AA15" s="424"/>
      <c r="AB15" s="414"/>
      <c r="AC15" s="458">
        <v>8116</v>
      </c>
      <c r="AD15" s="459"/>
      <c r="AE15" s="459"/>
      <c r="AF15" s="459"/>
      <c r="AG15" s="501"/>
      <c r="AH15" s="458">
        <v>9145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6207864</v>
      </c>
      <c r="BO15" s="371"/>
      <c r="BP15" s="371"/>
      <c r="BQ15" s="371"/>
      <c r="BR15" s="371"/>
      <c r="BS15" s="371"/>
      <c r="BT15" s="371"/>
      <c r="BU15" s="372"/>
      <c r="BV15" s="370">
        <v>5996999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35.4</v>
      </c>
      <c r="AD16" s="495"/>
      <c r="AE16" s="495"/>
      <c r="AF16" s="495"/>
      <c r="AG16" s="496"/>
      <c r="AH16" s="494">
        <v>37.4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9349881</v>
      </c>
      <c r="BO16" s="408"/>
      <c r="BP16" s="408"/>
      <c r="BQ16" s="408"/>
      <c r="BR16" s="408"/>
      <c r="BS16" s="408"/>
      <c r="BT16" s="408"/>
      <c r="BU16" s="409"/>
      <c r="BV16" s="407">
        <v>9162711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14554</v>
      </c>
      <c r="AD17" s="459"/>
      <c r="AE17" s="459"/>
      <c r="AF17" s="459"/>
      <c r="AG17" s="501"/>
      <c r="AH17" s="458">
        <v>15047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7852503</v>
      </c>
      <c r="BO17" s="408"/>
      <c r="BP17" s="408"/>
      <c r="BQ17" s="408"/>
      <c r="BR17" s="408"/>
      <c r="BS17" s="408"/>
      <c r="BT17" s="408"/>
      <c r="BU17" s="409"/>
      <c r="BV17" s="407">
        <v>7600970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121.74</v>
      </c>
      <c r="M18" s="531"/>
      <c r="N18" s="531"/>
      <c r="O18" s="531"/>
      <c r="P18" s="531"/>
      <c r="Q18" s="531"/>
      <c r="R18" s="532"/>
      <c r="S18" s="532"/>
      <c r="T18" s="532"/>
      <c r="U18" s="532"/>
      <c r="V18" s="533"/>
      <c r="W18" s="425"/>
      <c r="X18" s="426"/>
      <c r="Y18" s="426"/>
      <c r="Z18" s="426"/>
      <c r="AA18" s="426"/>
      <c r="AB18" s="417"/>
      <c r="AC18" s="534">
        <v>63.5</v>
      </c>
      <c r="AD18" s="535"/>
      <c r="AE18" s="535"/>
      <c r="AF18" s="535"/>
      <c r="AG18" s="536"/>
      <c r="AH18" s="534">
        <v>61.5</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9753628</v>
      </c>
      <c r="BO18" s="408"/>
      <c r="BP18" s="408"/>
      <c r="BQ18" s="408"/>
      <c r="BR18" s="408"/>
      <c r="BS18" s="408"/>
      <c r="BT18" s="408"/>
      <c r="BU18" s="409"/>
      <c r="BV18" s="407">
        <v>9948910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382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15498308</v>
      </c>
      <c r="BO19" s="408"/>
      <c r="BP19" s="408"/>
      <c r="BQ19" s="408"/>
      <c r="BR19" s="408"/>
      <c r="BS19" s="408"/>
      <c r="BT19" s="408"/>
      <c r="BU19" s="409"/>
      <c r="BV19" s="407">
        <v>15492206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18337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17421469</v>
      </c>
      <c r="BO22" s="371"/>
      <c r="BP22" s="371"/>
      <c r="BQ22" s="371"/>
      <c r="BR22" s="371"/>
      <c r="BS22" s="371"/>
      <c r="BT22" s="371"/>
      <c r="BU22" s="372"/>
      <c r="BV22" s="370">
        <v>18054050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14525203</v>
      </c>
      <c r="BO23" s="408"/>
      <c r="BP23" s="408"/>
      <c r="BQ23" s="408"/>
      <c r="BR23" s="408"/>
      <c r="BS23" s="408"/>
      <c r="BT23" s="408"/>
      <c r="BU23" s="409"/>
      <c r="BV23" s="407">
        <v>15125987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8500</v>
      </c>
      <c r="R24" s="459"/>
      <c r="S24" s="459"/>
      <c r="T24" s="459"/>
      <c r="U24" s="459"/>
      <c r="V24" s="501"/>
      <c r="W24" s="553"/>
      <c r="X24" s="554"/>
      <c r="Y24" s="555"/>
      <c r="Z24" s="457" t="s">
        <v>174</v>
      </c>
      <c r="AA24" s="437"/>
      <c r="AB24" s="437"/>
      <c r="AC24" s="437"/>
      <c r="AD24" s="437"/>
      <c r="AE24" s="437"/>
      <c r="AF24" s="437"/>
      <c r="AG24" s="438"/>
      <c r="AH24" s="458">
        <v>366</v>
      </c>
      <c r="AI24" s="459"/>
      <c r="AJ24" s="459"/>
      <c r="AK24" s="459"/>
      <c r="AL24" s="501"/>
      <c r="AM24" s="458">
        <v>1118130</v>
      </c>
      <c r="AN24" s="459"/>
      <c r="AO24" s="459"/>
      <c r="AP24" s="459"/>
      <c r="AQ24" s="459"/>
      <c r="AR24" s="501"/>
      <c r="AS24" s="458">
        <v>3055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9716854</v>
      </c>
      <c r="BO24" s="408"/>
      <c r="BP24" s="408"/>
      <c r="BQ24" s="408"/>
      <c r="BR24" s="408"/>
      <c r="BS24" s="408"/>
      <c r="BT24" s="408"/>
      <c r="BU24" s="409"/>
      <c r="BV24" s="407">
        <v>9923746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6800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131</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1280683</v>
      </c>
      <c r="BO25" s="371"/>
      <c r="BP25" s="371"/>
      <c r="BQ25" s="371"/>
      <c r="BR25" s="371"/>
      <c r="BS25" s="371"/>
      <c r="BT25" s="371"/>
      <c r="BU25" s="372"/>
      <c r="BV25" s="370">
        <v>899030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5900</v>
      </c>
      <c r="R26" s="459"/>
      <c r="S26" s="459"/>
      <c r="T26" s="459"/>
      <c r="U26" s="459"/>
      <c r="V26" s="501"/>
      <c r="W26" s="553"/>
      <c r="X26" s="554"/>
      <c r="Y26" s="555"/>
      <c r="Z26" s="457" t="s">
        <v>181</v>
      </c>
      <c r="AA26" s="559"/>
      <c r="AB26" s="559"/>
      <c r="AC26" s="559"/>
      <c r="AD26" s="559"/>
      <c r="AE26" s="559"/>
      <c r="AF26" s="559"/>
      <c r="AG26" s="560"/>
      <c r="AH26" s="458">
        <v>2</v>
      </c>
      <c r="AI26" s="459"/>
      <c r="AJ26" s="459"/>
      <c r="AK26" s="459"/>
      <c r="AL26" s="501"/>
      <c r="AM26" s="458" t="s">
        <v>182</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4000</v>
      </c>
      <c r="R27" s="459"/>
      <c r="S27" s="459"/>
      <c r="T27" s="459"/>
      <c r="U27" s="459"/>
      <c r="V27" s="501"/>
      <c r="W27" s="553"/>
      <c r="X27" s="554"/>
      <c r="Y27" s="555"/>
      <c r="Z27" s="457" t="s">
        <v>186</v>
      </c>
      <c r="AA27" s="437"/>
      <c r="AB27" s="437"/>
      <c r="AC27" s="437"/>
      <c r="AD27" s="437"/>
      <c r="AE27" s="437"/>
      <c r="AF27" s="437"/>
      <c r="AG27" s="438"/>
      <c r="AH27" s="458">
        <v>15</v>
      </c>
      <c r="AI27" s="459"/>
      <c r="AJ27" s="459"/>
      <c r="AK27" s="459"/>
      <c r="AL27" s="501"/>
      <c r="AM27" s="458">
        <v>53283</v>
      </c>
      <c r="AN27" s="459"/>
      <c r="AO27" s="459"/>
      <c r="AP27" s="459"/>
      <c r="AQ27" s="459"/>
      <c r="AR27" s="501"/>
      <c r="AS27" s="458">
        <v>3552</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1709429</v>
      </c>
      <c r="BO27" s="527"/>
      <c r="BP27" s="527"/>
      <c r="BQ27" s="527"/>
      <c r="BR27" s="527"/>
      <c r="BS27" s="527"/>
      <c r="BT27" s="527"/>
      <c r="BU27" s="528"/>
      <c r="BV27" s="526">
        <v>1709374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3700</v>
      </c>
      <c r="R28" s="459"/>
      <c r="S28" s="459"/>
      <c r="T28" s="459"/>
      <c r="U28" s="459"/>
      <c r="V28" s="501"/>
      <c r="W28" s="553"/>
      <c r="X28" s="554"/>
      <c r="Y28" s="555"/>
      <c r="Z28" s="457" t="s">
        <v>189</v>
      </c>
      <c r="AA28" s="437"/>
      <c r="AB28" s="437"/>
      <c r="AC28" s="437"/>
      <c r="AD28" s="437"/>
      <c r="AE28" s="437"/>
      <c r="AF28" s="437"/>
      <c r="AG28" s="438"/>
      <c r="AH28" s="458" t="s">
        <v>178</v>
      </c>
      <c r="AI28" s="459"/>
      <c r="AJ28" s="459"/>
      <c r="AK28" s="459"/>
      <c r="AL28" s="501"/>
      <c r="AM28" s="458" t="s">
        <v>178</v>
      </c>
      <c r="AN28" s="459"/>
      <c r="AO28" s="459"/>
      <c r="AP28" s="459"/>
      <c r="AQ28" s="459"/>
      <c r="AR28" s="501"/>
      <c r="AS28" s="458" t="s">
        <v>131</v>
      </c>
      <c r="AT28" s="459"/>
      <c r="AU28" s="459"/>
      <c r="AV28" s="459"/>
      <c r="AW28" s="459"/>
      <c r="AX28" s="460"/>
      <c r="AY28" s="561" t="s">
        <v>190</v>
      </c>
      <c r="AZ28" s="562"/>
      <c r="BA28" s="562"/>
      <c r="BB28" s="563"/>
      <c r="BC28" s="367" t="s">
        <v>49</v>
      </c>
      <c r="BD28" s="368"/>
      <c r="BE28" s="368"/>
      <c r="BF28" s="368"/>
      <c r="BG28" s="368"/>
      <c r="BH28" s="368"/>
      <c r="BI28" s="368"/>
      <c r="BJ28" s="368"/>
      <c r="BK28" s="368"/>
      <c r="BL28" s="368"/>
      <c r="BM28" s="369"/>
      <c r="BN28" s="370">
        <v>3886422</v>
      </c>
      <c r="BO28" s="371"/>
      <c r="BP28" s="371"/>
      <c r="BQ28" s="371"/>
      <c r="BR28" s="371"/>
      <c r="BS28" s="371"/>
      <c r="BT28" s="371"/>
      <c r="BU28" s="372"/>
      <c r="BV28" s="370">
        <v>4011762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18</v>
      </c>
      <c r="M29" s="459"/>
      <c r="N29" s="459"/>
      <c r="O29" s="459"/>
      <c r="P29" s="501"/>
      <c r="Q29" s="458">
        <v>3600</v>
      </c>
      <c r="R29" s="459"/>
      <c r="S29" s="459"/>
      <c r="T29" s="459"/>
      <c r="U29" s="459"/>
      <c r="V29" s="501"/>
      <c r="W29" s="556"/>
      <c r="X29" s="557"/>
      <c r="Y29" s="558"/>
      <c r="Z29" s="457" t="s">
        <v>192</v>
      </c>
      <c r="AA29" s="437"/>
      <c r="AB29" s="437"/>
      <c r="AC29" s="437"/>
      <c r="AD29" s="437"/>
      <c r="AE29" s="437"/>
      <c r="AF29" s="437"/>
      <c r="AG29" s="438"/>
      <c r="AH29" s="458">
        <v>381</v>
      </c>
      <c r="AI29" s="459"/>
      <c r="AJ29" s="459"/>
      <c r="AK29" s="459"/>
      <c r="AL29" s="501"/>
      <c r="AM29" s="458">
        <v>1171413</v>
      </c>
      <c r="AN29" s="459"/>
      <c r="AO29" s="459"/>
      <c r="AP29" s="459"/>
      <c r="AQ29" s="459"/>
      <c r="AR29" s="501"/>
      <c r="AS29" s="458">
        <v>3075</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2687</v>
      </c>
      <c r="BO29" s="408"/>
      <c r="BP29" s="408"/>
      <c r="BQ29" s="408"/>
      <c r="BR29" s="408"/>
      <c r="BS29" s="408"/>
      <c r="BT29" s="408"/>
      <c r="BU29" s="409"/>
      <c r="BV29" s="407">
        <v>2687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99.3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9427207</v>
      </c>
      <c r="BO30" s="527"/>
      <c r="BP30" s="527"/>
      <c r="BQ30" s="527"/>
      <c r="BR30" s="527"/>
      <c r="BS30" s="527"/>
      <c r="BT30" s="527"/>
      <c r="BU30" s="528"/>
      <c r="BV30" s="526">
        <v>7493438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201</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富士五湖広域行政事務組合一般会計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富士吉田市スポーツ協会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看護専門学校特別会計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市立病院事業会計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富士五湖広域行政事務組合富士五湖聖苑特別会計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富士吉田市土地開発公社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介護予防支援事業特別会計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富士吉田市外二ヶ村恩賜県有財産保護組合一般会計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ふじやまビール</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山梨県市町村総合事務組合一般会計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ふじよしだ定住促進センター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山梨県市町村総合事務組合電子化事業及び会館管理・研修事業特別会計</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エフエム富士五湖</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山梨県市町村総合事務組合一般廃棄物最終処分場事業特別会計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山梨県市町村総合事務組合入札参加資格審査事業費特別会計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山梨県市町村総合事務組合交通災害共済事業特別会計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山梨県後期高齢者医療広域連合一般会計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山梨県後期高齢者医療広域連合後期高齢者医療特別会計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q3kQuV3RUzenkdJzlFsHxb3tVh5GMVwDiFPMzmBq2zFZPBAOwUm53zEYC20aSDTENMuiU6R0CtY0AWY2OrNgVQ==" saltValue="2xQ6+kjVscyUkbPC2rjUF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572</v>
      </c>
      <c r="D34" s="1151"/>
      <c r="E34" s="1152"/>
      <c r="F34" s="32">
        <v>18.36</v>
      </c>
      <c r="G34" s="33">
        <v>17.34</v>
      </c>
      <c r="H34" s="33">
        <v>16.89</v>
      </c>
      <c r="I34" s="33">
        <v>18.29</v>
      </c>
      <c r="J34" s="34">
        <v>20.82</v>
      </c>
      <c r="K34" s="22"/>
      <c r="L34" s="22"/>
      <c r="M34" s="22"/>
      <c r="N34" s="22"/>
      <c r="O34" s="22"/>
      <c r="P34" s="22"/>
    </row>
    <row r="35" spans="1:16" ht="39" customHeight="1" x14ac:dyDescent="0.2">
      <c r="A35" s="22"/>
      <c r="B35" s="35"/>
      <c r="C35" s="1145" t="s">
        <v>573</v>
      </c>
      <c r="D35" s="1146"/>
      <c r="E35" s="1147"/>
      <c r="F35" s="36">
        <v>5.09</v>
      </c>
      <c r="G35" s="37">
        <v>5.97</v>
      </c>
      <c r="H35" s="37">
        <v>6.61</v>
      </c>
      <c r="I35" s="37">
        <v>6.8</v>
      </c>
      <c r="J35" s="38">
        <v>7.27</v>
      </c>
      <c r="K35" s="22"/>
      <c r="L35" s="22"/>
      <c r="M35" s="22"/>
      <c r="N35" s="22"/>
      <c r="O35" s="22"/>
      <c r="P35" s="22"/>
    </row>
    <row r="36" spans="1:16" ht="39" customHeight="1" x14ac:dyDescent="0.2">
      <c r="A36" s="22"/>
      <c r="B36" s="35"/>
      <c r="C36" s="1145" t="s">
        <v>574</v>
      </c>
      <c r="D36" s="1146"/>
      <c r="E36" s="1147"/>
      <c r="F36" s="36">
        <v>9.07</v>
      </c>
      <c r="G36" s="37">
        <v>6.45</v>
      </c>
      <c r="H36" s="37">
        <v>6.06</v>
      </c>
      <c r="I36" s="37">
        <v>7.96</v>
      </c>
      <c r="J36" s="38">
        <v>7.15</v>
      </c>
      <c r="K36" s="22"/>
      <c r="L36" s="22"/>
      <c r="M36" s="22"/>
      <c r="N36" s="22"/>
      <c r="O36" s="22"/>
      <c r="P36" s="22"/>
    </row>
    <row r="37" spans="1:16" ht="39" customHeight="1" x14ac:dyDescent="0.2">
      <c r="A37" s="22"/>
      <c r="B37" s="35"/>
      <c r="C37" s="1145" t="s">
        <v>575</v>
      </c>
      <c r="D37" s="1146"/>
      <c r="E37" s="1147"/>
      <c r="F37" s="36" t="s">
        <v>522</v>
      </c>
      <c r="G37" s="37" t="s">
        <v>522</v>
      </c>
      <c r="H37" s="37">
        <v>0.85</v>
      </c>
      <c r="I37" s="37">
        <v>1.64</v>
      </c>
      <c r="J37" s="38">
        <v>2.4300000000000002</v>
      </c>
      <c r="K37" s="22"/>
      <c r="L37" s="22"/>
      <c r="M37" s="22"/>
      <c r="N37" s="22"/>
      <c r="O37" s="22"/>
      <c r="P37" s="22"/>
    </row>
    <row r="38" spans="1:16" ht="39" customHeight="1" x14ac:dyDescent="0.2">
      <c r="A38" s="22"/>
      <c r="B38" s="35"/>
      <c r="C38" s="1145" t="s">
        <v>576</v>
      </c>
      <c r="D38" s="1146"/>
      <c r="E38" s="1147"/>
      <c r="F38" s="36">
        <v>0.56000000000000005</v>
      </c>
      <c r="G38" s="37">
        <v>0.2</v>
      </c>
      <c r="H38" s="37">
        <v>1.45</v>
      </c>
      <c r="I38" s="37">
        <v>2.1</v>
      </c>
      <c r="J38" s="38">
        <v>2.2599999999999998</v>
      </c>
      <c r="K38" s="22"/>
      <c r="L38" s="22"/>
      <c r="M38" s="22"/>
      <c r="N38" s="22"/>
      <c r="O38" s="22"/>
      <c r="P38" s="22"/>
    </row>
    <row r="39" spans="1:16" ht="39" customHeight="1" x14ac:dyDescent="0.2">
      <c r="A39" s="22"/>
      <c r="B39" s="35"/>
      <c r="C39" s="1145" t="s">
        <v>577</v>
      </c>
      <c r="D39" s="1146"/>
      <c r="E39" s="1147"/>
      <c r="F39" s="36">
        <v>0.42</v>
      </c>
      <c r="G39" s="37">
        <v>0.56000000000000005</v>
      </c>
      <c r="H39" s="37">
        <v>0.67</v>
      </c>
      <c r="I39" s="37">
        <v>0</v>
      </c>
      <c r="J39" s="38">
        <v>0.01</v>
      </c>
      <c r="K39" s="22"/>
      <c r="L39" s="22"/>
      <c r="M39" s="22"/>
      <c r="N39" s="22"/>
      <c r="O39" s="22"/>
      <c r="P39" s="22"/>
    </row>
    <row r="40" spans="1:16" ht="39" customHeight="1" x14ac:dyDescent="0.2">
      <c r="A40" s="22"/>
      <c r="B40" s="35"/>
      <c r="C40" s="1145" t="s">
        <v>578</v>
      </c>
      <c r="D40" s="1146"/>
      <c r="E40" s="1147"/>
      <c r="F40" s="36">
        <v>0</v>
      </c>
      <c r="G40" s="37">
        <v>0</v>
      </c>
      <c r="H40" s="37">
        <v>0</v>
      </c>
      <c r="I40" s="37">
        <v>0</v>
      </c>
      <c r="J40" s="38">
        <v>0</v>
      </c>
      <c r="K40" s="22"/>
      <c r="L40" s="22"/>
      <c r="M40" s="22"/>
      <c r="N40" s="22"/>
      <c r="O40" s="22"/>
      <c r="P40" s="22"/>
    </row>
    <row r="41" spans="1:16" ht="39" customHeight="1" x14ac:dyDescent="0.2">
      <c r="A41" s="22"/>
      <c r="B41" s="35"/>
      <c r="C41" s="1145" t="s">
        <v>579</v>
      </c>
      <c r="D41" s="1146"/>
      <c r="E41" s="1147"/>
      <c r="F41" s="36">
        <v>0</v>
      </c>
      <c r="G41" s="37">
        <v>0</v>
      </c>
      <c r="H41" s="37">
        <v>0</v>
      </c>
      <c r="I41" s="37">
        <v>0</v>
      </c>
      <c r="J41" s="38">
        <v>0</v>
      </c>
      <c r="K41" s="22"/>
      <c r="L41" s="22"/>
      <c r="M41" s="22"/>
      <c r="N41" s="22"/>
      <c r="O41" s="22"/>
      <c r="P41" s="22"/>
    </row>
    <row r="42" spans="1:16" ht="39" customHeight="1" x14ac:dyDescent="0.2">
      <c r="A42" s="22"/>
      <c r="B42" s="39"/>
      <c r="C42" s="1145" t="s">
        <v>580</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581</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ChxsQ74bS9zhKwZ3BSGM7KUosFXcYI6sKEdTUFo3AEppKHIM8hpnobO/UEnX4oyo4WFjdl9APTynTiF7PGLPQ==" saltValue="PcJ20OeiIx3iPTCxPJpn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1375</v>
      </c>
      <c r="L45" s="60">
        <v>1377</v>
      </c>
      <c r="M45" s="60">
        <v>1440</v>
      </c>
      <c r="N45" s="60">
        <v>1486</v>
      </c>
      <c r="O45" s="61">
        <v>1587</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2">
      <c r="A48" s="48"/>
      <c r="B48" s="1155"/>
      <c r="C48" s="1156"/>
      <c r="D48" s="62"/>
      <c r="E48" s="1161" t="s">
        <v>14</v>
      </c>
      <c r="F48" s="1161"/>
      <c r="G48" s="1161"/>
      <c r="H48" s="1161"/>
      <c r="I48" s="1161"/>
      <c r="J48" s="1162"/>
      <c r="K48" s="63">
        <v>803</v>
      </c>
      <c r="L48" s="64">
        <v>814</v>
      </c>
      <c r="M48" s="64">
        <v>855</v>
      </c>
      <c r="N48" s="64">
        <v>778</v>
      </c>
      <c r="O48" s="65">
        <v>793</v>
      </c>
      <c r="P48" s="48"/>
      <c r="Q48" s="48"/>
      <c r="R48" s="48"/>
      <c r="S48" s="48"/>
      <c r="T48" s="48"/>
      <c r="U48" s="48"/>
    </row>
    <row r="49" spans="1:21" ht="30.75" customHeight="1" x14ac:dyDescent="0.2">
      <c r="A49" s="48"/>
      <c r="B49" s="1155"/>
      <c r="C49" s="1156"/>
      <c r="D49" s="62"/>
      <c r="E49" s="1161" t="s">
        <v>15</v>
      </c>
      <c r="F49" s="1161"/>
      <c r="G49" s="1161"/>
      <c r="H49" s="1161"/>
      <c r="I49" s="1161"/>
      <c r="J49" s="1162"/>
      <c r="K49" s="63">
        <v>23</v>
      </c>
      <c r="L49" s="64">
        <v>22</v>
      </c>
      <c r="M49" s="64">
        <v>34</v>
      </c>
      <c r="N49" s="64">
        <v>32</v>
      </c>
      <c r="O49" s="65">
        <v>33</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522</v>
      </c>
      <c r="L50" s="64" t="s">
        <v>522</v>
      </c>
      <c r="M50" s="64" t="s">
        <v>522</v>
      </c>
      <c r="N50" s="64" t="s">
        <v>522</v>
      </c>
      <c r="O50" s="65" t="s">
        <v>522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1510</v>
      </c>
      <c r="L52" s="64">
        <v>1471</v>
      </c>
      <c r="M52" s="64">
        <v>1459</v>
      </c>
      <c r="N52" s="64">
        <v>1436</v>
      </c>
      <c r="O52" s="65">
        <v>1351</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691</v>
      </c>
      <c r="L53" s="69">
        <v>742</v>
      </c>
      <c r="M53" s="69">
        <v>870</v>
      </c>
      <c r="N53" s="69">
        <v>860</v>
      </c>
      <c r="O53" s="70">
        <v>1062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1/FZElHMoMGfh2s9vDT2zAr/O44c8TBJL/sDHmv365d5QHtwbi3gyrmndImwK1eIq4HhTzn472FShSye8CGDg==" saltValue="OJz9A2uELrEPkYzhWM0oJ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563</v>
      </c>
      <c r="J40" s="103" t="s">
        <v>564</v>
      </c>
      <c r="K40" s="103" t="s">
        <v>565</v>
      </c>
      <c r="L40" s="103" t="s">
        <v>566</v>
      </c>
      <c r="M40" s="104" t="s">
        <v>567</v>
      </c>
    </row>
    <row r="41" spans="2:13" ht="27.75" customHeight="1" x14ac:dyDescent="0.2">
      <c r="B41" s="1184" t="s">
        <v>31</v>
      </c>
      <c r="C41" s="1185"/>
      <c r="D41" s="105"/>
      <c r="E41" s="1190" t="s">
        <v>32</v>
      </c>
      <c r="F41" s="1190"/>
      <c r="G41" s="1190"/>
      <c r="H41" s="1191"/>
      <c r="I41" s="355">
        <v>16471</v>
      </c>
      <c r="J41" s="356">
        <v>17764</v>
      </c>
      <c r="K41" s="356">
        <v>18074</v>
      </c>
      <c r="L41" s="356">
        <v>18054</v>
      </c>
      <c r="M41" s="357">
        <v>17421</v>
      </c>
    </row>
    <row r="42" spans="2:13" ht="27.75" customHeight="1" x14ac:dyDescent="0.2">
      <c r="B42" s="1186"/>
      <c r="C42" s="1187"/>
      <c r="D42" s="106"/>
      <c r="E42" s="1192" t="s">
        <v>33</v>
      </c>
      <c r="F42" s="1192"/>
      <c r="G42" s="1192"/>
      <c r="H42" s="1193"/>
      <c r="I42" s="358" t="s">
        <v>522</v>
      </c>
      <c r="J42" s="359" t="s">
        <v>522</v>
      </c>
      <c r="K42" s="359" t="s">
        <v>522</v>
      </c>
      <c r="L42" s="359" t="s">
        <v>522</v>
      </c>
      <c r="M42" s="360" t="s">
        <v>522</v>
      </c>
    </row>
    <row r="43" spans="2:13" ht="27.75" customHeight="1" x14ac:dyDescent="0.2">
      <c r="B43" s="1186"/>
      <c r="C43" s="1187"/>
      <c r="D43" s="106"/>
      <c r="E43" s="1192" t="s">
        <v>34</v>
      </c>
      <c r="F43" s="1192"/>
      <c r="G43" s="1192"/>
      <c r="H43" s="1193"/>
      <c r="I43" s="358">
        <v>8491</v>
      </c>
      <c r="J43" s="359">
        <v>7771</v>
      </c>
      <c r="K43" s="359">
        <v>7970</v>
      </c>
      <c r="L43" s="359">
        <v>7941</v>
      </c>
      <c r="M43" s="360">
        <v>7924</v>
      </c>
    </row>
    <row r="44" spans="2:13" ht="27.75" customHeight="1" x14ac:dyDescent="0.2">
      <c r="B44" s="1186"/>
      <c r="C44" s="1187"/>
      <c r="D44" s="106"/>
      <c r="E44" s="1192" t="s">
        <v>35</v>
      </c>
      <c r="F44" s="1192"/>
      <c r="G44" s="1192"/>
      <c r="H44" s="1193"/>
      <c r="I44" s="358">
        <v>273</v>
      </c>
      <c r="J44" s="359">
        <v>240</v>
      </c>
      <c r="K44" s="359">
        <v>207</v>
      </c>
      <c r="L44" s="359">
        <v>177</v>
      </c>
      <c r="M44" s="360">
        <v>223</v>
      </c>
    </row>
    <row r="45" spans="2:13" ht="27.75" customHeight="1" x14ac:dyDescent="0.2">
      <c r="B45" s="1186"/>
      <c r="C45" s="1187"/>
      <c r="D45" s="106"/>
      <c r="E45" s="1192" t="s">
        <v>36</v>
      </c>
      <c r="F45" s="1192"/>
      <c r="G45" s="1192"/>
      <c r="H45" s="1193"/>
      <c r="I45" s="358">
        <v>2704</v>
      </c>
      <c r="J45" s="359">
        <v>2665</v>
      </c>
      <c r="K45" s="359">
        <v>2657</v>
      </c>
      <c r="L45" s="359">
        <v>2601</v>
      </c>
      <c r="M45" s="360">
        <v>2653</v>
      </c>
    </row>
    <row r="46" spans="2:13" ht="27.75" customHeight="1" x14ac:dyDescent="0.2">
      <c r="B46" s="1186"/>
      <c r="C46" s="1187"/>
      <c r="D46" s="107"/>
      <c r="E46" s="1192" t="s">
        <v>37</v>
      </c>
      <c r="F46" s="1192"/>
      <c r="G46" s="1192"/>
      <c r="H46" s="1193"/>
      <c r="I46" s="358">
        <v>1127</v>
      </c>
      <c r="J46" s="359">
        <v>1082</v>
      </c>
      <c r="K46" s="359">
        <v>1052</v>
      </c>
      <c r="L46" s="359">
        <v>1011</v>
      </c>
      <c r="M46" s="360">
        <v>948</v>
      </c>
    </row>
    <row r="47" spans="2:13" ht="27.75" customHeight="1" x14ac:dyDescent="0.2">
      <c r="B47" s="1186"/>
      <c r="C47" s="1187"/>
      <c r="D47" s="108"/>
      <c r="E47" s="1194" t="s">
        <v>38</v>
      </c>
      <c r="F47" s="1195"/>
      <c r="G47" s="1195"/>
      <c r="H47" s="1196"/>
      <c r="I47" s="358" t="s">
        <v>522</v>
      </c>
      <c r="J47" s="359" t="s">
        <v>522</v>
      </c>
      <c r="K47" s="359" t="s">
        <v>522</v>
      </c>
      <c r="L47" s="359" t="s">
        <v>522</v>
      </c>
      <c r="M47" s="360" t="s">
        <v>522</v>
      </c>
    </row>
    <row r="48" spans="2:13" ht="27.75" customHeight="1" x14ac:dyDescent="0.2">
      <c r="B48" s="1186"/>
      <c r="C48" s="1187"/>
      <c r="D48" s="106"/>
      <c r="E48" s="1192" t="s">
        <v>39</v>
      </c>
      <c r="F48" s="1192"/>
      <c r="G48" s="1192"/>
      <c r="H48" s="1193"/>
      <c r="I48" s="358" t="s">
        <v>522</v>
      </c>
      <c r="J48" s="359" t="s">
        <v>522</v>
      </c>
      <c r="K48" s="359" t="s">
        <v>522</v>
      </c>
      <c r="L48" s="359" t="s">
        <v>522</v>
      </c>
      <c r="M48" s="360" t="s">
        <v>522</v>
      </c>
    </row>
    <row r="49" spans="2:13" ht="27.75" customHeight="1" x14ac:dyDescent="0.2">
      <c r="B49" s="1188"/>
      <c r="C49" s="1189"/>
      <c r="D49" s="106"/>
      <c r="E49" s="1192" t="s">
        <v>40</v>
      </c>
      <c r="F49" s="1192"/>
      <c r="G49" s="1192"/>
      <c r="H49" s="1193"/>
      <c r="I49" s="358" t="s">
        <v>522</v>
      </c>
      <c r="J49" s="359" t="s">
        <v>522</v>
      </c>
      <c r="K49" s="359" t="s">
        <v>522</v>
      </c>
      <c r="L49" s="359" t="s">
        <v>522</v>
      </c>
      <c r="M49" s="360" t="s">
        <v>522</v>
      </c>
    </row>
    <row r="50" spans="2:13" ht="27.75" customHeight="1" x14ac:dyDescent="0.2">
      <c r="B50" s="1197" t="s">
        <v>41</v>
      </c>
      <c r="C50" s="1198"/>
      <c r="D50" s="109"/>
      <c r="E50" s="1192" t="s">
        <v>42</v>
      </c>
      <c r="F50" s="1192"/>
      <c r="G50" s="1192"/>
      <c r="H50" s="1193"/>
      <c r="I50" s="358">
        <v>8509</v>
      </c>
      <c r="J50" s="359">
        <v>9783</v>
      </c>
      <c r="K50" s="359">
        <v>11130</v>
      </c>
      <c r="L50" s="359">
        <v>13459</v>
      </c>
      <c r="M50" s="360">
        <v>15401</v>
      </c>
    </row>
    <row r="51" spans="2:13" ht="27.75" customHeight="1" x14ac:dyDescent="0.2">
      <c r="B51" s="1186"/>
      <c r="C51" s="1187"/>
      <c r="D51" s="106"/>
      <c r="E51" s="1192" t="s">
        <v>43</v>
      </c>
      <c r="F51" s="1192"/>
      <c r="G51" s="1192"/>
      <c r="H51" s="1193"/>
      <c r="I51" s="358">
        <v>2637</v>
      </c>
      <c r="J51" s="359">
        <v>2592</v>
      </c>
      <c r="K51" s="359">
        <v>2518</v>
      </c>
      <c r="L51" s="359">
        <v>2456</v>
      </c>
      <c r="M51" s="360">
        <v>2395</v>
      </c>
    </row>
    <row r="52" spans="2:13" ht="27.75" customHeight="1" x14ac:dyDescent="0.2">
      <c r="B52" s="1188"/>
      <c r="C52" s="1189"/>
      <c r="D52" s="106"/>
      <c r="E52" s="1192" t="s">
        <v>44</v>
      </c>
      <c r="F52" s="1192"/>
      <c r="G52" s="1192"/>
      <c r="H52" s="1193"/>
      <c r="I52" s="358">
        <v>14661</v>
      </c>
      <c r="J52" s="359">
        <v>14420</v>
      </c>
      <c r="K52" s="359">
        <v>14103</v>
      </c>
      <c r="L52" s="359">
        <v>13782</v>
      </c>
      <c r="M52" s="360">
        <v>13091</v>
      </c>
    </row>
    <row r="53" spans="2:13" ht="27.75" customHeight="1" thickBot="1" x14ac:dyDescent="0.25">
      <c r="B53" s="1199" t="s">
        <v>45</v>
      </c>
      <c r="C53" s="1200"/>
      <c r="D53" s="110"/>
      <c r="E53" s="1201" t="s">
        <v>46</v>
      </c>
      <c r="F53" s="1201"/>
      <c r="G53" s="1201"/>
      <c r="H53" s="1202"/>
      <c r="I53" s="361">
        <v>3259</v>
      </c>
      <c r="J53" s="362">
        <v>2727</v>
      </c>
      <c r="K53" s="362">
        <v>2209</v>
      </c>
      <c r="L53" s="362">
        <v>86</v>
      </c>
      <c r="M53" s="363">
        <v>-1717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mBlQ4ouLt/ttgcFFdehkasN7+B3yTc7CHiQfwdeKFPlFtLOkKjU7eWr4xHIst0usDe74lvCRMduO1orOsvedaA==" saltValue="heiDghUhi4Odek1KvMw1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49</v>
      </c>
      <c r="D55" s="1211"/>
      <c r="E55" s="1212"/>
      <c r="F55" s="122">
        <v>3665</v>
      </c>
      <c r="G55" s="122">
        <v>4012</v>
      </c>
      <c r="H55" s="123">
        <v>3886</v>
      </c>
    </row>
    <row r="56" spans="2:8" ht="52.5" customHeight="1" x14ac:dyDescent="0.2">
      <c r="B56" s="124"/>
      <c r="C56" s="1213" t="s">
        <v>50</v>
      </c>
      <c r="D56" s="1213"/>
      <c r="E56" s="1214"/>
      <c r="F56" s="125">
        <v>3</v>
      </c>
      <c r="G56" s="125">
        <v>3</v>
      </c>
      <c r="H56" s="126">
        <v>3</v>
      </c>
    </row>
    <row r="57" spans="2:8" ht="53.25" customHeight="1" x14ac:dyDescent="0.2">
      <c r="B57" s="124"/>
      <c r="C57" s="1215" t="s">
        <v>51</v>
      </c>
      <c r="D57" s="1215"/>
      <c r="E57" s="1216"/>
      <c r="F57" s="127">
        <v>5646</v>
      </c>
      <c r="G57" s="127">
        <v>7493</v>
      </c>
      <c r="H57" s="128">
        <v>9427</v>
      </c>
    </row>
    <row r="58" spans="2:8" ht="45.75" customHeight="1" x14ac:dyDescent="0.2">
      <c r="B58" s="129"/>
      <c r="C58" s="1203" t="s">
        <v>588</v>
      </c>
      <c r="D58" s="1204"/>
      <c r="E58" s="1205"/>
      <c r="F58" s="130">
        <v>2867</v>
      </c>
      <c r="G58" s="130">
        <v>4551</v>
      </c>
      <c r="H58" s="131">
        <v>6242</v>
      </c>
    </row>
    <row r="59" spans="2:8" ht="45.75" customHeight="1" x14ac:dyDescent="0.2">
      <c r="B59" s="129"/>
      <c r="C59" s="1203" t="s">
        <v>590</v>
      </c>
      <c r="D59" s="1204"/>
      <c r="E59" s="1205"/>
      <c r="F59" s="130">
        <v>419</v>
      </c>
      <c r="G59" s="130">
        <v>729</v>
      </c>
      <c r="H59" s="131">
        <v>729</v>
      </c>
    </row>
    <row r="60" spans="2:8" ht="45.75" customHeight="1" x14ac:dyDescent="0.2">
      <c r="B60" s="129"/>
      <c r="C60" s="1203" t="s">
        <v>591</v>
      </c>
      <c r="D60" s="1204"/>
      <c r="E60" s="1205"/>
      <c r="F60" s="130">
        <v>587</v>
      </c>
      <c r="G60" s="130">
        <v>623</v>
      </c>
      <c r="H60" s="131">
        <v>656</v>
      </c>
    </row>
    <row r="61" spans="2:8" ht="45.75" customHeight="1" x14ac:dyDescent="0.2">
      <c r="B61" s="129"/>
      <c r="C61" s="1203" t="s">
        <v>592</v>
      </c>
      <c r="D61" s="1204"/>
      <c r="E61" s="1205"/>
      <c r="F61" s="130">
        <v>357</v>
      </c>
      <c r="G61" s="130">
        <v>343</v>
      </c>
      <c r="H61" s="131">
        <v>329</v>
      </c>
    </row>
    <row r="62" spans="2:8" ht="45.75" customHeight="1" thickBot="1" x14ac:dyDescent="0.25">
      <c r="B62" s="132"/>
      <c r="C62" s="1206" t="s">
        <v>589</v>
      </c>
      <c r="D62" s="1207"/>
      <c r="E62" s="1208"/>
      <c r="F62" s="133">
        <v>25</v>
      </c>
      <c r="G62" s="133">
        <v>25</v>
      </c>
      <c r="H62" s="134">
        <v>325</v>
      </c>
    </row>
    <row r="63" spans="2:8" ht="52.5" customHeight="1" thickBot="1" x14ac:dyDescent="0.25">
      <c r="B63" s="135"/>
      <c r="C63" s="1209" t="s">
        <v>52</v>
      </c>
      <c r="D63" s="1209"/>
      <c r="E63" s="1210"/>
      <c r="F63" s="136">
        <v>9314</v>
      </c>
      <c r="G63" s="136">
        <v>11508</v>
      </c>
      <c r="H63" s="137">
        <v>13316</v>
      </c>
    </row>
    <row r="64" spans="2:8" ht="13.2" x14ac:dyDescent="0.2"/>
  </sheetData>
  <sheetProtection algorithmName="SHA-512" hashValue="uGdL3s2a56O2V1SWzwfU6GOecTl1edwfVc/dfMzYiL3eP4+Xf7ZguzfaeiIgmb98dbzcB6GKf3uw4Q+vIcUQHQ==" saltValue="SneZiMxHmu+pIA409Hnw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560</v>
      </c>
      <c r="G2" s="151"/>
      <c r="H2" s="152"/>
    </row>
    <row r="3" spans="1:8" x14ac:dyDescent="0.2">
      <c r="A3" s="148" t="s">
        <v>553</v>
      </c>
      <c r="B3" s="153"/>
      <c r="C3" s="154"/>
      <c r="D3" s="155">
        <v>55019</v>
      </c>
      <c r="E3" s="156"/>
      <c r="F3" s="157">
        <v>69729</v>
      </c>
      <c r="G3" s="158"/>
      <c r="H3" s="159"/>
    </row>
    <row r="4" spans="1:8" x14ac:dyDescent="0.2">
      <c r="A4" s="160"/>
      <c r="B4" s="161"/>
      <c r="C4" s="162"/>
      <c r="D4" s="163">
        <v>22525</v>
      </c>
      <c r="E4" s="164"/>
      <c r="F4" s="165">
        <v>38908</v>
      </c>
      <c r="G4" s="166"/>
      <c r="H4" s="167"/>
    </row>
    <row r="5" spans="1:8" x14ac:dyDescent="0.2">
      <c r="A5" s="148" t="s">
        <v>555</v>
      </c>
      <c r="B5" s="153"/>
      <c r="C5" s="154"/>
      <c r="D5" s="155">
        <v>82795</v>
      </c>
      <c r="E5" s="156"/>
      <c r="F5" s="157">
        <v>74581</v>
      </c>
      <c r="G5" s="158"/>
      <c r="H5" s="159"/>
    </row>
    <row r="6" spans="1:8" x14ac:dyDescent="0.2">
      <c r="A6" s="160"/>
      <c r="B6" s="161"/>
      <c r="C6" s="162"/>
      <c r="D6" s="163">
        <v>34357</v>
      </c>
      <c r="E6" s="164"/>
      <c r="F6" s="165">
        <v>41563</v>
      </c>
      <c r="G6" s="166"/>
      <c r="H6" s="167"/>
    </row>
    <row r="7" spans="1:8" x14ac:dyDescent="0.2">
      <c r="A7" s="148" t="s">
        <v>556</v>
      </c>
      <c r="B7" s="153"/>
      <c r="C7" s="154"/>
      <c r="D7" s="155">
        <v>60847</v>
      </c>
      <c r="E7" s="156"/>
      <c r="F7" s="157">
        <v>76347</v>
      </c>
      <c r="G7" s="158"/>
      <c r="H7" s="159"/>
    </row>
    <row r="8" spans="1:8" x14ac:dyDescent="0.2">
      <c r="A8" s="160"/>
      <c r="B8" s="161"/>
      <c r="C8" s="162"/>
      <c r="D8" s="163">
        <v>26423</v>
      </c>
      <c r="E8" s="164"/>
      <c r="F8" s="165">
        <v>41762</v>
      </c>
      <c r="G8" s="166"/>
      <c r="H8" s="167"/>
    </row>
    <row r="9" spans="1:8" x14ac:dyDescent="0.2">
      <c r="A9" s="148" t="s">
        <v>557</v>
      </c>
      <c r="B9" s="153"/>
      <c r="C9" s="154"/>
      <c r="D9" s="155">
        <v>55405</v>
      </c>
      <c r="E9" s="156"/>
      <c r="F9" s="157">
        <v>69604</v>
      </c>
      <c r="G9" s="158"/>
      <c r="H9" s="159"/>
    </row>
    <row r="10" spans="1:8" x14ac:dyDescent="0.2">
      <c r="A10" s="160"/>
      <c r="B10" s="161"/>
      <c r="C10" s="162"/>
      <c r="D10" s="163">
        <v>26987</v>
      </c>
      <c r="E10" s="164"/>
      <c r="F10" s="165">
        <v>36247</v>
      </c>
      <c r="G10" s="166"/>
      <c r="H10" s="167"/>
    </row>
    <row r="11" spans="1:8" x14ac:dyDescent="0.2">
      <c r="A11" s="148" t="s">
        <v>558</v>
      </c>
      <c r="B11" s="153"/>
      <c r="C11" s="154"/>
      <c r="D11" s="155">
        <v>46611</v>
      </c>
      <c r="E11" s="156"/>
      <c r="F11" s="157">
        <v>68410</v>
      </c>
      <c r="G11" s="158"/>
      <c r="H11" s="159"/>
    </row>
    <row r="12" spans="1:8" x14ac:dyDescent="0.2">
      <c r="A12" s="160"/>
      <c r="B12" s="161"/>
      <c r="C12" s="168"/>
      <c r="D12" s="163">
        <v>25655</v>
      </c>
      <c r="E12" s="164"/>
      <c r="F12" s="165">
        <v>35086</v>
      </c>
      <c r="G12" s="166"/>
      <c r="H12" s="167"/>
    </row>
    <row r="13" spans="1:8" x14ac:dyDescent="0.2">
      <c r="A13" s="148"/>
      <c r="B13" s="153"/>
      <c r="C13" s="169"/>
      <c r="D13" s="170">
        <v>60135</v>
      </c>
      <c r="E13" s="171"/>
      <c r="F13" s="172">
        <v>71734</v>
      </c>
      <c r="G13" s="173"/>
      <c r="H13" s="159"/>
    </row>
    <row r="14" spans="1:8" x14ac:dyDescent="0.2">
      <c r="A14" s="160"/>
      <c r="B14" s="161"/>
      <c r="C14" s="162"/>
      <c r="D14" s="163">
        <v>27189</v>
      </c>
      <c r="E14" s="164"/>
      <c r="F14" s="165">
        <v>38713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9.07</v>
      </c>
      <c r="C19" s="174">
        <f>ROUND(VALUE(SUBSTITUTE(実質収支比率等に係る経年分析!G$48,"▲","-")),2)</f>
        <v>6.46</v>
      </c>
      <c r="D19" s="174">
        <f>ROUND(VALUE(SUBSTITUTE(実質収支比率等に係る経年分析!H$48,"▲","-")),2)</f>
        <v>6.07</v>
      </c>
      <c r="E19" s="174">
        <f>ROUND(VALUE(SUBSTITUTE(実質収支比率等に係る経年分析!I$48,"▲","-")),2)</f>
        <v>7.96</v>
      </c>
      <c r="F19" s="174">
        <f>ROUND(VALUE(SUBSTITUTE(実質収支比率等に係る経年分析!J$48,"▲","-")),2)</f>
        <v>7.15</v>
      </c>
    </row>
    <row r="20" spans="1:11" x14ac:dyDescent="0.2">
      <c r="A20" s="174" t="s">
        <v>56</v>
      </c>
      <c r="B20" s="174">
        <f>ROUND(VALUE(SUBSTITUTE(実質収支比率等に係る経年分析!F$47,"▲","-")),2)</f>
        <v>39.590000000000003</v>
      </c>
      <c r="C20" s="174">
        <f>ROUND(VALUE(SUBSTITUTE(実質収支比率等に係る経年分析!G$47,"▲","-")),2)</f>
        <v>44.01</v>
      </c>
      <c r="D20" s="174">
        <f>ROUND(VALUE(SUBSTITUTE(実質収支比率等に係る経年分析!H$47,"▲","-")),2)</f>
        <v>33.200000000000003</v>
      </c>
      <c r="E20" s="174">
        <f>ROUND(VALUE(SUBSTITUTE(実質収支比率等に係る経年分析!I$47,"▲","-")),2)</f>
        <v>34.43</v>
      </c>
      <c r="F20" s="174">
        <f>ROUND(VALUE(SUBSTITUTE(実質収支比率等に係る経年分析!J$47,"▲","-")),2)</f>
        <v>34.549999999999997</v>
      </c>
    </row>
    <row r="21" spans="1:11" x14ac:dyDescent="0.2">
      <c r="A21" s="174" t="s">
        <v>57</v>
      </c>
      <c r="B21" s="174">
        <f>IF(ISNUMBER(VALUE(SUBSTITUTE(実質収支比率等に係る経年分析!F$49,"▲","-"))),ROUND(VALUE(SUBSTITUTE(実質収支比率等に係る経年分析!F$49,"▲","-")),2),NA())</f>
        <v>-0.25</v>
      </c>
      <c r="C21" s="174">
        <f>IF(ISNUMBER(VALUE(SUBSTITUTE(実質収支比率等に係る経年分析!G$49,"▲","-"))),ROUND(VALUE(SUBSTITUTE(実質収支比率等に係る経年分析!G$49,"▲","-")),2),NA())</f>
        <v>-2.54</v>
      </c>
      <c r="D21" s="174">
        <f>IF(ISNUMBER(VALUE(SUBSTITUTE(実質収支比率等に係る経年分析!H$49,"▲","-"))),ROUND(VALUE(SUBSTITUTE(実質収支比率等に係る経年分析!H$49,"▲","-")),2),NA())</f>
        <v>-12.84</v>
      </c>
      <c r="E21" s="174">
        <f>IF(ISNUMBER(VALUE(SUBSTITUTE(実質収支比率等に係る経年分析!I$49,"▲","-"))),ROUND(VALUE(SUBSTITUTE(実質収支比率等に係る経年分析!I$49,"▲","-")),2),NA())</f>
        <v>2.27</v>
      </c>
      <c r="F21" s="174">
        <f>IF(ISNUMBER(VALUE(SUBSTITUTE(実質収支比率等に係る経年分析!J$49,"▲","-"))),ROUND(VALUE(SUBSTITUTE(実質収支比率等に係る経年分析!J$49,"▲","-")),2),NA())</f>
        <v>-6.38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介護予防支援事業特別会計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看護専門学校特別会計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0.56000000000000005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0.56000000000000005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2.2599999999999998</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2.4300000000000002</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7.15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7.27</v>
      </c>
    </row>
    <row r="36" spans="1:16" x14ac:dyDescent="0.2">
      <c r="A36" s="175" t="str">
        <f>IF(連結実質赤字比率に係る赤字・黒字の構成分析!C$34="",NA(),連結実質赤字比率に係る赤字・黒字の構成分析!C$34)</f>
        <v>市立病院事業会計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17.34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20.82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1510</v>
      </c>
      <c r="E42" s="176"/>
      <c r="F42" s="176"/>
      <c r="G42" s="176">
        <f>'実質公債費比率（分子）の構造'!L$52</f>
        <v>1471</v>
      </c>
      <c r="H42" s="176"/>
      <c r="I42" s="176"/>
      <c r="J42" s="176">
        <f>'実質公債費比率（分子）の構造'!M$52</f>
        <v>1459</v>
      </c>
      <c r="K42" s="176"/>
      <c r="L42" s="176"/>
      <c r="M42" s="176">
        <f>'実質公債費比率（分子）の構造'!N$52</f>
        <v>1436</v>
      </c>
      <c r="N42" s="176"/>
      <c r="O42" s="176"/>
      <c r="P42" s="176">
        <f>'実質公債費比率（分子）の構造'!O$52</f>
        <v>1351</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23</v>
      </c>
      <c r="C45" s="176"/>
      <c r="D45" s="176"/>
      <c r="E45" s="176">
        <f>'実質公債費比率（分子）の構造'!L$49</f>
        <v>22</v>
      </c>
      <c r="F45" s="176"/>
      <c r="G45" s="176"/>
      <c r="H45" s="176">
        <f>'実質公債費比率（分子）の構造'!M$49</f>
        <v>34</v>
      </c>
      <c r="I45" s="176"/>
      <c r="J45" s="176"/>
      <c r="K45" s="176">
        <f>'実質公債費比率（分子）の構造'!N$49</f>
        <v>32</v>
      </c>
      <c r="L45" s="176"/>
      <c r="M45" s="176"/>
      <c r="N45" s="176">
        <f>'実質公債費比率（分子）の構造'!O$49</f>
        <v>33</v>
      </c>
      <c r="O45" s="176"/>
      <c r="P45" s="176"/>
    </row>
    <row r="46" spans="1:16" x14ac:dyDescent="0.2">
      <c r="A46" s="176" t="s">
        <v>68</v>
      </c>
      <c r="B46" s="176">
        <f>'実質公債費比率（分子）の構造'!K$48</f>
        <v>803</v>
      </c>
      <c r="C46" s="176"/>
      <c r="D46" s="176"/>
      <c r="E46" s="176">
        <f>'実質公債費比率（分子）の構造'!L$48</f>
        <v>814</v>
      </c>
      <c r="F46" s="176"/>
      <c r="G46" s="176"/>
      <c r="H46" s="176">
        <f>'実質公債費比率（分子）の構造'!M$48</f>
        <v>855</v>
      </c>
      <c r="I46" s="176"/>
      <c r="J46" s="176"/>
      <c r="K46" s="176">
        <f>'実質公債費比率（分子）の構造'!N$48</f>
        <v>778</v>
      </c>
      <c r="L46" s="176"/>
      <c r="M46" s="176"/>
      <c r="N46" s="176">
        <f>'実質公債費比率（分子）の構造'!O$48</f>
        <v>793</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1375</v>
      </c>
      <c r="C49" s="176"/>
      <c r="D49" s="176"/>
      <c r="E49" s="176">
        <f>'実質公債費比率（分子）の構造'!L$45</f>
        <v>1377</v>
      </c>
      <c r="F49" s="176"/>
      <c r="G49" s="176"/>
      <c r="H49" s="176">
        <f>'実質公債費比率（分子）の構造'!M$45</f>
        <v>1440</v>
      </c>
      <c r="I49" s="176"/>
      <c r="J49" s="176"/>
      <c r="K49" s="176">
        <f>'実質公債費比率（分子）の構造'!N$45</f>
        <v>1486</v>
      </c>
      <c r="L49" s="176"/>
      <c r="M49" s="176"/>
      <c r="N49" s="176">
        <f>'実質公債費比率（分子）の構造'!O$45</f>
        <v>1587</v>
      </c>
      <c r="O49" s="176"/>
      <c r="P49" s="176"/>
    </row>
    <row r="50" spans="1:16" x14ac:dyDescent="0.2">
      <c r="A50" s="176" t="s">
        <v>72</v>
      </c>
      <c r="B50" s="176" t="e">
        <f>NA()</f>
        <v>#N/A</v>
      </c>
      <c r="C50" s="176">
        <f>IF(ISNUMBER('実質公債費比率（分子）の構造'!K$53),'実質公債費比率（分子）の構造'!K$53,NA())</f>
        <v>691</v>
      </c>
      <c r="D50" s="176" t="e">
        <f>NA()</f>
        <v>#N/A</v>
      </c>
      <c r="E50" s="176" t="e">
        <f>NA()</f>
        <v>#N/A</v>
      </c>
      <c r="F50" s="176">
        <f>IF(ISNUMBER('実質公債費比率（分子）の構造'!L$53),'実質公債費比率（分子）の構造'!L$53,NA())</f>
        <v>742</v>
      </c>
      <c r="G50" s="176" t="e">
        <f>NA()</f>
        <v>#N/A</v>
      </c>
      <c r="H50" s="176" t="e">
        <f>NA()</f>
        <v>#N/A</v>
      </c>
      <c r="I50" s="176">
        <f>IF(ISNUMBER('実質公債費比率（分子）の構造'!M$53),'実質公債費比率（分子）の構造'!M$53,NA())</f>
        <v>870</v>
      </c>
      <c r="J50" s="176" t="e">
        <f>NA()</f>
        <v>#N/A</v>
      </c>
      <c r="K50" s="176" t="e">
        <f>NA()</f>
        <v>#N/A</v>
      </c>
      <c r="L50" s="176">
        <f>IF(ISNUMBER('実質公債費比率（分子）の構造'!N$53),'実質公債費比率（分子）の構造'!N$53,NA())</f>
        <v>860</v>
      </c>
      <c r="M50" s="176" t="e">
        <f>NA()</f>
        <v>#N/A</v>
      </c>
      <c r="N50" s="176" t="e">
        <f>NA()</f>
        <v>#N/A</v>
      </c>
      <c r="O50" s="176">
        <f>IF(ISNUMBER('実質公債費比率（分子）の構造'!O$53),'実質公債費比率（分子）の構造'!O$53,NA())</f>
        <v>1062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14661</v>
      </c>
      <c r="E56" s="175"/>
      <c r="F56" s="175"/>
      <c r="G56" s="175">
        <f>'将来負担比率（分子）の構造'!J$52</f>
        <v>14420</v>
      </c>
      <c r="H56" s="175"/>
      <c r="I56" s="175"/>
      <c r="J56" s="175">
        <f>'将来負担比率（分子）の構造'!K$52</f>
        <v>14103</v>
      </c>
      <c r="K56" s="175"/>
      <c r="L56" s="175"/>
      <c r="M56" s="175">
        <f>'将来負担比率（分子）の構造'!L$52</f>
        <v>13782</v>
      </c>
      <c r="N56" s="175"/>
      <c r="O56" s="175"/>
      <c r="P56" s="175">
        <f>'将来負担比率（分子）の構造'!M$52</f>
        <v>13091</v>
      </c>
    </row>
    <row r="57" spans="1:16" x14ac:dyDescent="0.2">
      <c r="A57" s="175" t="s">
        <v>43</v>
      </c>
      <c r="B57" s="175"/>
      <c r="C57" s="175"/>
      <c r="D57" s="175">
        <f>'将来負担比率（分子）の構造'!I$51</f>
        <v>2637</v>
      </c>
      <c r="E57" s="175"/>
      <c r="F57" s="175"/>
      <c r="G57" s="175">
        <f>'将来負担比率（分子）の構造'!J$51</f>
        <v>2592</v>
      </c>
      <c r="H57" s="175"/>
      <c r="I57" s="175"/>
      <c r="J57" s="175">
        <f>'将来負担比率（分子）の構造'!K$51</f>
        <v>2518</v>
      </c>
      <c r="K57" s="175"/>
      <c r="L57" s="175"/>
      <c r="M57" s="175">
        <f>'将来負担比率（分子）の構造'!L$51</f>
        <v>2456</v>
      </c>
      <c r="N57" s="175"/>
      <c r="O57" s="175"/>
      <c r="P57" s="175">
        <f>'将来負担比率（分子）の構造'!M$51</f>
        <v>2395</v>
      </c>
    </row>
    <row r="58" spans="1:16" x14ac:dyDescent="0.2">
      <c r="A58" s="175" t="s">
        <v>42</v>
      </c>
      <c r="B58" s="175"/>
      <c r="C58" s="175"/>
      <c r="D58" s="175">
        <f>'将来負担比率（分子）の構造'!I$50</f>
        <v>8509</v>
      </c>
      <c r="E58" s="175"/>
      <c r="F58" s="175"/>
      <c r="G58" s="175">
        <f>'将来負担比率（分子）の構造'!J$50</f>
        <v>9783</v>
      </c>
      <c r="H58" s="175"/>
      <c r="I58" s="175"/>
      <c r="J58" s="175">
        <f>'将来負担比率（分子）の構造'!K$50</f>
        <v>11130</v>
      </c>
      <c r="K58" s="175"/>
      <c r="L58" s="175"/>
      <c r="M58" s="175">
        <f>'将来負担比率（分子）の構造'!L$50</f>
        <v>13459</v>
      </c>
      <c r="N58" s="175"/>
      <c r="O58" s="175"/>
      <c r="P58" s="175">
        <f>'将来負担比率（分子）の構造'!M$50</f>
        <v>15401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1127</v>
      </c>
      <c r="C61" s="175"/>
      <c r="D61" s="175"/>
      <c r="E61" s="175">
        <f>'将来負担比率（分子）の構造'!J$46</f>
        <v>1082</v>
      </c>
      <c r="F61" s="175"/>
      <c r="G61" s="175"/>
      <c r="H61" s="175">
        <f>'将来負担比率（分子）の構造'!K$46</f>
        <v>1052</v>
      </c>
      <c r="I61" s="175"/>
      <c r="J61" s="175"/>
      <c r="K61" s="175">
        <f>'将来負担比率（分子）の構造'!L$46</f>
        <v>1011</v>
      </c>
      <c r="L61" s="175"/>
      <c r="M61" s="175"/>
      <c r="N61" s="175">
        <f>'将来負担比率（分子）の構造'!M$46</f>
        <v>948</v>
      </c>
      <c r="O61" s="175"/>
      <c r="P61" s="175"/>
    </row>
    <row r="62" spans="1:16" x14ac:dyDescent="0.2">
      <c r="A62" s="175" t="s">
        <v>36</v>
      </c>
      <c r="B62" s="175">
        <f>'将来負担比率（分子）の構造'!I$45</f>
        <v>2704</v>
      </c>
      <c r="C62" s="175"/>
      <c r="D62" s="175"/>
      <c r="E62" s="175">
        <f>'将来負担比率（分子）の構造'!J$45</f>
        <v>2665</v>
      </c>
      <c r="F62" s="175"/>
      <c r="G62" s="175"/>
      <c r="H62" s="175">
        <f>'将来負担比率（分子）の構造'!K$45</f>
        <v>2657</v>
      </c>
      <c r="I62" s="175"/>
      <c r="J62" s="175"/>
      <c r="K62" s="175">
        <f>'将来負担比率（分子）の構造'!L$45</f>
        <v>2601</v>
      </c>
      <c r="L62" s="175"/>
      <c r="M62" s="175"/>
      <c r="N62" s="175">
        <f>'将来負担比率（分子）の構造'!M$45</f>
        <v>2653</v>
      </c>
      <c r="O62" s="175"/>
      <c r="P62" s="175"/>
    </row>
    <row r="63" spans="1:16" x14ac:dyDescent="0.2">
      <c r="A63" s="175" t="s">
        <v>35</v>
      </c>
      <c r="B63" s="175">
        <f>'将来負担比率（分子）の構造'!I$44</f>
        <v>273</v>
      </c>
      <c r="C63" s="175"/>
      <c r="D63" s="175"/>
      <c r="E63" s="175">
        <f>'将来負担比率（分子）の構造'!J$44</f>
        <v>240</v>
      </c>
      <c r="F63" s="175"/>
      <c r="G63" s="175"/>
      <c r="H63" s="175">
        <f>'将来負担比率（分子）の構造'!K$44</f>
        <v>207</v>
      </c>
      <c r="I63" s="175"/>
      <c r="J63" s="175"/>
      <c r="K63" s="175">
        <f>'将来負担比率（分子）の構造'!L$44</f>
        <v>177</v>
      </c>
      <c r="L63" s="175"/>
      <c r="M63" s="175"/>
      <c r="N63" s="175">
        <f>'将来負担比率（分子）の構造'!M$44</f>
        <v>223</v>
      </c>
      <c r="O63" s="175"/>
      <c r="P63" s="175"/>
    </row>
    <row r="64" spans="1:16" x14ac:dyDescent="0.2">
      <c r="A64" s="175" t="s">
        <v>34</v>
      </c>
      <c r="B64" s="175">
        <f>'将来負担比率（分子）の構造'!I$43</f>
        <v>8491</v>
      </c>
      <c r="C64" s="175"/>
      <c r="D64" s="175"/>
      <c r="E64" s="175">
        <f>'将来負担比率（分子）の構造'!J$43</f>
        <v>7771</v>
      </c>
      <c r="F64" s="175"/>
      <c r="G64" s="175"/>
      <c r="H64" s="175">
        <f>'将来負担比率（分子）の構造'!K$43</f>
        <v>7970</v>
      </c>
      <c r="I64" s="175"/>
      <c r="J64" s="175"/>
      <c r="K64" s="175">
        <f>'将来負担比率（分子）の構造'!L$43</f>
        <v>7941</v>
      </c>
      <c r="L64" s="175"/>
      <c r="M64" s="175"/>
      <c r="N64" s="175">
        <f>'将来負担比率（分子）の構造'!M$43</f>
        <v>7924</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16471</v>
      </c>
      <c r="C66" s="175"/>
      <c r="D66" s="175"/>
      <c r="E66" s="175">
        <f>'将来負担比率（分子）の構造'!J$41</f>
        <v>17764</v>
      </c>
      <c r="F66" s="175"/>
      <c r="G66" s="175"/>
      <c r="H66" s="175">
        <f>'将来負担比率（分子）の構造'!K$41</f>
        <v>18074</v>
      </c>
      <c r="I66" s="175"/>
      <c r="J66" s="175"/>
      <c r="K66" s="175">
        <f>'将来負担比率（分子）の構造'!L$41</f>
        <v>18054</v>
      </c>
      <c r="L66" s="175"/>
      <c r="M66" s="175"/>
      <c r="N66" s="175">
        <f>'将来負担比率（分子）の構造'!M$41</f>
        <v>17421</v>
      </c>
      <c r="O66" s="175"/>
      <c r="P66" s="175"/>
    </row>
    <row r="67" spans="1:16" x14ac:dyDescent="0.2">
      <c r="A67" s="175" t="s">
        <v>76</v>
      </c>
      <c r="B67" s="175" t="e">
        <f>NA()</f>
        <v>#N/A</v>
      </c>
      <c r="C67" s="175">
        <f>IF(ISNUMBER('将来負担比率（分子）の構造'!I$53), IF('将来負担比率（分子）の構造'!I$53 &lt; 0, 0, '将来負担比率（分子）の構造'!I$53), NA())</f>
        <v>3259</v>
      </c>
      <c r="D67" s="175" t="e">
        <f>NA()</f>
        <v>#N/A</v>
      </c>
      <c r="E67" s="175" t="e">
        <f>NA()</f>
        <v>#N/A</v>
      </c>
      <c r="F67" s="175">
        <f>IF(ISNUMBER('将来負担比率（分子）の構造'!J$53), IF('将来負担比率（分子）の構造'!J$53 &lt; 0, 0, '将来負担比率（分子）の構造'!J$53), NA())</f>
        <v>2727</v>
      </c>
      <c r="G67" s="175" t="e">
        <f>NA()</f>
        <v>#N/A</v>
      </c>
      <c r="H67" s="175" t="e">
        <f>NA()</f>
        <v>#N/A</v>
      </c>
      <c r="I67" s="175">
        <f>IF(ISNUMBER('将来負担比率（分子）の構造'!K$53), IF('将来負担比率（分子）の構造'!K$53 &lt; 0, 0, '将来負担比率（分子）の構造'!K$53), NA())</f>
        <v>2209</v>
      </c>
      <c r="J67" s="175" t="e">
        <f>NA()</f>
        <v>#N/A</v>
      </c>
      <c r="K67" s="175" t="e">
        <f>NA()</f>
        <v>#N/A</v>
      </c>
      <c r="L67" s="175">
        <f>IF(ISNUMBER('将来負担比率（分子）の構造'!L$53), IF('将来負担比率（分子）の構造'!L$53 &lt; 0, 0, '将来負担比率（分子）の構造'!L$53), NA())</f>
        <v>86</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3665</v>
      </c>
      <c r="C72" s="179">
        <f>基金残高に係る経年分析!G55</f>
        <v>4012</v>
      </c>
      <c r="D72" s="179">
        <f>基金残高に係る経年分析!H55</f>
        <v>3886</v>
      </c>
    </row>
    <row r="73" spans="1:16" x14ac:dyDescent="0.2">
      <c r="A73" s="178" t="s">
        <v>79</v>
      </c>
      <c r="B73" s="179">
        <f>基金残高に係る経年分析!F56</f>
        <v>3</v>
      </c>
      <c r="C73" s="179">
        <f>基金残高に係る経年分析!G56</f>
        <v>3</v>
      </c>
      <c r="D73" s="179">
        <f>基金残高に係る経年分析!H56</f>
        <v>3</v>
      </c>
    </row>
    <row r="74" spans="1:16" x14ac:dyDescent="0.2">
      <c r="A74" s="178" t="s">
        <v>80</v>
      </c>
      <c r="B74" s="179">
        <f>基金残高に係る経年分析!F57</f>
        <v>5646</v>
      </c>
      <c r="C74" s="179">
        <f>基金残高に係る経年分析!G57</f>
        <v>7493</v>
      </c>
      <c r="D74" s="179">
        <f>基金残高に係る経年分析!H57</f>
        <v>9427</v>
      </c>
    </row>
  </sheetData>
  <sheetProtection algorithmName="SHA-512" hashValue="PUBQeT43oRKeAgQQ0jZaLGLQGILyrhPZ9+8rjUk3LV3CJYN6txzHkVUeVDzJNNu69iDyVXPfc40dr6XzOFf4gg==" saltValue="MkgD6RyRueGMczN4ad1F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6790685</v>
      </c>
      <c r="S5" s="613"/>
      <c r="T5" s="613"/>
      <c r="U5" s="613"/>
      <c r="V5" s="613"/>
      <c r="W5" s="613"/>
      <c r="X5" s="613"/>
      <c r="Y5" s="614"/>
      <c r="Z5" s="615">
        <v>19.3</v>
      </c>
      <c r="AA5" s="615"/>
      <c r="AB5" s="615"/>
      <c r="AC5" s="615"/>
      <c r="AD5" s="616">
        <v>6601323</v>
      </c>
      <c r="AE5" s="616"/>
      <c r="AF5" s="616"/>
      <c r="AG5" s="616"/>
      <c r="AH5" s="616"/>
      <c r="AI5" s="616"/>
      <c r="AJ5" s="616"/>
      <c r="AK5" s="616"/>
      <c r="AL5" s="617">
        <v>56.4</v>
      </c>
      <c r="AM5" s="618"/>
      <c r="AN5" s="618"/>
      <c r="AO5" s="619"/>
      <c r="AP5" s="609" t="s">
        <v>235</v>
      </c>
      <c r="AQ5" s="610"/>
      <c r="AR5" s="610"/>
      <c r="AS5" s="610"/>
      <c r="AT5" s="610"/>
      <c r="AU5" s="610"/>
      <c r="AV5" s="610"/>
      <c r="AW5" s="610"/>
      <c r="AX5" s="610"/>
      <c r="AY5" s="610"/>
      <c r="AZ5" s="610"/>
      <c r="BA5" s="610"/>
      <c r="BB5" s="610"/>
      <c r="BC5" s="610"/>
      <c r="BD5" s="610"/>
      <c r="BE5" s="610"/>
      <c r="BF5" s="611"/>
      <c r="BG5" s="623">
        <v>6559422</v>
      </c>
      <c r="BH5" s="624"/>
      <c r="BI5" s="624"/>
      <c r="BJ5" s="624"/>
      <c r="BK5" s="624"/>
      <c r="BL5" s="624"/>
      <c r="BM5" s="624"/>
      <c r="BN5" s="625"/>
      <c r="BO5" s="626">
        <v>96.6</v>
      </c>
      <c r="BP5" s="626"/>
      <c r="BQ5" s="626"/>
      <c r="BR5" s="626"/>
      <c r="BS5" s="627">
        <v>116435</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132509</v>
      </c>
      <c r="S6" s="624"/>
      <c r="T6" s="624"/>
      <c r="U6" s="624"/>
      <c r="V6" s="624"/>
      <c r="W6" s="624"/>
      <c r="X6" s="624"/>
      <c r="Y6" s="625"/>
      <c r="Z6" s="626">
        <v>0.4</v>
      </c>
      <c r="AA6" s="626"/>
      <c r="AB6" s="626"/>
      <c r="AC6" s="626"/>
      <c r="AD6" s="627">
        <v>132509</v>
      </c>
      <c r="AE6" s="627"/>
      <c r="AF6" s="627"/>
      <c r="AG6" s="627"/>
      <c r="AH6" s="627"/>
      <c r="AI6" s="627"/>
      <c r="AJ6" s="627"/>
      <c r="AK6" s="627"/>
      <c r="AL6" s="628">
        <v>1.1000000000000001</v>
      </c>
      <c r="AM6" s="629"/>
      <c r="AN6" s="629"/>
      <c r="AO6" s="630"/>
      <c r="AP6" s="620" t="s">
        <v>240</v>
      </c>
      <c r="AQ6" s="621"/>
      <c r="AR6" s="621"/>
      <c r="AS6" s="621"/>
      <c r="AT6" s="621"/>
      <c r="AU6" s="621"/>
      <c r="AV6" s="621"/>
      <c r="AW6" s="621"/>
      <c r="AX6" s="621"/>
      <c r="AY6" s="621"/>
      <c r="AZ6" s="621"/>
      <c r="BA6" s="621"/>
      <c r="BB6" s="621"/>
      <c r="BC6" s="621"/>
      <c r="BD6" s="621"/>
      <c r="BE6" s="621"/>
      <c r="BF6" s="622"/>
      <c r="BG6" s="623">
        <v>6559422</v>
      </c>
      <c r="BH6" s="624"/>
      <c r="BI6" s="624"/>
      <c r="BJ6" s="624"/>
      <c r="BK6" s="624"/>
      <c r="BL6" s="624"/>
      <c r="BM6" s="624"/>
      <c r="BN6" s="625"/>
      <c r="BO6" s="626">
        <v>96.6</v>
      </c>
      <c r="BP6" s="626"/>
      <c r="BQ6" s="626"/>
      <c r="BR6" s="626"/>
      <c r="BS6" s="627">
        <v>116435</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195810</v>
      </c>
      <c r="CS6" s="624"/>
      <c r="CT6" s="624"/>
      <c r="CU6" s="624"/>
      <c r="CV6" s="624"/>
      <c r="CW6" s="624"/>
      <c r="CX6" s="624"/>
      <c r="CY6" s="625"/>
      <c r="CZ6" s="617">
        <v>0.6</v>
      </c>
      <c r="DA6" s="618"/>
      <c r="DB6" s="618"/>
      <c r="DC6" s="634"/>
      <c r="DD6" s="632" t="s">
        <v>242</v>
      </c>
      <c r="DE6" s="624"/>
      <c r="DF6" s="624"/>
      <c r="DG6" s="624"/>
      <c r="DH6" s="624"/>
      <c r="DI6" s="624"/>
      <c r="DJ6" s="624"/>
      <c r="DK6" s="624"/>
      <c r="DL6" s="624"/>
      <c r="DM6" s="624"/>
      <c r="DN6" s="624"/>
      <c r="DO6" s="624"/>
      <c r="DP6" s="625"/>
      <c r="DQ6" s="632">
        <v>195810</v>
      </c>
      <c r="DR6" s="624"/>
      <c r="DS6" s="624"/>
      <c r="DT6" s="624"/>
      <c r="DU6" s="624"/>
      <c r="DV6" s="624"/>
      <c r="DW6" s="624"/>
      <c r="DX6" s="624"/>
      <c r="DY6" s="624"/>
      <c r="DZ6" s="624"/>
      <c r="EA6" s="624"/>
      <c r="EB6" s="624"/>
      <c r="EC6" s="633"/>
    </row>
    <row r="7" spans="2:143" ht="11.25" customHeight="1" x14ac:dyDescent="0.2">
      <c r="B7" s="620" t="s">
        <v>243</v>
      </c>
      <c r="C7" s="621"/>
      <c r="D7" s="621"/>
      <c r="E7" s="621"/>
      <c r="F7" s="621"/>
      <c r="G7" s="621"/>
      <c r="H7" s="621"/>
      <c r="I7" s="621"/>
      <c r="J7" s="621"/>
      <c r="K7" s="621"/>
      <c r="L7" s="621"/>
      <c r="M7" s="621"/>
      <c r="N7" s="621"/>
      <c r="O7" s="621"/>
      <c r="P7" s="621"/>
      <c r="Q7" s="622"/>
      <c r="R7" s="623">
        <v>2615</v>
      </c>
      <c r="S7" s="624"/>
      <c r="T7" s="624"/>
      <c r="U7" s="624"/>
      <c r="V7" s="624"/>
      <c r="W7" s="624"/>
      <c r="X7" s="624"/>
      <c r="Y7" s="625"/>
      <c r="Z7" s="626">
        <v>0</v>
      </c>
      <c r="AA7" s="626"/>
      <c r="AB7" s="626"/>
      <c r="AC7" s="626"/>
      <c r="AD7" s="627">
        <v>2615</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3144937</v>
      </c>
      <c r="BH7" s="624"/>
      <c r="BI7" s="624"/>
      <c r="BJ7" s="624"/>
      <c r="BK7" s="624"/>
      <c r="BL7" s="624"/>
      <c r="BM7" s="624"/>
      <c r="BN7" s="625"/>
      <c r="BO7" s="626">
        <v>46.3</v>
      </c>
      <c r="BP7" s="626"/>
      <c r="BQ7" s="626"/>
      <c r="BR7" s="626"/>
      <c r="BS7" s="627">
        <v>116435</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12813120</v>
      </c>
      <c r="CS7" s="624"/>
      <c r="CT7" s="624"/>
      <c r="CU7" s="624"/>
      <c r="CV7" s="624"/>
      <c r="CW7" s="624"/>
      <c r="CX7" s="624"/>
      <c r="CY7" s="625"/>
      <c r="CZ7" s="626">
        <v>38.200000000000003</v>
      </c>
      <c r="DA7" s="626"/>
      <c r="DB7" s="626"/>
      <c r="DC7" s="626"/>
      <c r="DD7" s="632">
        <v>837574</v>
      </c>
      <c r="DE7" s="624"/>
      <c r="DF7" s="624"/>
      <c r="DG7" s="624"/>
      <c r="DH7" s="624"/>
      <c r="DI7" s="624"/>
      <c r="DJ7" s="624"/>
      <c r="DK7" s="624"/>
      <c r="DL7" s="624"/>
      <c r="DM7" s="624"/>
      <c r="DN7" s="624"/>
      <c r="DO7" s="624"/>
      <c r="DP7" s="625"/>
      <c r="DQ7" s="632">
        <v>2752815</v>
      </c>
      <c r="DR7" s="624"/>
      <c r="DS7" s="624"/>
      <c r="DT7" s="624"/>
      <c r="DU7" s="624"/>
      <c r="DV7" s="624"/>
      <c r="DW7" s="624"/>
      <c r="DX7" s="624"/>
      <c r="DY7" s="624"/>
      <c r="DZ7" s="624"/>
      <c r="EA7" s="624"/>
      <c r="EB7" s="624"/>
      <c r="EC7" s="633"/>
    </row>
    <row r="8" spans="2:143" ht="11.25" customHeight="1" x14ac:dyDescent="0.2">
      <c r="B8" s="620" t="s">
        <v>246</v>
      </c>
      <c r="C8" s="621"/>
      <c r="D8" s="621"/>
      <c r="E8" s="621"/>
      <c r="F8" s="621"/>
      <c r="G8" s="621"/>
      <c r="H8" s="621"/>
      <c r="I8" s="621"/>
      <c r="J8" s="621"/>
      <c r="K8" s="621"/>
      <c r="L8" s="621"/>
      <c r="M8" s="621"/>
      <c r="N8" s="621"/>
      <c r="O8" s="621"/>
      <c r="P8" s="621"/>
      <c r="Q8" s="622"/>
      <c r="R8" s="623">
        <v>31937</v>
      </c>
      <c r="S8" s="624"/>
      <c r="T8" s="624"/>
      <c r="U8" s="624"/>
      <c r="V8" s="624"/>
      <c r="W8" s="624"/>
      <c r="X8" s="624"/>
      <c r="Y8" s="625"/>
      <c r="Z8" s="626">
        <v>0.1</v>
      </c>
      <c r="AA8" s="626"/>
      <c r="AB8" s="626"/>
      <c r="AC8" s="626"/>
      <c r="AD8" s="627">
        <v>31937</v>
      </c>
      <c r="AE8" s="627"/>
      <c r="AF8" s="627"/>
      <c r="AG8" s="627"/>
      <c r="AH8" s="627"/>
      <c r="AI8" s="627"/>
      <c r="AJ8" s="627"/>
      <c r="AK8" s="627"/>
      <c r="AL8" s="628">
        <v>0.3</v>
      </c>
      <c r="AM8" s="629"/>
      <c r="AN8" s="629"/>
      <c r="AO8" s="630"/>
      <c r="AP8" s="620" t="s">
        <v>247</v>
      </c>
      <c r="AQ8" s="621"/>
      <c r="AR8" s="621"/>
      <c r="AS8" s="621"/>
      <c r="AT8" s="621"/>
      <c r="AU8" s="621"/>
      <c r="AV8" s="621"/>
      <c r="AW8" s="621"/>
      <c r="AX8" s="621"/>
      <c r="AY8" s="621"/>
      <c r="AZ8" s="621"/>
      <c r="BA8" s="621"/>
      <c r="BB8" s="621"/>
      <c r="BC8" s="621"/>
      <c r="BD8" s="621"/>
      <c r="BE8" s="621"/>
      <c r="BF8" s="622"/>
      <c r="BG8" s="623">
        <v>88339</v>
      </c>
      <c r="BH8" s="624"/>
      <c r="BI8" s="624"/>
      <c r="BJ8" s="624"/>
      <c r="BK8" s="624"/>
      <c r="BL8" s="624"/>
      <c r="BM8" s="624"/>
      <c r="BN8" s="625"/>
      <c r="BO8" s="626">
        <v>1.3</v>
      </c>
      <c r="BP8" s="626"/>
      <c r="BQ8" s="626"/>
      <c r="BR8" s="626"/>
      <c r="BS8" s="627" t="s">
        <v>242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7724190</v>
      </c>
      <c r="CS8" s="624"/>
      <c r="CT8" s="624"/>
      <c r="CU8" s="624"/>
      <c r="CV8" s="624"/>
      <c r="CW8" s="624"/>
      <c r="CX8" s="624"/>
      <c r="CY8" s="625"/>
      <c r="CZ8" s="626">
        <v>23</v>
      </c>
      <c r="DA8" s="626"/>
      <c r="DB8" s="626"/>
      <c r="DC8" s="626"/>
      <c r="DD8" s="632">
        <v>844</v>
      </c>
      <c r="DE8" s="624"/>
      <c r="DF8" s="624"/>
      <c r="DG8" s="624"/>
      <c r="DH8" s="624"/>
      <c r="DI8" s="624"/>
      <c r="DJ8" s="624"/>
      <c r="DK8" s="624"/>
      <c r="DL8" s="624"/>
      <c r="DM8" s="624"/>
      <c r="DN8" s="624"/>
      <c r="DO8" s="624"/>
      <c r="DP8" s="625"/>
      <c r="DQ8" s="632">
        <v>3565570</v>
      </c>
      <c r="DR8" s="624"/>
      <c r="DS8" s="624"/>
      <c r="DT8" s="624"/>
      <c r="DU8" s="624"/>
      <c r="DV8" s="624"/>
      <c r="DW8" s="624"/>
      <c r="DX8" s="624"/>
      <c r="DY8" s="624"/>
      <c r="DZ8" s="624"/>
      <c r="EA8" s="624"/>
      <c r="EB8" s="624"/>
      <c r="EC8" s="633"/>
    </row>
    <row r="9" spans="2:143" ht="11.25" customHeight="1" x14ac:dyDescent="0.2">
      <c r="B9" s="620" t="s">
        <v>249</v>
      </c>
      <c r="C9" s="621"/>
      <c r="D9" s="621"/>
      <c r="E9" s="621"/>
      <c r="F9" s="621"/>
      <c r="G9" s="621"/>
      <c r="H9" s="621"/>
      <c r="I9" s="621"/>
      <c r="J9" s="621"/>
      <c r="K9" s="621"/>
      <c r="L9" s="621"/>
      <c r="M9" s="621"/>
      <c r="N9" s="621"/>
      <c r="O9" s="621"/>
      <c r="P9" s="621"/>
      <c r="Q9" s="622"/>
      <c r="R9" s="623">
        <v>27659</v>
      </c>
      <c r="S9" s="624"/>
      <c r="T9" s="624"/>
      <c r="U9" s="624"/>
      <c r="V9" s="624"/>
      <c r="W9" s="624"/>
      <c r="X9" s="624"/>
      <c r="Y9" s="625"/>
      <c r="Z9" s="626">
        <v>0.1</v>
      </c>
      <c r="AA9" s="626"/>
      <c r="AB9" s="626"/>
      <c r="AC9" s="626"/>
      <c r="AD9" s="627">
        <v>27659</v>
      </c>
      <c r="AE9" s="627"/>
      <c r="AF9" s="627"/>
      <c r="AG9" s="627"/>
      <c r="AH9" s="627"/>
      <c r="AI9" s="627"/>
      <c r="AJ9" s="627"/>
      <c r="AK9" s="627"/>
      <c r="AL9" s="628">
        <v>0.2</v>
      </c>
      <c r="AM9" s="629"/>
      <c r="AN9" s="629"/>
      <c r="AO9" s="630"/>
      <c r="AP9" s="620" t="s">
        <v>250</v>
      </c>
      <c r="AQ9" s="621"/>
      <c r="AR9" s="621"/>
      <c r="AS9" s="621"/>
      <c r="AT9" s="621"/>
      <c r="AU9" s="621"/>
      <c r="AV9" s="621"/>
      <c r="AW9" s="621"/>
      <c r="AX9" s="621"/>
      <c r="AY9" s="621"/>
      <c r="AZ9" s="621"/>
      <c r="BA9" s="621"/>
      <c r="BB9" s="621"/>
      <c r="BC9" s="621"/>
      <c r="BD9" s="621"/>
      <c r="BE9" s="621"/>
      <c r="BF9" s="622"/>
      <c r="BG9" s="623">
        <v>2477516</v>
      </c>
      <c r="BH9" s="624"/>
      <c r="BI9" s="624"/>
      <c r="BJ9" s="624"/>
      <c r="BK9" s="624"/>
      <c r="BL9" s="624"/>
      <c r="BM9" s="624"/>
      <c r="BN9" s="625"/>
      <c r="BO9" s="626">
        <v>36.5</v>
      </c>
      <c r="BP9" s="626"/>
      <c r="BQ9" s="626"/>
      <c r="BR9" s="626"/>
      <c r="BS9" s="627" t="s">
        <v>139</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3902211</v>
      </c>
      <c r="CS9" s="624"/>
      <c r="CT9" s="624"/>
      <c r="CU9" s="624"/>
      <c r="CV9" s="624"/>
      <c r="CW9" s="624"/>
      <c r="CX9" s="624"/>
      <c r="CY9" s="625"/>
      <c r="CZ9" s="626">
        <v>11.6</v>
      </c>
      <c r="DA9" s="626"/>
      <c r="DB9" s="626"/>
      <c r="DC9" s="626"/>
      <c r="DD9" s="632">
        <v>29092</v>
      </c>
      <c r="DE9" s="624"/>
      <c r="DF9" s="624"/>
      <c r="DG9" s="624"/>
      <c r="DH9" s="624"/>
      <c r="DI9" s="624"/>
      <c r="DJ9" s="624"/>
      <c r="DK9" s="624"/>
      <c r="DL9" s="624"/>
      <c r="DM9" s="624"/>
      <c r="DN9" s="624"/>
      <c r="DO9" s="624"/>
      <c r="DP9" s="625"/>
      <c r="DQ9" s="632">
        <v>2506050</v>
      </c>
      <c r="DR9" s="624"/>
      <c r="DS9" s="624"/>
      <c r="DT9" s="624"/>
      <c r="DU9" s="624"/>
      <c r="DV9" s="624"/>
      <c r="DW9" s="624"/>
      <c r="DX9" s="624"/>
      <c r="DY9" s="624"/>
      <c r="DZ9" s="624"/>
      <c r="EA9" s="624"/>
      <c r="EB9" s="624"/>
      <c r="EC9" s="633"/>
    </row>
    <row r="10" spans="2:143" ht="11.25" customHeight="1" x14ac:dyDescent="0.2">
      <c r="B10" s="620" t="s">
        <v>252</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242</v>
      </c>
      <c r="AA10" s="626"/>
      <c r="AB10" s="626"/>
      <c r="AC10" s="626"/>
      <c r="AD10" s="627" t="s">
        <v>242</v>
      </c>
      <c r="AE10" s="627"/>
      <c r="AF10" s="627"/>
      <c r="AG10" s="627"/>
      <c r="AH10" s="627"/>
      <c r="AI10" s="627"/>
      <c r="AJ10" s="627"/>
      <c r="AK10" s="627"/>
      <c r="AL10" s="628" t="s">
        <v>139</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175452</v>
      </c>
      <c r="BH10" s="624"/>
      <c r="BI10" s="624"/>
      <c r="BJ10" s="624"/>
      <c r="BK10" s="624"/>
      <c r="BL10" s="624"/>
      <c r="BM10" s="624"/>
      <c r="BN10" s="625"/>
      <c r="BO10" s="626">
        <v>2.6</v>
      </c>
      <c r="BP10" s="626"/>
      <c r="BQ10" s="626"/>
      <c r="BR10" s="626"/>
      <c r="BS10" s="627" t="s">
        <v>139</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29473</v>
      </c>
      <c r="CS10" s="624"/>
      <c r="CT10" s="624"/>
      <c r="CU10" s="624"/>
      <c r="CV10" s="624"/>
      <c r="CW10" s="624"/>
      <c r="CX10" s="624"/>
      <c r="CY10" s="625"/>
      <c r="CZ10" s="626">
        <v>0.1</v>
      </c>
      <c r="DA10" s="626"/>
      <c r="DB10" s="626"/>
      <c r="DC10" s="626"/>
      <c r="DD10" s="632" t="s">
        <v>139</v>
      </c>
      <c r="DE10" s="624"/>
      <c r="DF10" s="624"/>
      <c r="DG10" s="624"/>
      <c r="DH10" s="624"/>
      <c r="DI10" s="624"/>
      <c r="DJ10" s="624"/>
      <c r="DK10" s="624"/>
      <c r="DL10" s="624"/>
      <c r="DM10" s="624"/>
      <c r="DN10" s="624"/>
      <c r="DO10" s="624"/>
      <c r="DP10" s="625"/>
      <c r="DQ10" s="632">
        <v>19137</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1251059</v>
      </c>
      <c r="S11" s="624"/>
      <c r="T11" s="624"/>
      <c r="U11" s="624"/>
      <c r="V11" s="624"/>
      <c r="W11" s="624"/>
      <c r="X11" s="624"/>
      <c r="Y11" s="625"/>
      <c r="Z11" s="628">
        <v>3.6</v>
      </c>
      <c r="AA11" s="629"/>
      <c r="AB11" s="629"/>
      <c r="AC11" s="635"/>
      <c r="AD11" s="632">
        <v>1251059</v>
      </c>
      <c r="AE11" s="624"/>
      <c r="AF11" s="624"/>
      <c r="AG11" s="624"/>
      <c r="AH11" s="624"/>
      <c r="AI11" s="624"/>
      <c r="AJ11" s="624"/>
      <c r="AK11" s="625"/>
      <c r="AL11" s="628">
        <v>10.7</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403630</v>
      </c>
      <c r="BH11" s="624"/>
      <c r="BI11" s="624"/>
      <c r="BJ11" s="624"/>
      <c r="BK11" s="624"/>
      <c r="BL11" s="624"/>
      <c r="BM11" s="624"/>
      <c r="BN11" s="625"/>
      <c r="BO11" s="626">
        <v>5.9</v>
      </c>
      <c r="BP11" s="626"/>
      <c r="BQ11" s="626"/>
      <c r="BR11" s="626"/>
      <c r="BS11" s="627">
        <v>116435</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302601</v>
      </c>
      <c r="CS11" s="624"/>
      <c r="CT11" s="624"/>
      <c r="CU11" s="624"/>
      <c r="CV11" s="624"/>
      <c r="CW11" s="624"/>
      <c r="CX11" s="624"/>
      <c r="CY11" s="625"/>
      <c r="CZ11" s="626">
        <v>0.9</v>
      </c>
      <c r="DA11" s="626"/>
      <c r="DB11" s="626"/>
      <c r="DC11" s="626"/>
      <c r="DD11" s="632">
        <v>38957</v>
      </c>
      <c r="DE11" s="624"/>
      <c r="DF11" s="624"/>
      <c r="DG11" s="624"/>
      <c r="DH11" s="624"/>
      <c r="DI11" s="624"/>
      <c r="DJ11" s="624"/>
      <c r="DK11" s="624"/>
      <c r="DL11" s="624"/>
      <c r="DM11" s="624"/>
      <c r="DN11" s="624"/>
      <c r="DO11" s="624"/>
      <c r="DP11" s="625"/>
      <c r="DQ11" s="632">
        <v>130787</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v>4836</v>
      </c>
      <c r="S12" s="624"/>
      <c r="T12" s="624"/>
      <c r="U12" s="624"/>
      <c r="V12" s="624"/>
      <c r="W12" s="624"/>
      <c r="X12" s="624"/>
      <c r="Y12" s="625"/>
      <c r="Z12" s="626">
        <v>0</v>
      </c>
      <c r="AA12" s="626"/>
      <c r="AB12" s="626"/>
      <c r="AC12" s="626"/>
      <c r="AD12" s="627">
        <v>4836</v>
      </c>
      <c r="AE12" s="627"/>
      <c r="AF12" s="627"/>
      <c r="AG12" s="627"/>
      <c r="AH12" s="627"/>
      <c r="AI12" s="627"/>
      <c r="AJ12" s="627"/>
      <c r="AK12" s="627"/>
      <c r="AL12" s="628">
        <v>0</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2799232</v>
      </c>
      <c r="BH12" s="624"/>
      <c r="BI12" s="624"/>
      <c r="BJ12" s="624"/>
      <c r="BK12" s="624"/>
      <c r="BL12" s="624"/>
      <c r="BM12" s="624"/>
      <c r="BN12" s="625"/>
      <c r="BO12" s="626">
        <v>41.2</v>
      </c>
      <c r="BP12" s="626"/>
      <c r="BQ12" s="626"/>
      <c r="BR12" s="626"/>
      <c r="BS12" s="627" t="s">
        <v>242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1313054</v>
      </c>
      <c r="CS12" s="624"/>
      <c r="CT12" s="624"/>
      <c r="CU12" s="624"/>
      <c r="CV12" s="624"/>
      <c r="CW12" s="624"/>
      <c r="CX12" s="624"/>
      <c r="CY12" s="625"/>
      <c r="CZ12" s="626">
        <v>3.9</v>
      </c>
      <c r="DA12" s="626"/>
      <c r="DB12" s="626"/>
      <c r="DC12" s="626"/>
      <c r="DD12" s="632">
        <v>53096</v>
      </c>
      <c r="DE12" s="624"/>
      <c r="DF12" s="624"/>
      <c r="DG12" s="624"/>
      <c r="DH12" s="624"/>
      <c r="DI12" s="624"/>
      <c r="DJ12" s="624"/>
      <c r="DK12" s="624"/>
      <c r="DL12" s="624"/>
      <c r="DM12" s="624"/>
      <c r="DN12" s="624"/>
      <c r="DO12" s="624"/>
      <c r="DP12" s="625"/>
      <c r="DQ12" s="632">
        <v>169165</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139</v>
      </c>
      <c r="AA13" s="626"/>
      <c r="AB13" s="626"/>
      <c r="AC13" s="626"/>
      <c r="AD13" s="627" t="s">
        <v>139</v>
      </c>
      <c r="AE13" s="627"/>
      <c r="AF13" s="627"/>
      <c r="AG13" s="627"/>
      <c r="AH13" s="627"/>
      <c r="AI13" s="627"/>
      <c r="AJ13" s="627"/>
      <c r="AK13" s="627"/>
      <c r="AL13" s="628" t="s">
        <v>242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2777943</v>
      </c>
      <c r="BH13" s="624"/>
      <c r="BI13" s="624"/>
      <c r="BJ13" s="624"/>
      <c r="BK13" s="624"/>
      <c r="BL13" s="624"/>
      <c r="BM13" s="624"/>
      <c r="BN13" s="625"/>
      <c r="BO13" s="626">
        <v>40.9</v>
      </c>
      <c r="BP13" s="626"/>
      <c r="BQ13" s="626"/>
      <c r="BR13" s="626"/>
      <c r="BS13" s="627" t="s">
        <v>242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2218301</v>
      </c>
      <c r="CS13" s="624"/>
      <c r="CT13" s="624"/>
      <c r="CU13" s="624"/>
      <c r="CV13" s="624"/>
      <c r="CW13" s="624"/>
      <c r="CX13" s="624"/>
      <c r="CY13" s="625"/>
      <c r="CZ13" s="626">
        <v>6.6</v>
      </c>
      <c r="DA13" s="626"/>
      <c r="DB13" s="626"/>
      <c r="DC13" s="626"/>
      <c r="DD13" s="632">
        <v>938815</v>
      </c>
      <c r="DE13" s="624"/>
      <c r="DF13" s="624"/>
      <c r="DG13" s="624"/>
      <c r="DH13" s="624"/>
      <c r="DI13" s="624"/>
      <c r="DJ13" s="624"/>
      <c r="DK13" s="624"/>
      <c r="DL13" s="624"/>
      <c r="DM13" s="624"/>
      <c r="DN13" s="624"/>
      <c r="DO13" s="624"/>
      <c r="DP13" s="625"/>
      <c r="DQ13" s="632">
        <v>1139990</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v>278</v>
      </c>
      <c r="S14" s="624"/>
      <c r="T14" s="624"/>
      <c r="U14" s="624"/>
      <c r="V14" s="624"/>
      <c r="W14" s="624"/>
      <c r="X14" s="624"/>
      <c r="Y14" s="625"/>
      <c r="Z14" s="626">
        <v>0</v>
      </c>
      <c r="AA14" s="626"/>
      <c r="AB14" s="626"/>
      <c r="AC14" s="626"/>
      <c r="AD14" s="627">
        <v>278</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181680</v>
      </c>
      <c r="BH14" s="624"/>
      <c r="BI14" s="624"/>
      <c r="BJ14" s="624"/>
      <c r="BK14" s="624"/>
      <c r="BL14" s="624"/>
      <c r="BM14" s="624"/>
      <c r="BN14" s="625"/>
      <c r="BO14" s="626">
        <v>2.7</v>
      </c>
      <c r="BP14" s="626"/>
      <c r="BQ14" s="626"/>
      <c r="BR14" s="626"/>
      <c r="BS14" s="627" t="s">
        <v>139</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1047071</v>
      </c>
      <c r="CS14" s="624"/>
      <c r="CT14" s="624"/>
      <c r="CU14" s="624"/>
      <c r="CV14" s="624"/>
      <c r="CW14" s="624"/>
      <c r="CX14" s="624"/>
      <c r="CY14" s="625"/>
      <c r="CZ14" s="626">
        <v>3.1</v>
      </c>
      <c r="DA14" s="626"/>
      <c r="DB14" s="626"/>
      <c r="DC14" s="626"/>
      <c r="DD14" s="632">
        <v>54708</v>
      </c>
      <c r="DE14" s="624"/>
      <c r="DF14" s="624"/>
      <c r="DG14" s="624"/>
      <c r="DH14" s="624"/>
      <c r="DI14" s="624"/>
      <c r="DJ14" s="624"/>
      <c r="DK14" s="624"/>
      <c r="DL14" s="624"/>
      <c r="DM14" s="624"/>
      <c r="DN14" s="624"/>
      <c r="DO14" s="624"/>
      <c r="DP14" s="625"/>
      <c r="DQ14" s="632">
        <v>865175</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242</v>
      </c>
      <c r="S15" s="624"/>
      <c r="T15" s="624"/>
      <c r="U15" s="624"/>
      <c r="V15" s="624"/>
      <c r="W15" s="624"/>
      <c r="X15" s="624"/>
      <c r="Y15" s="625"/>
      <c r="Z15" s="626" t="s">
        <v>242</v>
      </c>
      <c r="AA15" s="626"/>
      <c r="AB15" s="626"/>
      <c r="AC15" s="626"/>
      <c r="AD15" s="627" t="s">
        <v>242</v>
      </c>
      <c r="AE15" s="627"/>
      <c r="AF15" s="627"/>
      <c r="AG15" s="627"/>
      <c r="AH15" s="627"/>
      <c r="AI15" s="627"/>
      <c r="AJ15" s="627"/>
      <c r="AK15" s="627"/>
      <c r="AL15" s="628" t="s">
        <v>139</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433573</v>
      </c>
      <c r="BH15" s="624"/>
      <c r="BI15" s="624"/>
      <c r="BJ15" s="624"/>
      <c r="BK15" s="624"/>
      <c r="BL15" s="624"/>
      <c r="BM15" s="624"/>
      <c r="BN15" s="625"/>
      <c r="BO15" s="626">
        <v>6.4</v>
      </c>
      <c r="BP15" s="626"/>
      <c r="BQ15" s="626"/>
      <c r="BR15" s="626"/>
      <c r="BS15" s="627" t="s">
        <v>242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2400431</v>
      </c>
      <c r="CS15" s="624"/>
      <c r="CT15" s="624"/>
      <c r="CU15" s="624"/>
      <c r="CV15" s="624"/>
      <c r="CW15" s="624"/>
      <c r="CX15" s="624"/>
      <c r="CY15" s="625"/>
      <c r="CZ15" s="626">
        <v>7.2</v>
      </c>
      <c r="DA15" s="626"/>
      <c r="DB15" s="626"/>
      <c r="DC15" s="626"/>
      <c r="DD15" s="632">
        <v>251534</v>
      </c>
      <c r="DE15" s="624"/>
      <c r="DF15" s="624"/>
      <c r="DG15" s="624"/>
      <c r="DH15" s="624"/>
      <c r="DI15" s="624"/>
      <c r="DJ15" s="624"/>
      <c r="DK15" s="624"/>
      <c r="DL15" s="624"/>
      <c r="DM15" s="624"/>
      <c r="DN15" s="624"/>
      <c r="DO15" s="624"/>
      <c r="DP15" s="625"/>
      <c r="DQ15" s="632">
        <v>940969</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15112</v>
      </c>
      <c r="S16" s="624"/>
      <c r="T16" s="624"/>
      <c r="U16" s="624"/>
      <c r="V16" s="624"/>
      <c r="W16" s="624"/>
      <c r="X16" s="624"/>
      <c r="Y16" s="625"/>
      <c r="Z16" s="626">
        <v>0</v>
      </c>
      <c r="AA16" s="626"/>
      <c r="AB16" s="626"/>
      <c r="AC16" s="626"/>
      <c r="AD16" s="627">
        <v>15112</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242</v>
      </c>
      <c r="BP16" s="626"/>
      <c r="BQ16" s="626"/>
      <c r="BR16" s="626"/>
      <c r="BS16" s="627" t="s">
        <v>242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139</v>
      </c>
      <c r="CS16" s="624"/>
      <c r="CT16" s="624"/>
      <c r="CU16" s="624"/>
      <c r="CV16" s="624"/>
      <c r="CW16" s="624"/>
      <c r="CX16" s="624"/>
      <c r="CY16" s="625"/>
      <c r="CZ16" s="626" t="s">
        <v>139</v>
      </c>
      <c r="DA16" s="626"/>
      <c r="DB16" s="626"/>
      <c r="DC16" s="626"/>
      <c r="DD16" s="632" t="s">
        <v>139</v>
      </c>
      <c r="DE16" s="624"/>
      <c r="DF16" s="624"/>
      <c r="DG16" s="624"/>
      <c r="DH16" s="624"/>
      <c r="DI16" s="624"/>
      <c r="DJ16" s="624"/>
      <c r="DK16" s="624"/>
      <c r="DL16" s="624"/>
      <c r="DM16" s="624"/>
      <c r="DN16" s="624"/>
      <c r="DO16" s="624"/>
      <c r="DP16" s="625"/>
      <c r="DQ16" s="632" t="s">
        <v>242</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122482</v>
      </c>
      <c r="S17" s="624"/>
      <c r="T17" s="624"/>
      <c r="U17" s="624"/>
      <c r="V17" s="624"/>
      <c r="W17" s="624"/>
      <c r="X17" s="624"/>
      <c r="Y17" s="625"/>
      <c r="Z17" s="626">
        <v>0.3</v>
      </c>
      <c r="AA17" s="626"/>
      <c r="AB17" s="626"/>
      <c r="AC17" s="626"/>
      <c r="AD17" s="627">
        <v>122482</v>
      </c>
      <c r="AE17" s="627"/>
      <c r="AF17" s="627"/>
      <c r="AG17" s="627"/>
      <c r="AH17" s="627"/>
      <c r="AI17" s="627"/>
      <c r="AJ17" s="627"/>
      <c r="AK17" s="627"/>
      <c r="AL17" s="628">
        <v>1</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242</v>
      </c>
      <c r="BP17" s="626"/>
      <c r="BQ17" s="626"/>
      <c r="BR17" s="626"/>
      <c r="BS17" s="627" t="s">
        <v>139</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1586785</v>
      </c>
      <c r="CS17" s="624"/>
      <c r="CT17" s="624"/>
      <c r="CU17" s="624"/>
      <c r="CV17" s="624"/>
      <c r="CW17" s="624"/>
      <c r="CX17" s="624"/>
      <c r="CY17" s="625"/>
      <c r="CZ17" s="626">
        <v>4.7</v>
      </c>
      <c r="DA17" s="626"/>
      <c r="DB17" s="626"/>
      <c r="DC17" s="626"/>
      <c r="DD17" s="632" t="s">
        <v>139</v>
      </c>
      <c r="DE17" s="624"/>
      <c r="DF17" s="624"/>
      <c r="DG17" s="624"/>
      <c r="DH17" s="624"/>
      <c r="DI17" s="624"/>
      <c r="DJ17" s="624"/>
      <c r="DK17" s="624"/>
      <c r="DL17" s="624"/>
      <c r="DM17" s="624"/>
      <c r="DN17" s="624"/>
      <c r="DO17" s="624"/>
      <c r="DP17" s="625"/>
      <c r="DQ17" s="632">
        <v>1534290</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43818</v>
      </c>
      <c r="S18" s="624"/>
      <c r="T18" s="624"/>
      <c r="U18" s="624"/>
      <c r="V18" s="624"/>
      <c r="W18" s="624"/>
      <c r="X18" s="624"/>
      <c r="Y18" s="625"/>
      <c r="Z18" s="626">
        <v>0.1</v>
      </c>
      <c r="AA18" s="626"/>
      <c r="AB18" s="626"/>
      <c r="AC18" s="626"/>
      <c r="AD18" s="627">
        <v>43818</v>
      </c>
      <c r="AE18" s="627"/>
      <c r="AF18" s="627"/>
      <c r="AG18" s="627"/>
      <c r="AH18" s="627"/>
      <c r="AI18" s="627"/>
      <c r="AJ18" s="627"/>
      <c r="AK18" s="627"/>
      <c r="AL18" s="628">
        <v>0.4</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139</v>
      </c>
      <c r="DA18" s="626"/>
      <c r="DB18" s="626"/>
      <c r="DC18" s="626"/>
      <c r="DD18" s="632" t="s">
        <v>139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42889</v>
      </c>
      <c r="S19" s="624"/>
      <c r="T19" s="624"/>
      <c r="U19" s="624"/>
      <c r="V19" s="624"/>
      <c r="W19" s="624"/>
      <c r="X19" s="624"/>
      <c r="Y19" s="625"/>
      <c r="Z19" s="626">
        <v>0.1</v>
      </c>
      <c r="AA19" s="626"/>
      <c r="AB19" s="626"/>
      <c r="AC19" s="626"/>
      <c r="AD19" s="627">
        <v>42889</v>
      </c>
      <c r="AE19" s="627"/>
      <c r="AF19" s="627"/>
      <c r="AG19" s="627"/>
      <c r="AH19" s="627"/>
      <c r="AI19" s="627"/>
      <c r="AJ19" s="627"/>
      <c r="AK19" s="627"/>
      <c r="AL19" s="628">
        <v>0.4</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231263</v>
      </c>
      <c r="BH19" s="624"/>
      <c r="BI19" s="624"/>
      <c r="BJ19" s="624"/>
      <c r="BK19" s="624"/>
      <c r="BL19" s="624"/>
      <c r="BM19" s="624"/>
      <c r="BN19" s="625"/>
      <c r="BO19" s="626">
        <v>3.4</v>
      </c>
      <c r="BP19" s="626"/>
      <c r="BQ19" s="626"/>
      <c r="BR19" s="626"/>
      <c r="BS19" s="627" t="s">
        <v>139</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139</v>
      </c>
      <c r="DA19" s="626"/>
      <c r="DB19" s="626"/>
      <c r="DC19" s="626"/>
      <c r="DD19" s="632" t="s">
        <v>139</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v>929</v>
      </c>
      <c r="S20" s="624"/>
      <c r="T20" s="624"/>
      <c r="U20" s="624"/>
      <c r="V20" s="624"/>
      <c r="W20" s="624"/>
      <c r="X20" s="624"/>
      <c r="Y20" s="625"/>
      <c r="Z20" s="626">
        <v>0</v>
      </c>
      <c r="AA20" s="626"/>
      <c r="AB20" s="626"/>
      <c r="AC20" s="626"/>
      <c r="AD20" s="627">
        <v>929</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231263</v>
      </c>
      <c r="BH20" s="624"/>
      <c r="BI20" s="624"/>
      <c r="BJ20" s="624"/>
      <c r="BK20" s="624"/>
      <c r="BL20" s="624"/>
      <c r="BM20" s="624"/>
      <c r="BN20" s="625"/>
      <c r="BO20" s="626">
        <v>3.4</v>
      </c>
      <c r="BP20" s="626"/>
      <c r="BQ20" s="626"/>
      <c r="BR20" s="626"/>
      <c r="BS20" s="627" t="s">
        <v>242</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33533047</v>
      </c>
      <c r="CS20" s="624"/>
      <c r="CT20" s="624"/>
      <c r="CU20" s="624"/>
      <c r="CV20" s="624"/>
      <c r="CW20" s="624"/>
      <c r="CX20" s="624"/>
      <c r="CY20" s="625"/>
      <c r="CZ20" s="626">
        <v>100</v>
      </c>
      <c r="DA20" s="626"/>
      <c r="DB20" s="626"/>
      <c r="DC20" s="626"/>
      <c r="DD20" s="632">
        <v>2204620</v>
      </c>
      <c r="DE20" s="624"/>
      <c r="DF20" s="624"/>
      <c r="DG20" s="624"/>
      <c r="DH20" s="624"/>
      <c r="DI20" s="624"/>
      <c r="DJ20" s="624"/>
      <c r="DK20" s="624"/>
      <c r="DL20" s="624"/>
      <c r="DM20" s="624"/>
      <c r="DN20" s="624"/>
      <c r="DO20" s="624"/>
      <c r="DP20" s="625"/>
      <c r="DQ20" s="632">
        <v>13819758</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3706703</v>
      </c>
      <c r="S21" s="624"/>
      <c r="T21" s="624"/>
      <c r="U21" s="624"/>
      <c r="V21" s="624"/>
      <c r="W21" s="624"/>
      <c r="X21" s="624"/>
      <c r="Y21" s="625"/>
      <c r="Z21" s="626">
        <v>10.5</v>
      </c>
      <c r="AA21" s="626"/>
      <c r="AB21" s="626"/>
      <c r="AC21" s="626"/>
      <c r="AD21" s="627">
        <v>3141444</v>
      </c>
      <c r="AE21" s="627"/>
      <c r="AF21" s="627"/>
      <c r="AG21" s="627"/>
      <c r="AH21" s="627"/>
      <c r="AI21" s="627"/>
      <c r="AJ21" s="627"/>
      <c r="AK21" s="627"/>
      <c r="AL21" s="628">
        <v>26.9</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41901</v>
      </c>
      <c r="BH21" s="624"/>
      <c r="BI21" s="624"/>
      <c r="BJ21" s="624"/>
      <c r="BK21" s="624"/>
      <c r="BL21" s="624"/>
      <c r="BM21" s="624"/>
      <c r="BN21" s="625"/>
      <c r="BO21" s="626">
        <v>0.6</v>
      </c>
      <c r="BP21" s="626"/>
      <c r="BQ21" s="626"/>
      <c r="BR21" s="626"/>
      <c r="BS21" s="627" t="s">
        <v>242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3141444</v>
      </c>
      <c r="S22" s="624"/>
      <c r="T22" s="624"/>
      <c r="U22" s="624"/>
      <c r="V22" s="624"/>
      <c r="W22" s="624"/>
      <c r="X22" s="624"/>
      <c r="Y22" s="625"/>
      <c r="Z22" s="626">
        <v>8.9</v>
      </c>
      <c r="AA22" s="626"/>
      <c r="AB22" s="626"/>
      <c r="AC22" s="626"/>
      <c r="AD22" s="627">
        <v>3141444</v>
      </c>
      <c r="AE22" s="627"/>
      <c r="AF22" s="627"/>
      <c r="AG22" s="627"/>
      <c r="AH22" s="627"/>
      <c r="AI22" s="627"/>
      <c r="AJ22" s="627"/>
      <c r="AK22" s="627"/>
      <c r="AL22" s="628">
        <v>26.9</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139</v>
      </c>
      <c r="BP22" s="626"/>
      <c r="BQ22" s="626"/>
      <c r="BR22" s="626"/>
      <c r="BS22" s="627" t="s">
        <v>242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565259</v>
      </c>
      <c r="S23" s="624"/>
      <c r="T23" s="624"/>
      <c r="U23" s="624"/>
      <c r="V23" s="624"/>
      <c r="W23" s="624"/>
      <c r="X23" s="624"/>
      <c r="Y23" s="625"/>
      <c r="Z23" s="626">
        <v>1.6</v>
      </c>
      <c r="AA23" s="626"/>
      <c r="AB23" s="626"/>
      <c r="AC23" s="626"/>
      <c r="AD23" s="627" t="s">
        <v>139</v>
      </c>
      <c r="AE23" s="627"/>
      <c r="AF23" s="627"/>
      <c r="AG23" s="627"/>
      <c r="AH23" s="627"/>
      <c r="AI23" s="627"/>
      <c r="AJ23" s="627"/>
      <c r="AK23" s="627"/>
      <c r="AL23" s="628" t="s">
        <v>139</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189362</v>
      </c>
      <c r="BH23" s="624"/>
      <c r="BI23" s="624"/>
      <c r="BJ23" s="624"/>
      <c r="BK23" s="624"/>
      <c r="BL23" s="624"/>
      <c r="BM23" s="624"/>
      <c r="BN23" s="625"/>
      <c r="BO23" s="626">
        <v>2.8</v>
      </c>
      <c r="BP23" s="626"/>
      <c r="BQ23" s="626"/>
      <c r="BR23" s="626"/>
      <c r="BS23" s="627" t="s">
        <v>242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2" t="s">
        <v>295</v>
      </c>
      <c r="DM23" s="653"/>
      <c r="DN23" s="653"/>
      <c r="DO23" s="653"/>
      <c r="DP23" s="653"/>
      <c r="DQ23" s="653"/>
      <c r="DR23" s="653"/>
      <c r="DS23" s="653"/>
      <c r="DT23" s="653"/>
      <c r="DU23" s="653"/>
      <c r="DV23" s="654"/>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139</v>
      </c>
      <c r="AA24" s="626"/>
      <c r="AB24" s="626"/>
      <c r="AC24" s="626"/>
      <c r="AD24" s="627" t="s">
        <v>139</v>
      </c>
      <c r="AE24" s="627"/>
      <c r="AF24" s="627"/>
      <c r="AG24" s="627"/>
      <c r="AH24" s="627"/>
      <c r="AI24" s="627"/>
      <c r="AJ24" s="627"/>
      <c r="AK24" s="627"/>
      <c r="AL24" s="628" t="s">
        <v>139</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242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9836500</v>
      </c>
      <c r="CS24" s="613"/>
      <c r="CT24" s="613"/>
      <c r="CU24" s="613"/>
      <c r="CV24" s="613"/>
      <c r="CW24" s="613"/>
      <c r="CX24" s="613"/>
      <c r="CY24" s="614"/>
      <c r="CZ24" s="617">
        <v>29.3</v>
      </c>
      <c r="DA24" s="618"/>
      <c r="DB24" s="618"/>
      <c r="DC24" s="634"/>
      <c r="DD24" s="655">
        <v>6147189</v>
      </c>
      <c r="DE24" s="613"/>
      <c r="DF24" s="613"/>
      <c r="DG24" s="613"/>
      <c r="DH24" s="613"/>
      <c r="DI24" s="613"/>
      <c r="DJ24" s="613"/>
      <c r="DK24" s="614"/>
      <c r="DL24" s="655">
        <v>6124623</v>
      </c>
      <c r="DM24" s="613"/>
      <c r="DN24" s="613"/>
      <c r="DO24" s="613"/>
      <c r="DP24" s="613"/>
      <c r="DQ24" s="613"/>
      <c r="DR24" s="613"/>
      <c r="DS24" s="613"/>
      <c r="DT24" s="613"/>
      <c r="DU24" s="613"/>
      <c r="DV24" s="614"/>
      <c r="DW24" s="617">
        <v>51.2</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12129693</v>
      </c>
      <c r="S25" s="624"/>
      <c r="T25" s="624"/>
      <c r="U25" s="624"/>
      <c r="V25" s="624"/>
      <c r="W25" s="624"/>
      <c r="X25" s="624"/>
      <c r="Y25" s="625"/>
      <c r="Z25" s="626">
        <v>34.4</v>
      </c>
      <c r="AA25" s="626"/>
      <c r="AB25" s="626"/>
      <c r="AC25" s="626"/>
      <c r="AD25" s="627">
        <v>11375072</v>
      </c>
      <c r="AE25" s="627"/>
      <c r="AF25" s="627"/>
      <c r="AG25" s="627"/>
      <c r="AH25" s="627"/>
      <c r="AI25" s="627"/>
      <c r="AJ25" s="627"/>
      <c r="AK25" s="627"/>
      <c r="AL25" s="628">
        <v>97.2</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139</v>
      </c>
      <c r="BP25" s="626"/>
      <c r="BQ25" s="626"/>
      <c r="BR25" s="626"/>
      <c r="BS25" s="627" t="s">
        <v>242</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3897213</v>
      </c>
      <c r="CS25" s="644"/>
      <c r="CT25" s="644"/>
      <c r="CU25" s="644"/>
      <c r="CV25" s="644"/>
      <c r="CW25" s="644"/>
      <c r="CX25" s="644"/>
      <c r="CY25" s="645"/>
      <c r="CZ25" s="628">
        <v>11.6</v>
      </c>
      <c r="DA25" s="656"/>
      <c r="DB25" s="656"/>
      <c r="DC25" s="658"/>
      <c r="DD25" s="632">
        <v>3536129</v>
      </c>
      <c r="DE25" s="644"/>
      <c r="DF25" s="644"/>
      <c r="DG25" s="644"/>
      <c r="DH25" s="644"/>
      <c r="DI25" s="644"/>
      <c r="DJ25" s="644"/>
      <c r="DK25" s="645"/>
      <c r="DL25" s="632">
        <v>3526145</v>
      </c>
      <c r="DM25" s="644"/>
      <c r="DN25" s="644"/>
      <c r="DO25" s="644"/>
      <c r="DP25" s="644"/>
      <c r="DQ25" s="644"/>
      <c r="DR25" s="644"/>
      <c r="DS25" s="644"/>
      <c r="DT25" s="644"/>
      <c r="DU25" s="644"/>
      <c r="DV25" s="645"/>
      <c r="DW25" s="628">
        <v>29.5</v>
      </c>
      <c r="DX25" s="656"/>
      <c r="DY25" s="656"/>
      <c r="DZ25" s="656"/>
      <c r="EA25" s="656"/>
      <c r="EB25" s="656"/>
      <c r="EC25" s="657"/>
    </row>
    <row r="26" spans="2:133" ht="11.25" customHeight="1" x14ac:dyDescent="0.2">
      <c r="B26" s="620" t="s">
        <v>303</v>
      </c>
      <c r="C26" s="621"/>
      <c r="D26" s="621"/>
      <c r="E26" s="621"/>
      <c r="F26" s="621"/>
      <c r="G26" s="621"/>
      <c r="H26" s="621"/>
      <c r="I26" s="621"/>
      <c r="J26" s="621"/>
      <c r="K26" s="621"/>
      <c r="L26" s="621"/>
      <c r="M26" s="621"/>
      <c r="N26" s="621"/>
      <c r="O26" s="621"/>
      <c r="P26" s="621"/>
      <c r="Q26" s="622"/>
      <c r="R26" s="623">
        <v>5843</v>
      </c>
      <c r="S26" s="624"/>
      <c r="T26" s="624"/>
      <c r="U26" s="624"/>
      <c r="V26" s="624"/>
      <c r="W26" s="624"/>
      <c r="X26" s="624"/>
      <c r="Y26" s="625"/>
      <c r="Z26" s="626">
        <v>0</v>
      </c>
      <c r="AA26" s="626"/>
      <c r="AB26" s="626"/>
      <c r="AC26" s="626"/>
      <c r="AD26" s="627">
        <v>5843</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139</v>
      </c>
      <c r="BP26" s="626"/>
      <c r="BQ26" s="626"/>
      <c r="BR26" s="626"/>
      <c r="BS26" s="627" t="s">
        <v>242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2274221</v>
      </c>
      <c r="CS26" s="624"/>
      <c r="CT26" s="624"/>
      <c r="CU26" s="624"/>
      <c r="CV26" s="624"/>
      <c r="CW26" s="624"/>
      <c r="CX26" s="624"/>
      <c r="CY26" s="625"/>
      <c r="CZ26" s="628">
        <v>6.8</v>
      </c>
      <c r="DA26" s="656"/>
      <c r="DB26" s="656"/>
      <c r="DC26" s="658"/>
      <c r="DD26" s="632">
        <v>2092559</v>
      </c>
      <c r="DE26" s="624"/>
      <c r="DF26" s="624"/>
      <c r="DG26" s="624"/>
      <c r="DH26" s="624"/>
      <c r="DI26" s="624"/>
      <c r="DJ26" s="624"/>
      <c r="DK26" s="625"/>
      <c r="DL26" s="632" t="s">
        <v>242</v>
      </c>
      <c r="DM26" s="624"/>
      <c r="DN26" s="624"/>
      <c r="DO26" s="624"/>
      <c r="DP26" s="624"/>
      <c r="DQ26" s="624"/>
      <c r="DR26" s="624"/>
      <c r="DS26" s="624"/>
      <c r="DT26" s="624"/>
      <c r="DU26" s="624"/>
      <c r="DV26" s="625"/>
      <c r="DW26" s="628" t="s">
        <v>139</v>
      </c>
      <c r="DX26" s="656"/>
      <c r="DY26" s="656"/>
      <c r="DZ26" s="656"/>
      <c r="EA26" s="656"/>
      <c r="EB26" s="656"/>
      <c r="EC26" s="657"/>
    </row>
    <row r="27" spans="2:133" ht="11.25" customHeight="1" x14ac:dyDescent="0.2">
      <c r="B27" s="620" t="s">
        <v>306</v>
      </c>
      <c r="C27" s="621"/>
      <c r="D27" s="621"/>
      <c r="E27" s="621"/>
      <c r="F27" s="621"/>
      <c r="G27" s="621"/>
      <c r="H27" s="621"/>
      <c r="I27" s="621"/>
      <c r="J27" s="621"/>
      <c r="K27" s="621"/>
      <c r="L27" s="621"/>
      <c r="M27" s="621"/>
      <c r="N27" s="621"/>
      <c r="O27" s="621"/>
      <c r="P27" s="621"/>
      <c r="Q27" s="622"/>
      <c r="R27" s="623">
        <v>622422</v>
      </c>
      <c r="S27" s="624"/>
      <c r="T27" s="624"/>
      <c r="U27" s="624"/>
      <c r="V27" s="624"/>
      <c r="W27" s="624"/>
      <c r="X27" s="624"/>
      <c r="Y27" s="625"/>
      <c r="Z27" s="626">
        <v>1.8</v>
      </c>
      <c r="AA27" s="626"/>
      <c r="AB27" s="626"/>
      <c r="AC27" s="626"/>
      <c r="AD27" s="627" t="s">
        <v>139</v>
      </c>
      <c r="AE27" s="627"/>
      <c r="AF27" s="627"/>
      <c r="AG27" s="627"/>
      <c r="AH27" s="627"/>
      <c r="AI27" s="627"/>
      <c r="AJ27" s="627"/>
      <c r="AK27" s="627"/>
      <c r="AL27" s="628" t="s">
        <v>139</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6790685</v>
      </c>
      <c r="BH27" s="624"/>
      <c r="BI27" s="624"/>
      <c r="BJ27" s="624"/>
      <c r="BK27" s="624"/>
      <c r="BL27" s="624"/>
      <c r="BM27" s="624"/>
      <c r="BN27" s="625"/>
      <c r="BO27" s="626">
        <v>100</v>
      </c>
      <c r="BP27" s="626"/>
      <c r="BQ27" s="626"/>
      <c r="BR27" s="626"/>
      <c r="BS27" s="627">
        <v>116435</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4352502</v>
      </c>
      <c r="CS27" s="644"/>
      <c r="CT27" s="644"/>
      <c r="CU27" s="644"/>
      <c r="CV27" s="644"/>
      <c r="CW27" s="644"/>
      <c r="CX27" s="644"/>
      <c r="CY27" s="645"/>
      <c r="CZ27" s="628">
        <v>13</v>
      </c>
      <c r="DA27" s="656"/>
      <c r="DB27" s="656"/>
      <c r="DC27" s="658"/>
      <c r="DD27" s="632">
        <v>1076770</v>
      </c>
      <c r="DE27" s="644"/>
      <c r="DF27" s="644"/>
      <c r="DG27" s="644"/>
      <c r="DH27" s="644"/>
      <c r="DI27" s="644"/>
      <c r="DJ27" s="644"/>
      <c r="DK27" s="645"/>
      <c r="DL27" s="632">
        <v>1064188</v>
      </c>
      <c r="DM27" s="644"/>
      <c r="DN27" s="644"/>
      <c r="DO27" s="644"/>
      <c r="DP27" s="644"/>
      <c r="DQ27" s="644"/>
      <c r="DR27" s="644"/>
      <c r="DS27" s="644"/>
      <c r="DT27" s="644"/>
      <c r="DU27" s="644"/>
      <c r="DV27" s="645"/>
      <c r="DW27" s="628">
        <v>8.9</v>
      </c>
      <c r="DX27" s="656"/>
      <c r="DY27" s="656"/>
      <c r="DZ27" s="656"/>
      <c r="EA27" s="656"/>
      <c r="EB27" s="656"/>
      <c r="EC27" s="657"/>
    </row>
    <row r="28" spans="2:133" ht="11.25" customHeight="1" x14ac:dyDescent="0.2">
      <c r="B28" s="620" t="s">
        <v>309</v>
      </c>
      <c r="C28" s="621"/>
      <c r="D28" s="621"/>
      <c r="E28" s="621"/>
      <c r="F28" s="621"/>
      <c r="G28" s="621"/>
      <c r="H28" s="621"/>
      <c r="I28" s="621"/>
      <c r="J28" s="621"/>
      <c r="K28" s="621"/>
      <c r="L28" s="621"/>
      <c r="M28" s="621"/>
      <c r="N28" s="621"/>
      <c r="O28" s="621"/>
      <c r="P28" s="621"/>
      <c r="Q28" s="622"/>
      <c r="R28" s="623">
        <v>282873</v>
      </c>
      <c r="S28" s="624"/>
      <c r="T28" s="624"/>
      <c r="U28" s="624"/>
      <c r="V28" s="624"/>
      <c r="W28" s="624"/>
      <c r="X28" s="624"/>
      <c r="Y28" s="625"/>
      <c r="Z28" s="626">
        <v>0.8</v>
      </c>
      <c r="AA28" s="626"/>
      <c r="AB28" s="626"/>
      <c r="AC28" s="626"/>
      <c r="AD28" s="627">
        <v>14251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1586785</v>
      </c>
      <c r="CS28" s="624"/>
      <c r="CT28" s="624"/>
      <c r="CU28" s="624"/>
      <c r="CV28" s="624"/>
      <c r="CW28" s="624"/>
      <c r="CX28" s="624"/>
      <c r="CY28" s="625"/>
      <c r="CZ28" s="628">
        <v>4.7</v>
      </c>
      <c r="DA28" s="656"/>
      <c r="DB28" s="656"/>
      <c r="DC28" s="658"/>
      <c r="DD28" s="632">
        <v>1534290</v>
      </c>
      <c r="DE28" s="624"/>
      <c r="DF28" s="624"/>
      <c r="DG28" s="624"/>
      <c r="DH28" s="624"/>
      <c r="DI28" s="624"/>
      <c r="DJ28" s="624"/>
      <c r="DK28" s="625"/>
      <c r="DL28" s="632">
        <v>1534290</v>
      </c>
      <c r="DM28" s="624"/>
      <c r="DN28" s="624"/>
      <c r="DO28" s="624"/>
      <c r="DP28" s="624"/>
      <c r="DQ28" s="624"/>
      <c r="DR28" s="624"/>
      <c r="DS28" s="624"/>
      <c r="DT28" s="624"/>
      <c r="DU28" s="624"/>
      <c r="DV28" s="625"/>
      <c r="DW28" s="628">
        <v>12.8</v>
      </c>
      <c r="DX28" s="656"/>
      <c r="DY28" s="656"/>
      <c r="DZ28" s="656"/>
      <c r="EA28" s="656"/>
      <c r="EB28" s="656"/>
      <c r="EC28" s="657"/>
    </row>
    <row r="29" spans="2:133" ht="11.25" customHeight="1" x14ac:dyDescent="0.2">
      <c r="B29" s="620" t="s">
        <v>311</v>
      </c>
      <c r="C29" s="621"/>
      <c r="D29" s="621"/>
      <c r="E29" s="621"/>
      <c r="F29" s="621"/>
      <c r="G29" s="621"/>
      <c r="H29" s="621"/>
      <c r="I29" s="621"/>
      <c r="J29" s="621"/>
      <c r="K29" s="621"/>
      <c r="L29" s="621"/>
      <c r="M29" s="621"/>
      <c r="N29" s="621"/>
      <c r="O29" s="621"/>
      <c r="P29" s="621"/>
      <c r="Q29" s="622"/>
      <c r="R29" s="623">
        <v>163590</v>
      </c>
      <c r="S29" s="624"/>
      <c r="T29" s="624"/>
      <c r="U29" s="624"/>
      <c r="V29" s="624"/>
      <c r="W29" s="624"/>
      <c r="X29" s="624"/>
      <c r="Y29" s="625"/>
      <c r="Z29" s="626">
        <v>0.5</v>
      </c>
      <c r="AA29" s="626"/>
      <c r="AB29" s="626"/>
      <c r="AC29" s="626"/>
      <c r="AD29" s="627" t="s">
        <v>242</v>
      </c>
      <c r="AE29" s="627"/>
      <c r="AF29" s="627"/>
      <c r="AG29" s="627"/>
      <c r="AH29" s="627"/>
      <c r="AI29" s="627"/>
      <c r="AJ29" s="627"/>
      <c r="AK29" s="627"/>
      <c r="AL29" s="628" t="s">
        <v>242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71</v>
      </c>
      <c r="CG29" s="621"/>
      <c r="CH29" s="621"/>
      <c r="CI29" s="621"/>
      <c r="CJ29" s="621"/>
      <c r="CK29" s="621"/>
      <c r="CL29" s="621"/>
      <c r="CM29" s="621"/>
      <c r="CN29" s="621"/>
      <c r="CO29" s="621"/>
      <c r="CP29" s="621"/>
      <c r="CQ29" s="622"/>
      <c r="CR29" s="623">
        <v>1586768</v>
      </c>
      <c r="CS29" s="644"/>
      <c r="CT29" s="644"/>
      <c r="CU29" s="644"/>
      <c r="CV29" s="644"/>
      <c r="CW29" s="644"/>
      <c r="CX29" s="644"/>
      <c r="CY29" s="645"/>
      <c r="CZ29" s="628">
        <v>4.7</v>
      </c>
      <c r="DA29" s="656"/>
      <c r="DB29" s="656"/>
      <c r="DC29" s="658"/>
      <c r="DD29" s="632">
        <v>1534273</v>
      </c>
      <c r="DE29" s="644"/>
      <c r="DF29" s="644"/>
      <c r="DG29" s="644"/>
      <c r="DH29" s="644"/>
      <c r="DI29" s="644"/>
      <c r="DJ29" s="644"/>
      <c r="DK29" s="645"/>
      <c r="DL29" s="632">
        <v>1534273</v>
      </c>
      <c r="DM29" s="644"/>
      <c r="DN29" s="644"/>
      <c r="DO29" s="644"/>
      <c r="DP29" s="644"/>
      <c r="DQ29" s="644"/>
      <c r="DR29" s="644"/>
      <c r="DS29" s="644"/>
      <c r="DT29" s="644"/>
      <c r="DU29" s="644"/>
      <c r="DV29" s="645"/>
      <c r="DW29" s="628">
        <v>12.8</v>
      </c>
      <c r="DX29" s="656"/>
      <c r="DY29" s="656"/>
      <c r="DZ29" s="656"/>
      <c r="EA29" s="656"/>
      <c r="EB29" s="656"/>
      <c r="EC29" s="657"/>
    </row>
    <row r="30" spans="2:133" ht="11.25" customHeight="1" x14ac:dyDescent="0.2">
      <c r="B30" s="620" t="s">
        <v>313</v>
      </c>
      <c r="C30" s="621"/>
      <c r="D30" s="621"/>
      <c r="E30" s="621"/>
      <c r="F30" s="621"/>
      <c r="G30" s="621"/>
      <c r="H30" s="621"/>
      <c r="I30" s="621"/>
      <c r="J30" s="621"/>
      <c r="K30" s="621"/>
      <c r="L30" s="621"/>
      <c r="M30" s="621"/>
      <c r="N30" s="621"/>
      <c r="O30" s="621"/>
      <c r="P30" s="621"/>
      <c r="Q30" s="622"/>
      <c r="R30" s="623">
        <v>3971716</v>
      </c>
      <c r="S30" s="624"/>
      <c r="T30" s="624"/>
      <c r="U30" s="624"/>
      <c r="V30" s="624"/>
      <c r="W30" s="624"/>
      <c r="X30" s="624"/>
      <c r="Y30" s="625"/>
      <c r="Z30" s="626">
        <v>11.3</v>
      </c>
      <c r="AA30" s="626"/>
      <c r="AB30" s="626"/>
      <c r="AC30" s="626"/>
      <c r="AD30" s="627" t="s">
        <v>139</v>
      </c>
      <c r="AE30" s="627"/>
      <c r="AF30" s="627"/>
      <c r="AG30" s="627"/>
      <c r="AH30" s="627"/>
      <c r="AI30" s="627"/>
      <c r="AJ30" s="627"/>
      <c r="AK30" s="627"/>
      <c r="AL30" s="628" t="s">
        <v>242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1529690</v>
      </c>
      <c r="CS30" s="624"/>
      <c r="CT30" s="624"/>
      <c r="CU30" s="624"/>
      <c r="CV30" s="624"/>
      <c r="CW30" s="624"/>
      <c r="CX30" s="624"/>
      <c r="CY30" s="625"/>
      <c r="CZ30" s="628">
        <v>4.5999999999999996</v>
      </c>
      <c r="DA30" s="656"/>
      <c r="DB30" s="656"/>
      <c r="DC30" s="658"/>
      <c r="DD30" s="632">
        <v>1478184</v>
      </c>
      <c r="DE30" s="624"/>
      <c r="DF30" s="624"/>
      <c r="DG30" s="624"/>
      <c r="DH30" s="624"/>
      <c r="DI30" s="624"/>
      <c r="DJ30" s="624"/>
      <c r="DK30" s="625"/>
      <c r="DL30" s="632">
        <v>1478184</v>
      </c>
      <c r="DM30" s="624"/>
      <c r="DN30" s="624"/>
      <c r="DO30" s="624"/>
      <c r="DP30" s="624"/>
      <c r="DQ30" s="624"/>
      <c r="DR30" s="624"/>
      <c r="DS30" s="624"/>
      <c r="DT30" s="624"/>
      <c r="DU30" s="624"/>
      <c r="DV30" s="625"/>
      <c r="DW30" s="628">
        <v>12.4</v>
      </c>
      <c r="DX30" s="656"/>
      <c r="DY30" s="656"/>
      <c r="DZ30" s="656"/>
      <c r="EA30" s="656"/>
      <c r="EB30" s="656"/>
      <c r="EC30" s="657"/>
    </row>
    <row r="31" spans="2:133" ht="11.25" customHeight="1" x14ac:dyDescent="0.2">
      <c r="B31" s="636" t="s">
        <v>317</v>
      </c>
      <c r="C31" s="637"/>
      <c r="D31" s="637"/>
      <c r="E31" s="637"/>
      <c r="F31" s="637"/>
      <c r="G31" s="637"/>
      <c r="H31" s="637"/>
      <c r="I31" s="637"/>
      <c r="J31" s="637"/>
      <c r="K31" s="637"/>
      <c r="L31" s="637"/>
      <c r="M31" s="637"/>
      <c r="N31" s="637"/>
      <c r="O31" s="637"/>
      <c r="P31" s="637"/>
      <c r="Q31" s="638"/>
      <c r="R31" s="623">
        <v>168328</v>
      </c>
      <c r="S31" s="624"/>
      <c r="T31" s="624"/>
      <c r="U31" s="624"/>
      <c r="V31" s="624"/>
      <c r="W31" s="624"/>
      <c r="X31" s="624"/>
      <c r="Y31" s="625"/>
      <c r="Z31" s="626">
        <v>0.5</v>
      </c>
      <c r="AA31" s="626"/>
      <c r="AB31" s="626"/>
      <c r="AC31" s="626"/>
      <c r="AD31" s="627">
        <v>168328</v>
      </c>
      <c r="AE31" s="627"/>
      <c r="AF31" s="627"/>
      <c r="AG31" s="627"/>
      <c r="AH31" s="627"/>
      <c r="AI31" s="627"/>
      <c r="AJ31" s="627"/>
      <c r="AK31" s="627"/>
      <c r="AL31" s="628">
        <v>1.4</v>
      </c>
      <c r="AM31" s="629"/>
      <c r="AN31" s="629"/>
      <c r="AO31" s="630"/>
      <c r="AP31" s="671" t="s">
        <v>318</v>
      </c>
      <c r="AQ31" s="672"/>
      <c r="AR31" s="672"/>
      <c r="AS31" s="672"/>
      <c r="AT31" s="677" t="s">
        <v>319</v>
      </c>
      <c r="AU31" s="218"/>
      <c r="AV31" s="218"/>
      <c r="AW31" s="218"/>
      <c r="AX31" s="609" t="s">
        <v>192</v>
      </c>
      <c r="AY31" s="610"/>
      <c r="AZ31" s="610"/>
      <c r="BA31" s="610"/>
      <c r="BB31" s="610"/>
      <c r="BC31" s="610"/>
      <c r="BD31" s="610"/>
      <c r="BE31" s="610"/>
      <c r="BF31" s="611"/>
      <c r="BG31" s="670">
        <v>99.4</v>
      </c>
      <c r="BH31" s="667"/>
      <c r="BI31" s="667"/>
      <c r="BJ31" s="667"/>
      <c r="BK31" s="667"/>
      <c r="BL31" s="667"/>
      <c r="BM31" s="618">
        <v>97.8</v>
      </c>
      <c r="BN31" s="667"/>
      <c r="BO31" s="667"/>
      <c r="BP31" s="667"/>
      <c r="BQ31" s="668"/>
      <c r="BR31" s="670">
        <v>99.3</v>
      </c>
      <c r="BS31" s="667"/>
      <c r="BT31" s="667"/>
      <c r="BU31" s="667"/>
      <c r="BV31" s="667"/>
      <c r="BW31" s="667"/>
      <c r="BX31" s="618">
        <v>96.9</v>
      </c>
      <c r="BY31" s="667"/>
      <c r="BZ31" s="667"/>
      <c r="CA31" s="667"/>
      <c r="CB31" s="668"/>
      <c r="CD31" s="663"/>
      <c r="CE31" s="664"/>
      <c r="CF31" s="620" t="s">
        <v>320</v>
      </c>
      <c r="CG31" s="621"/>
      <c r="CH31" s="621"/>
      <c r="CI31" s="621"/>
      <c r="CJ31" s="621"/>
      <c r="CK31" s="621"/>
      <c r="CL31" s="621"/>
      <c r="CM31" s="621"/>
      <c r="CN31" s="621"/>
      <c r="CO31" s="621"/>
      <c r="CP31" s="621"/>
      <c r="CQ31" s="622"/>
      <c r="CR31" s="623">
        <v>57078</v>
      </c>
      <c r="CS31" s="644"/>
      <c r="CT31" s="644"/>
      <c r="CU31" s="644"/>
      <c r="CV31" s="644"/>
      <c r="CW31" s="644"/>
      <c r="CX31" s="644"/>
      <c r="CY31" s="645"/>
      <c r="CZ31" s="628">
        <v>0.2</v>
      </c>
      <c r="DA31" s="656"/>
      <c r="DB31" s="656"/>
      <c r="DC31" s="658"/>
      <c r="DD31" s="632">
        <v>56089</v>
      </c>
      <c r="DE31" s="644"/>
      <c r="DF31" s="644"/>
      <c r="DG31" s="644"/>
      <c r="DH31" s="644"/>
      <c r="DI31" s="644"/>
      <c r="DJ31" s="644"/>
      <c r="DK31" s="645"/>
      <c r="DL31" s="632">
        <v>56089</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2">
      <c r="B32" s="620" t="s">
        <v>321</v>
      </c>
      <c r="C32" s="621"/>
      <c r="D32" s="621"/>
      <c r="E32" s="621"/>
      <c r="F32" s="621"/>
      <c r="G32" s="621"/>
      <c r="H32" s="621"/>
      <c r="I32" s="621"/>
      <c r="J32" s="621"/>
      <c r="K32" s="621"/>
      <c r="L32" s="621"/>
      <c r="M32" s="621"/>
      <c r="N32" s="621"/>
      <c r="O32" s="621"/>
      <c r="P32" s="621"/>
      <c r="Q32" s="622"/>
      <c r="R32" s="623">
        <v>1564334</v>
      </c>
      <c r="S32" s="624"/>
      <c r="T32" s="624"/>
      <c r="U32" s="624"/>
      <c r="V32" s="624"/>
      <c r="W32" s="624"/>
      <c r="X32" s="624"/>
      <c r="Y32" s="625"/>
      <c r="Z32" s="626">
        <v>4.4000000000000004</v>
      </c>
      <c r="AA32" s="626"/>
      <c r="AB32" s="626"/>
      <c r="AC32" s="626"/>
      <c r="AD32" s="627" t="s">
        <v>139</v>
      </c>
      <c r="AE32" s="627"/>
      <c r="AF32" s="627"/>
      <c r="AG32" s="627"/>
      <c r="AH32" s="627"/>
      <c r="AI32" s="627"/>
      <c r="AJ32" s="627"/>
      <c r="AK32" s="627"/>
      <c r="AL32" s="628" t="s">
        <v>139</v>
      </c>
      <c r="AM32" s="629"/>
      <c r="AN32" s="629"/>
      <c r="AO32" s="630"/>
      <c r="AP32" s="673"/>
      <c r="AQ32" s="674"/>
      <c r="AR32" s="674"/>
      <c r="AS32" s="674"/>
      <c r="AT32" s="678"/>
      <c r="AU32" s="214" t="s">
        <v>322</v>
      </c>
      <c r="AX32" s="620" t="s">
        <v>323</v>
      </c>
      <c r="AY32" s="621"/>
      <c r="AZ32" s="621"/>
      <c r="BA32" s="621"/>
      <c r="BB32" s="621"/>
      <c r="BC32" s="621"/>
      <c r="BD32" s="621"/>
      <c r="BE32" s="621"/>
      <c r="BF32" s="622"/>
      <c r="BG32" s="680">
        <v>99.4</v>
      </c>
      <c r="BH32" s="644"/>
      <c r="BI32" s="644"/>
      <c r="BJ32" s="644"/>
      <c r="BK32" s="644"/>
      <c r="BL32" s="644"/>
      <c r="BM32" s="629">
        <v>98.3</v>
      </c>
      <c r="BN32" s="644"/>
      <c r="BO32" s="644"/>
      <c r="BP32" s="644"/>
      <c r="BQ32" s="669"/>
      <c r="BR32" s="680">
        <v>99.3</v>
      </c>
      <c r="BS32" s="644"/>
      <c r="BT32" s="644"/>
      <c r="BU32" s="644"/>
      <c r="BV32" s="644"/>
      <c r="BW32" s="644"/>
      <c r="BX32" s="629">
        <v>97.8</v>
      </c>
      <c r="BY32" s="644"/>
      <c r="BZ32" s="644"/>
      <c r="CA32" s="644"/>
      <c r="CB32" s="669"/>
      <c r="CD32" s="665"/>
      <c r="CE32" s="666"/>
      <c r="CF32" s="620" t="s">
        <v>324</v>
      </c>
      <c r="CG32" s="621"/>
      <c r="CH32" s="621"/>
      <c r="CI32" s="621"/>
      <c r="CJ32" s="621"/>
      <c r="CK32" s="621"/>
      <c r="CL32" s="621"/>
      <c r="CM32" s="621"/>
      <c r="CN32" s="621"/>
      <c r="CO32" s="621"/>
      <c r="CP32" s="621"/>
      <c r="CQ32" s="622"/>
      <c r="CR32" s="623">
        <v>17</v>
      </c>
      <c r="CS32" s="624"/>
      <c r="CT32" s="624"/>
      <c r="CU32" s="624"/>
      <c r="CV32" s="624"/>
      <c r="CW32" s="624"/>
      <c r="CX32" s="624"/>
      <c r="CY32" s="625"/>
      <c r="CZ32" s="628">
        <v>0</v>
      </c>
      <c r="DA32" s="656"/>
      <c r="DB32" s="656"/>
      <c r="DC32" s="658"/>
      <c r="DD32" s="632">
        <v>17</v>
      </c>
      <c r="DE32" s="624"/>
      <c r="DF32" s="624"/>
      <c r="DG32" s="624"/>
      <c r="DH32" s="624"/>
      <c r="DI32" s="624"/>
      <c r="DJ32" s="624"/>
      <c r="DK32" s="625"/>
      <c r="DL32" s="632">
        <v>17</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325</v>
      </c>
      <c r="C33" s="621"/>
      <c r="D33" s="621"/>
      <c r="E33" s="621"/>
      <c r="F33" s="621"/>
      <c r="G33" s="621"/>
      <c r="H33" s="621"/>
      <c r="I33" s="621"/>
      <c r="J33" s="621"/>
      <c r="K33" s="621"/>
      <c r="L33" s="621"/>
      <c r="M33" s="621"/>
      <c r="N33" s="621"/>
      <c r="O33" s="621"/>
      <c r="P33" s="621"/>
      <c r="Q33" s="622"/>
      <c r="R33" s="623">
        <v>116825</v>
      </c>
      <c r="S33" s="624"/>
      <c r="T33" s="624"/>
      <c r="U33" s="624"/>
      <c r="V33" s="624"/>
      <c r="W33" s="624"/>
      <c r="X33" s="624"/>
      <c r="Y33" s="625"/>
      <c r="Z33" s="626">
        <v>0.3</v>
      </c>
      <c r="AA33" s="626"/>
      <c r="AB33" s="626"/>
      <c r="AC33" s="626"/>
      <c r="AD33" s="627">
        <v>66695</v>
      </c>
      <c r="AE33" s="627"/>
      <c r="AF33" s="627"/>
      <c r="AG33" s="627"/>
      <c r="AH33" s="627"/>
      <c r="AI33" s="627"/>
      <c r="AJ33" s="627"/>
      <c r="AK33" s="627"/>
      <c r="AL33" s="628">
        <v>0.6</v>
      </c>
      <c r="AM33" s="629"/>
      <c r="AN33" s="629"/>
      <c r="AO33" s="630"/>
      <c r="AP33" s="675"/>
      <c r="AQ33" s="676"/>
      <c r="AR33" s="676"/>
      <c r="AS33" s="676"/>
      <c r="AT33" s="679"/>
      <c r="AU33" s="219"/>
      <c r="AV33" s="219"/>
      <c r="AW33" s="219"/>
      <c r="AX33" s="646" t="s">
        <v>326</v>
      </c>
      <c r="AY33" s="647"/>
      <c r="AZ33" s="647"/>
      <c r="BA33" s="647"/>
      <c r="BB33" s="647"/>
      <c r="BC33" s="647"/>
      <c r="BD33" s="647"/>
      <c r="BE33" s="647"/>
      <c r="BF33" s="648"/>
      <c r="BG33" s="681">
        <v>99.3</v>
      </c>
      <c r="BH33" s="682"/>
      <c r="BI33" s="682"/>
      <c r="BJ33" s="682"/>
      <c r="BK33" s="682"/>
      <c r="BL33" s="682"/>
      <c r="BM33" s="683">
        <v>97</v>
      </c>
      <c r="BN33" s="682"/>
      <c r="BO33" s="682"/>
      <c r="BP33" s="682"/>
      <c r="BQ33" s="684"/>
      <c r="BR33" s="681">
        <v>99.1</v>
      </c>
      <c r="BS33" s="682"/>
      <c r="BT33" s="682"/>
      <c r="BU33" s="682"/>
      <c r="BV33" s="682"/>
      <c r="BW33" s="682"/>
      <c r="BX33" s="683">
        <v>95.5</v>
      </c>
      <c r="BY33" s="682"/>
      <c r="BZ33" s="682"/>
      <c r="CA33" s="682"/>
      <c r="CB33" s="684"/>
      <c r="CD33" s="620" t="s">
        <v>327</v>
      </c>
      <c r="CE33" s="621"/>
      <c r="CF33" s="621"/>
      <c r="CG33" s="621"/>
      <c r="CH33" s="621"/>
      <c r="CI33" s="621"/>
      <c r="CJ33" s="621"/>
      <c r="CK33" s="621"/>
      <c r="CL33" s="621"/>
      <c r="CM33" s="621"/>
      <c r="CN33" s="621"/>
      <c r="CO33" s="621"/>
      <c r="CP33" s="621"/>
      <c r="CQ33" s="622"/>
      <c r="CR33" s="623">
        <v>21491927</v>
      </c>
      <c r="CS33" s="644"/>
      <c r="CT33" s="644"/>
      <c r="CU33" s="644"/>
      <c r="CV33" s="644"/>
      <c r="CW33" s="644"/>
      <c r="CX33" s="644"/>
      <c r="CY33" s="645"/>
      <c r="CZ33" s="628">
        <v>64.099999999999994</v>
      </c>
      <c r="DA33" s="656"/>
      <c r="DB33" s="656"/>
      <c r="DC33" s="658"/>
      <c r="DD33" s="632">
        <v>6913127</v>
      </c>
      <c r="DE33" s="644"/>
      <c r="DF33" s="644"/>
      <c r="DG33" s="644"/>
      <c r="DH33" s="644"/>
      <c r="DI33" s="644"/>
      <c r="DJ33" s="644"/>
      <c r="DK33" s="645"/>
      <c r="DL33" s="632">
        <v>3629005</v>
      </c>
      <c r="DM33" s="644"/>
      <c r="DN33" s="644"/>
      <c r="DO33" s="644"/>
      <c r="DP33" s="644"/>
      <c r="DQ33" s="644"/>
      <c r="DR33" s="644"/>
      <c r="DS33" s="644"/>
      <c r="DT33" s="644"/>
      <c r="DU33" s="644"/>
      <c r="DV33" s="645"/>
      <c r="DW33" s="628">
        <v>30.4</v>
      </c>
      <c r="DX33" s="656"/>
      <c r="DY33" s="656"/>
      <c r="DZ33" s="656"/>
      <c r="EA33" s="656"/>
      <c r="EB33" s="656"/>
      <c r="EC33" s="657"/>
    </row>
    <row r="34" spans="2:133" ht="11.25" customHeight="1" x14ac:dyDescent="0.2">
      <c r="B34" s="620" t="s">
        <v>328</v>
      </c>
      <c r="C34" s="621"/>
      <c r="D34" s="621"/>
      <c r="E34" s="621"/>
      <c r="F34" s="621"/>
      <c r="G34" s="621"/>
      <c r="H34" s="621"/>
      <c r="I34" s="621"/>
      <c r="J34" s="621"/>
      <c r="K34" s="621"/>
      <c r="L34" s="621"/>
      <c r="M34" s="621"/>
      <c r="N34" s="621"/>
      <c r="O34" s="621"/>
      <c r="P34" s="621"/>
      <c r="Q34" s="622"/>
      <c r="R34" s="623">
        <v>8865392</v>
      </c>
      <c r="S34" s="624"/>
      <c r="T34" s="624"/>
      <c r="U34" s="624"/>
      <c r="V34" s="624"/>
      <c r="W34" s="624"/>
      <c r="X34" s="624"/>
      <c r="Y34" s="625"/>
      <c r="Z34" s="626">
        <v>25.2</v>
      </c>
      <c r="AA34" s="626"/>
      <c r="AB34" s="626"/>
      <c r="AC34" s="626"/>
      <c r="AD34" s="627" t="s">
        <v>329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9852161</v>
      </c>
      <c r="CS34" s="624"/>
      <c r="CT34" s="624"/>
      <c r="CU34" s="624"/>
      <c r="CV34" s="624"/>
      <c r="CW34" s="624"/>
      <c r="CX34" s="624"/>
      <c r="CY34" s="625"/>
      <c r="CZ34" s="628">
        <v>29.4</v>
      </c>
      <c r="DA34" s="656"/>
      <c r="DB34" s="656"/>
      <c r="DC34" s="658"/>
      <c r="DD34" s="632">
        <v>1198361</v>
      </c>
      <c r="DE34" s="624"/>
      <c r="DF34" s="624"/>
      <c r="DG34" s="624"/>
      <c r="DH34" s="624"/>
      <c r="DI34" s="624"/>
      <c r="DJ34" s="624"/>
      <c r="DK34" s="625"/>
      <c r="DL34" s="632">
        <v>740296</v>
      </c>
      <c r="DM34" s="624"/>
      <c r="DN34" s="624"/>
      <c r="DO34" s="624"/>
      <c r="DP34" s="624"/>
      <c r="DQ34" s="624"/>
      <c r="DR34" s="624"/>
      <c r="DS34" s="624"/>
      <c r="DT34" s="624"/>
      <c r="DU34" s="624"/>
      <c r="DV34" s="625"/>
      <c r="DW34" s="628">
        <v>6.2</v>
      </c>
      <c r="DX34" s="656"/>
      <c r="DY34" s="656"/>
      <c r="DZ34" s="656"/>
      <c r="EA34" s="656"/>
      <c r="EB34" s="656"/>
      <c r="EC34" s="657"/>
    </row>
    <row r="35" spans="2:133" ht="11.25" customHeight="1" x14ac:dyDescent="0.2">
      <c r="B35" s="620" t="s">
        <v>331</v>
      </c>
      <c r="C35" s="621"/>
      <c r="D35" s="621"/>
      <c r="E35" s="621"/>
      <c r="F35" s="621"/>
      <c r="G35" s="621"/>
      <c r="H35" s="621"/>
      <c r="I35" s="621"/>
      <c r="J35" s="621"/>
      <c r="K35" s="621"/>
      <c r="L35" s="621"/>
      <c r="M35" s="621"/>
      <c r="N35" s="621"/>
      <c r="O35" s="621"/>
      <c r="P35" s="621"/>
      <c r="Q35" s="622"/>
      <c r="R35" s="623">
        <v>3457978</v>
      </c>
      <c r="S35" s="624"/>
      <c r="T35" s="624"/>
      <c r="U35" s="624"/>
      <c r="V35" s="624"/>
      <c r="W35" s="624"/>
      <c r="X35" s="624"/>
      <c r="Y35" s="625"/>
      <c r="Z35" s="626">
        <v>9.8000000000000007</v>
      </c>
      <c r="AA35" s="626"/>
      <c r="AB35" s="626"/>
      <c r="AC35" s="626"/>
      <c r="AD35" s="627" t="s">
        <v>242</v>
      </c>
      <c r="AE35" s="627"/>
      <c r="AF35" s="627"/>
      <c r="AG35" s="627"/>
      <c r="AH35" s="627"/>
      <c r="AI35" s="627"/>
      <c r="AJ35" s="627"/>
      <c r="AK35" s="627"/>
      <c r="AL35" s="628" t="s">
        <v>139</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353680</v>
      </c>
      <c r="CS35" s="644"/>
      <c r="CT35" s="644"/>
      <c r="CU35" s="644"/>
      <c r="CV35" s="644"/>
      <c r="CW35" s="644"/>
      <c r="CX35" s="644"/>
      <c r="CY35" s="645"/>
      <c r="CZ35" s="628">
        <v>1.1000000000000001</v>
      </c>
      <c r="DA35" s="656"/>
      <c r="DB35" s="656"/>
      <c r="DC35" s="658"/>
      <c r="DD35" s="632">
        <v>11270</v>
      </c>
      <c r="DE35" s="644"/>
      <c r="DF35" s="644"/>
      <c r="DG35" s="644"/>
      <c r="DH35" s="644"/>
      <c r="DI35" s="644"/>
      <c r="DJ35" s="644"/>
      <c r="DK35" s="645"/>
      <c r="DL35" s="632">
        <v>9902</v>
      </c>
      <c r="DM35" s="644"/>
      <c r="DN35" s="644"/>
      <c r="DO35" s="644"/>
      <c r="DP35" s="644"/>
      <c r="DQ35" s="644"/>
      <c r="DR35" s="644"/>
      <c r="DS35" s="644"/>
      <c r="DT35" s="644"/>
      <c r="DU35" s="644"/>
      <c r="DV35" s="645"/>
      <c r="DW35" s="628">
        <v>0.1</v>
      </c>
      <c r="DX35" s="656"/>
      <c r="DY35" s="656"/>
      <c r="DZ35" s="656"/>
      <c r="EA35" s="656"/>
      <c r="EB35" s="656"/>
      <c r="EC35" s="657"/>
    </row>
    <row r="36" spans="2:133" ht="11.25" customHeight="1" x14ac:dyDescent="0.2">
      <c r="B36" s="620" t="s">
        <v>335</v>
      </c>
      <c r="C36" s="621"/>
      <c r="D36" s="621"/>
      <c r="E36" s="621"/>
      <c r="F36" s="621"/>
      <c r="G36" s="621"/>
      <c r="H36" s="621"/>
      <c r="I36" s="621"/>
      <c r="J36" s="621"/>
      <c r="K36" s="621"/>
      <c r="L36" s="621"/>
      <c r="M36" s="621"/>
      <c r="N36" s="621"/>
      <c r="O36" s="621"/>
      <c r="P36" s="621"/>
      <c r="Q36" s="622"/>
      <c r="R36" s="623">
        <v>1477836</v>
      </c>
      <c r="S36" s="624"/>
      <c r="T36" s="624"/>
      <c r="U36" s="624"/>
      <c r="V36" s="624"/>
      <c r="W36" s="624"/>
      <c r="X36" s="624"/>
      <c r="Y36" s="625"/>
      <c r="Z36" s="626">
        <v>4.2</v>
      </c>
      <c r="AA36" s="626"/>
      <c r="AB36" s="626"/>
      <c r="AC36" s="626"/>
      <c r="AD36" s="627" t="s">
        <v>242</v>
      </c>
      <c r="AE36" s="627"/>
      <c r="AF36" s="627"/>
      <c r="AG36" s="627"/>
      <c r="AH36" s="627"/>
      <c r="AI36" s="627"/>
      <c r="AJ36" s="627"/>
      <c r="AK36" s="627"/>
      <c r="AL36" s="628" t="s">
        <v>139</v>
      </c>
      <c r="AM36" s="629"/>
      <c r="AN36" s="629"/>
      <c r="AO36" s="630"/>
      <c r="AP36" s="222"/>
      <c r="AQ36" s="689" t="s">
        <v>336</v>
      </c>
      <c r="AR36" s="690"/>
      <c r="AS36" s="690"/>
      <c r="AT36" s="690"/>
      <c r="AU36" s="690"/>
      <c r="AV36" s="690"/>
      <c r="AW36" s="690"/>
      <c r="AX36" s="690"/>
      <c r="AY36" s="691"/>
      <c r="AZ36" s="612">
        <v>3309468</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1936</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4746995</v>
      </c>
      <c r="CS36" s="624"/>
      <c r="CT36" s="624"/>
      <c r="CU36" s="624"/>
      <c r="CV36" s="624"/>
      <c r="CW36" s="624"/>
      <c r="CX36" s="624"/>
      <c r="CY36" s="625"/>
      <c r="CZ36" s="628">
        <v>14.2</v>
      </c>
      <c r="DA36" s="656"/>
      <c r="DB36" s="656"/>
      <c r="DC36" s="658"/>
      <c r="DD36" s="632">
        <v>3978903</v>
      </c>
      <c r="DE36" s="624"/>
      <c r="DF36" s="624"/>
      <c r="DG36" s="624"/>
      <c r="DH36" s="624"/>
      <c r="DI36" s="624"/>
      <c r="DJ36" s="624"/>
      <c r="DK36" s="625"/>
      <c r="DL36" s="632">
        <v>1537254</v>
      </c>
      <c r="DM36" s="624"/>
      <c r="DN36" s="624"/>
      <c r="DO36" s="624"/>
      <c r="DP36" s="624"/>
      <c r="DQ36" s="624"/>
      <c r="DR36" s="624"/>
      <c r="DS36" s="624"/>
      <c r="DT36" s="624"/>
      <c r="DU36" s="624"/>
      <c r="DV36" s="625"/>
      <c r="DW36" s="628">
        <v>12.9</v>
      </c>
      <c r="DX36" s="656"/>
      <c r="DY36" s="656"/>
      <c r="DZ36" s="656"/>
      <c r="EA36" s="656"/>
      <c r="EB36" s="656"/>
      <c r="EC36" s="657"/>
    </row>
    <row r="37" spans="2:133" ht="11.25" customHeight="1" x14ac:dyDescent="0.2">
      <c r="B37" s="620" t="s">
        <v>339</v>
      </c>
      <c r="C37" s="621"/>
      <c r="D37" s="621"/>
      <c r="E37" s="621"/>
      <c r="F37" s="621"/>
      <c r="G37" s="621"/>
      <c r="H37" s="621"/>
      <c r="I37" s="621"/>
      <c r="J37" s="621"/>
      <c r="K37" s="621"/>
      <c r="L37" s="621"/>
      <c r="M37" s="621"/>
      <c r="N37" s="621"/>
      <c r="O37" s="621"/>
      <c r="P37" s="621"/>
      <c r="Q37" s="622"/>
      <c r="R37" s="623">
        <v>1487658</v>
      </c>
      <c r="S37" s="624"/>
      <c r="T37" s="624"/>
      <c r="U37" s="624"/>
      <c r="V37" s="624"/>
      <c r="W37" s="624"/>
      <c r="X37" s="624"/>
      <c r="Y37" s="625"/>
      <c r="Z37" s="626">
        <v>4.2</v>
      </c>
      <c r="AA37" s="626"/>
      <c r="AB37" s="626"/>
      <c r="AC37" s="626"/>
      <c r="AD37" s="627">
        <v>69781</v>
      </c>
      <c r="AE37" s="627"/>
      <c r="AF37" s="627"/>
      <c r="AG37" s="627"/>
      <c r="AH37" s="627"/>
      <c r="AI37" s="627"/>
      <c r="AJ37" s="627"/>
      <c r="AK37" s="627"/>
      <c r="AL37" s="628">
        <v>0.6</v>
      </c>
      <c r="AM37" s="629"/>
      <c r="AN37" s="629"/>
      <c r="AO37" s="630"/>
      <c r="AQ37" s="686" t="s">
        <v>340</v>
      </c>
      <c r="AR37" s="687"/>
      <c r="AS37" s="687"/>
      <c r="AT37" s="687"/>
      <c r="AU37" s="687"/>
      <c r="AV37" s="687"/>
      <c r="AW37" s="687"/>
      <c r="AX37" s="687"/>
      <c r="AY37" s="688"/>
      <c r="AZ37" s="623">
        <v>840000</v>
      </c>
      <c r="BA37" s="624"/>
      <c r="BB37" s="624"/>
      <c r="BC37" s="624"/>
      <c r="BD37" s="644"/>
      <c r="BE37" s="644"/>
      <c r="BF37" s="669"/>
      <c r="BG37" s="620" t="s">
        <v>341</v>
      </c>
      <c r="BH37" s="621"/>
      <c r="BI37" s="621"/>
      <c r="BJ37" s="621"/>
      <c r="BK37" s="621"/>
      <c r="BL37" s="621"/>
      <c r="BM37" s="621"/>
      <c r="BN37" s="621"/>
      <c r="BO37" s="621"/>
      <c r="BP37" s="621"/>
      <c r="BQ37" s="621"/>
      <c r="BR37" s="621"/>
      <c r="BS37" s="621"/>
      <c r="BT37" s="621"/>
      <c r="BU37" s="622"/>
      <c r="BV37" s="623">
        <v>-11300</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789909</v>
      </c>
      <c r="CS37" s="644"/>
      <c r="CT37" s="644"/>
      <c r="CU37" s="644"/>
      <c r="CV37" s="644"/>
      <c r="CW37" s="644"/>
      <c r="CX37" s="644"/>
      <c r="CY37" s="645"/>
      <c r="CZ37" s="628">
        <v>2.4</v>
      </c>
      <c r="DA37" s="656"/>
      <c r="DB37" s="656"/>
      <c r="DC37" s="658"/>
      <c r="DD37" s="632">
        <v>733564</v>
      </c>
      <c r="DE37" s="644"/>
      <c r="DF37" s="644"/>
      <c r="DG37" s="644"/>
      <c r="DH37" s="644"/>
      <c r="DI37" s="644"/>
      <c r="DJ37" s="644"/>
      <c r="DK37" s="645"/>
      <c r="DL37" s="632">
        <v>700593</v>
      </c>
      <c r="DM37" s="644"/>
      <c r="DN37" s="644"/>
      <c r="DO37" s="644"/>
      <c r="DP37" s="644"/>
      <c r="DQ37" s="644"/>
      <c r="DR37" s="644"/>
      <c r="DS37" s="644"/>
      <c r="DT37" s="644"/>
      <c r="DU37" s="644"/>
      <c r="DV37" s="645"/>
      <c r="DW37" s="628">
        <v>5.9</v>
      </c>
      <c r="DX37" s="656"/>
      <c r="DY37" s="656"/>
      <c r="DZ37" s="656"/>
      <c r="EA37" s="656"/>
      <c r="EB37" s="656"/>
      <c r="EC37" s="657"/>
    </row>
    <row r="38" spans="2:133" ht="11.25" customHeight="1" x14ac:dyDescent="0.2">
      <c r="B38" s="620" t="s">
        <v>343</v>
      </c>
      <c r="C38" s="621"/>
      <c r="D38" s="621"/>
      <c r="E38" s="621"/>
      <c r="F38" s="621"/>
      <c r="G38" s="621"/>
      <c r="H38" s="621"/>
      <c r="I38" s="621"/>
      <c r="J38" s="621"/>
      <c r="K38" s="621"/>
      <c r="L38" s="621"/>
      <c r="M38" s="621"/>
      <c r="N38" s="621"/>
      <c r="O38" s="621"/>
      <c r="P38" s="621"/>
      <c r="Q38" s="622"/>
      <c r="R38" s="623">
        <v>897109</v>
      </c>
      <c r="S38" s="624"/>
      <c r="T38" s="624"/>
      <c r="U38" s="624"/>
      <c r="V38" s="624"/>
      <c r="W38" s="624"/>
      <c r="X38" s="624"/>
      <c r="Y38" s="625"/>
      <c r="Z38" s="626">
        <v>2.5</v>
      </c>
      <c r="AA38" s="626"/>
      <c r="AB38" s="626"/>
      <c r="AC38" s="626"/>
      <c r="AD38" s="627" t="s">
        <v>139</v>
      </c>
      <c r="AE38" s="627"/>
      <c r="AF38" s="627"/>
      <c r="AG38" s="627"/>
      <c r="AH38" s="627"/>
      <c r="AI38" s="627"/>
      <c r="AJ38" s="627"/>
      <c r="AK38" s="627"/>
      <c r="AL38" s="628" t="s">
        <v>139</v>
      </c>
      <c r="AM38" s="629"/>
      <c r="AN38" s="629"/>
      <c r="AO38" s="630"/>
      <c r="AQ38" s="686" t="s">
        <v>344</v>
      </c>
      <c r="AR38" s="687"/>
      <c r="AS38" s="687"/>
      <c r="AT38" s="687"/>
      <c r="AU38" s="687"/>
      <c r="AV38" s="687"/>
      <c r="AW38" s="687"/>
      <c r="AX38" s="687"/>
      <c r="AY38" s="688"/>
      <c r="AZ38" s="623">
        <v>547908</v>
      </c>
      <c r="BA38" s="624"/>
      <c r="BB38" s="624"/>
      <c r="BC38" s="624"/>
      <c r="BD38" s="644"/>
      <c r="BE38" s="644"/>
      <c r="BF38" s="669"/>
      <c r="BG38" s="620" t="s">
        <v>345</v>
      </c>
      <c r="BH38" s="621"/>
      <c r="BI38" s="621"/>
      <c r="BJ38" s="621"/>
      <c r="BK38" s="621"/>
      <c r="BL38" s="621"/>
      <c r="BM38" s="621"/>
      <c r="BN38" s="621"/>
      <c r="BO38" s="621"/>
      <c r="BP38" s="621"/>
      <c r="BQ38" s="621"/>
      <c r="BR38" s="621"/>
      <c r="BS38" s="621"/>
      <c r="BT38" s="621"/>
      <c r="BU38" s="622"/>
      <c r="BV38" s="623">
        <v>6060</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1718534</v>
      </c>
      <c r="CS38" s="624"/>
      <c r="CT38" s="624"/>
      <c r="CU38" s="624"/>
      <c r="CV38" s="624"/>
      <c r="CW38" s="624"/>
      <c r="CX38" s="624"/>
      <c r="CY38" s="625"/>
      <c r="CZ38" s="628">
        <v>5.0999999999999996</v>
      </c>
      <c r="DA38" s="656"/>
      <c r="DB38" s="656"/>
      <c r="DC38" s="658"/>
      <c r="DD38" s="632">
        <v>1383567</v>
      </c>
      <c r="DE38" s="624"/>
      <c r="DF38" s="624"/>
      <c r="DG38" s="624"/>
      <c r="DH38" s="624"/>
      <c r="DI38" s="624"/>
      <c r="DJ38" s="624"/>
      <c r="DK38" s="625"/>
      <c r="DL38" s="632">
        <v>1317403</v>
      </c>
      <c r="DM38" s="624"/>
      <c r="DN38" s="624"/>
      <c r="DO38" s="624"/>
      <c r="DP38" s="624"/>
      <c r="DQ38" s="624"/>
      <c r="DR38" s="624"/>
      <c r="DS38" s="624"/>
      <c r="DT38" s="624"/>
      <c r="DU38" s="624"/>
      <c r="DV38" s="625"/>
      <c r="DW38" s="628">
        <v>11</v>
      </c>
      <c r="DX38" s="656"/>
      <c r="DY38" s="656"/>
      <c r="DZ38" s="656"/>
      <c r="EA38" s="656"/>
      <c r="EB38" s="656"/>
      <c r="EC38" s="657"/>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139</v>
      </c>
      <c r="AA39" s="626"/>
      <c r="AB39" s="626"/>
      <c r="AC39" s="626"/>
      <c r="AD39" s="627" t="s">
        <v>139</v>
      </c>
      <c r="AE39" s="627"/>
      <c r="AF39" s="627"/>
      <c r="AG39" s="627"/>
      <c r="AH39" s="627"/>
      <c r="AI39" s="627"/>
      <c r="AJ39" s="627"/>
      <c r="AK39" s="627"/>
      <c r="AL39" s="628" t="s">
        <v>139</v>
      </c>
      <c r="AM39" s="629"/>
      <c r="AN39" s="629"/>
      <c r="AO39" s="630"/>
      <c r="AQ39" s="686" t="s">
        <v>348</v>
      </c>
      <c r="AR39" s="687"/>
      <c r="AS39" s="687"/>
      <c r="AT39" s="687"/>
      <c r="AU39" s="687"/>
      <c r="AV39" s="687"/>
      <c r="AW39" s="687"/>
      <c r="AX39" s="687"/>
      <c r="AY39" s="688"/>
      <c r="AZ39" s="623">
        <v>203026</v>
      </c>
      <c r="BA39" s="624"/>
      <c r="BB39" s="624"/>
      <c r="BC39" s="624"/>
      <c r="BD39" s="644"/>
      <c r="BE39" s="644"/>
      <c r="BF39" s="669"/>
      <c r="BG39" s="620" t="s">
        <v>349</v>
      </c>
      <c r="BH39" s="621"/>
      <c r="BI39" s="621"/>
      <c r="BJ39" s="621"/>
      <c r="BK39" s="621"/>
      <c r="BL39" s="621"/>
      <c r="BM39" s="621"/>
      <c r="BN39" s="621"/>
      <c r="BO39" s="621"/>
      <c r="BP39" s="621"/>
      <c r="BQ39" s="621"/>
      <c r="BR39" s="621"/>
      <c r="BS39" s="621"/>
      <c r="BT39" s="621"/>
      <c r="BU39" s="622"/>
      <c r="BV39" s="623">
        <v>9399</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4796407</v>
      </c>
      <c r="CS39" s="644"/>
      <c r="CT39" s="644"/>
      <c r="CU39" s="644"/>
      <c r="CV39" s="644"/>
      <c r="CW39" s="644"/>
      <c r="CX39" s="644"/>
      <c r="CY39" s="645"/>
      <c r="CZ39" s="628">
        <v>14.3</v>
      </c>
      <c r="DA39" s="656"/>
      <c r="DB39" s="656"/>
      <c r="DC39" s="658"/>
      <c r="DD39" s="632">
        <v>316876</v>
      </c>
      <c r="DE39" s="644"/>
      <c r="DF39" s="644"/>
      <c r="DG39" s="644"/>
      <c r="DH39" s="644"/>
      <c r="DI39" s="644"/>
      <c r="DJ39" s="644"/>
      <c r="DK39" s="645"/>
      <c r="DL39" s="632" t="s">
        <v>242</v>
      </c>
      <c r="DM39" s="644"/>
      <c r="DN39" s="644"/>
      <c r="DO39" s="644"/>
      <c r="DP39" s="644"/>
      <c r="DQ39" s="644"/>
      <c r="DR39" s="644"/>
      <c r="DS39" s="644"/>
      <c r="DT39" s="644"/>
      <c r="DU39" s="644"/>
      <c r="DV39" s="645"/>
      <c r="DW39" s="628" t="s">
        <v>139</v>
      </c>
      <c r="DX39" s="656"/>
      <c r="DY39" s="656"/>
      <c r="DZ39" s="656"/>
      <c r="EA39" s="656"/>
      <c r="EB39" s="656"/>
      <c r="EC39" s="657"/>
    </row>
    <row r="40" spans="2:133" ht="11.25" customHeight="1" x14ac:dyDescent="0.2">
      <c r="B40" s="620" t="s">
        <v>351</v>
      </c>
      <c r="C40" s="621"/>
      <c r="D40" s="621"/>
      <c r="E40" s="621"/>
      <c r="F40" s="621"/>
      <c r="G40" s="621"/>
      <c r="H40" s="621"/>
      <c r="I40" s="621"/>
      <c r="J40" s="621"/>
      <c r="K40" s="621"/>
      <c r="L40" s="621"/>
      <c r="M40" s="621"/>
      <c r="N40" s="621"/>
      <c r="O40" s="621"/>
      <c r="P40" s="621"/>
      <c r="Q40" s="622"/>
      <c r="R40" s="623">
        <v>255609</v>
      </c>
      <c r="S40" s="624"/>
      <c r="T40" s="624"/>
      <c r="U40" s="624"/>
      <c r="V40" s="624"/>
      <c r="W40" s="624"/>
      <c r="X40" s="624"/>
      <c r="Y40" s="625"/>
      <c r="Z40" s="626">
        <v>0.7</v>
      </c>
      <c r="AA40" s="626"/>
      <c r="AB40" s="626"/>
      <c r="AC40" s="626"/>
      <c r="AD40" s="627" t="s">
        <v>139</v>
      </c>
      <c r="AE40" s="627"/>
      <c r="AF40" s="627"/>
      <c r="AG40" s="627"/>
      <c r="AH40" s="627"/>
      <c r="AI40" s="627"/>
      <c r="AJ40" s="627"/>
      <c r="AK40" s="627"/>
      <c r="AL40" s="628" t="s">
        <v>242</v>
      </c>
      <c r="AM40" s="629"/>
      <c r="AN40" s="629"/>
      <c r="AO40" s="630"/>
      <c r="AQ40" s="686" t="s">
        <v>352</v>
      </c>
      <c r="AR40" s="687"/>
      <c r="AS40" s="687"/>
      <c r="AT40" s="687"/>
      <c r="AU40" s="687"/>
      <c r="AV40" s="687"/>
      <c r="AW40" s="687"/>
      <c r="AX40" s="687"/>
      <c r="AY40" s="688"/>
      <c r="AZ40" s="623" t="s">
        <v>139</v>
      </c>
      <c r="BA40" s="624"/>
      <c r="BB40" s="624"/>
      <c r="BC40" s="624"/>
      <c r="BD40" s="644"/>
      <c r="BE40" s="644"/>
      <c r="BF40" s="669"/>
      <c r="BG40" s="673" t="s">
        <v>353</v>
      </c>
      <c r="BH40" s="674"/>
      <c r="BI40" s="674"/>
      <c r="BJ40" s="674"/>
      <c r="BK40" s="674"/>
      <c r="BL40" s="223"/>
      <c r="BM40" s="621" t="s">
        <v>354</v>
      </c>
      <c r="BN40" s="621"/>
      <c r="BO40" s="621"/>
      <c r="BP40" s="621"/>
      <c r="BQ40" s="621"/>
      <c r="BR40" s="621"/>
      <c r="BS40" s="621"/>
      <c r="BT40" s="621"/>
      <c r="BU40" s="622"/>
      <c r="BV40" s="623">
        <v>109</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24150</v>
      </c>
      <c r="CS40" s="624"/>
      <c r="CT40" s="624"/>
      <c r="CU40" s="624"/>
      <c r="CV40" s="624"/>
      <c r="CW40" s="624"/>
      <c r="CX40" s="624"/>
      <c r="CY40" s="625"/>
      <c r="CZ40" s="628">
        <v>0.1</v>
      </c>
      <c r="DA40" s="656"/>
      <c r="DB40" s="656"/>
      <c r="DC40" s="658"/>
      <c r="DD40" s="632">
        <v>24150</v>
      </c>
      <c r="DE40" s="624"/>
      <c r="DF40" s="624"/>
      <c r="DG40" s="624"/>
      <c r="DH40" s="624"/>
      <c r="DI40" s="624"/>
      <c r="DJ40" s="624"/>
      <c r="DK40" s="625"/>
      <c r="DL40" s="632">
        <v>24150</v>
      </c>
      <c r="DM40" s="624"/>
      <c r="DN40" s="624"/>
      <c r="DO40" s="624"/>
      <c r="DP40" s="624"/>
      <c r="DQ40" s="624"/>
      <c r="DR40" s="624"/>
      <c r="DS40" s="624"/>
      <c r="DT40" s="624"/>
      <c r="DU40" s="624"/>
      <c r="DV40" s="625"/>
      <c r="DW40" s="628">
        <v>0.2</v>
      </c>
      <c r="DX40" s="656"/>
      <c r="DY40" s="656"/>
      <c r="DZ40" s="656"/>
      <c r="EA40" s="656"/>
      <c r="EB40" s="656"/>
      <c r="EC40" s="657"/>
    </row>
    <row r="41" spans="2:133" ht="11.25" customHeight="1" x14ac:dyDescent="0.2">
      <c r="B41" s="646" t="s">
        <v>356</v>
      </c>
      <c r="C41" s="647"/>
      <c r="D41" s="647"/>
      <c r="E41" s="647"/>
      <c r="F41" s="647"/>
      <c r="G41" s="647"/>
      <c r="H41" s="647"/>
      <c r="I41" s="647"/>
      <c r="J41" s="647"/>
      <c r="K41" s="647"/>
      <c r="L41" s="647"/>
      <c r="M41" s="647"/>
      <c r="N41" s="647"/>
      <c r="O41" s="647"/>
      <c r="P41" s="647"/>
      <c r="Q41" s="648"/>
      <c r="R41" s="695">
        <v>35211597</v>
      </c>
      <c r="S41" s="696"/>
      <c r="T41" s="696"/>
      <c r="U41" s="696"/>
      <c r="V41" s="696"/>
      <c r="W41" s="696"/>
      <c r="X41" s="696"/>
      <c r="Y41" s="700"/>
      <c r="Z41" s="701">
        <v>100</v>
      </c>
      <c r="AA41" s="701"/>
      <c r="AB41" s="701"/>
      <c r="AC41" s="701"/>
      <c r="AD41" s="702">
        <v>11699970</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447810</v>
      </c>
      <c r="BA41" s="624"/>
      <c r="BB41" s="624"/>
      <c r="BC41" s="624"/>
      <c r="BD41" s="644"/>
      <c r="BE41" s="644"/>
      <c r="BF41" s="669"/>
      <c r="BG41" s="673"/>
      <c r="BH41" s="674"/>
      <c r="BI41" s="674"/>
      <c r="BJ41" s="674"/>
      <c r="BK41" s="674"/>
      <c r="BL41" s="223"/>
      <c r="BM41" s="621" t="s">
        <v>358</v>
      </c>
      <c r="BN41" s="621"/>
      <c r="BO41" s="621"/>
      <c r="BP41" s="621"/>
      <c r="BQ41" s="621"/>
      <c r="BR41" s="621"/>
      <c r="BS41" s="621"/>
      <c r="BT41" s="621"/>
      <c r="BU41" s="622"/>
      <c r="BV41" s="623" t="s">
        <v>139</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242</v>
      </c>
      <c r="CS41" s="644"/>
      <c r="CT41" s="644"/>
      <c r="CU41" s="644"/>
      <c r="CV41" s="644"/>
      <c r="CW41" s="644"/>
      <c r="CX41" s="644"/>
      <c r="CY41" s="645"/>
      <c r="CZ41" s="628" t="s">
        <v>139</v>
      </c>
      <c r="DA41" s="656"/>
      <c r="DB41" s="656"/>
      <c r="DC41" s="658"/>
      <c r="DD41" s="632" t="s">
        <v>139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360</v>
      </c>
      <c r="AR42" s="693"/>
      <c r="AS42" s="693"/>
      <c r="AT42" s="693"/>
      <c r="AU42" s="693"/>
      <c r="AV42" s="693"/>
      <c r="AW42" s="693"/>
      <c r="AX42" s="693"/>
      <c r="AY42" s="694"/>
      <c r="AZ42" s="695">
        <v>1270724</v>
      </c>
      <c r="BA42" s="696"/>
      <c r="BB42" s="696"/>
      <c r="BC42" s="696"/>
      <c r="BD42" s="682"/>
      <c r="BE42" s="682"/>
      <c r="BF42" s="684"/>
      <c r="BG42" s="675"/>
      <c r="BH42" s="676"/>
      <c r="BI42" s="676"/>
      <c r="BJ42" s="676"/>
      <c r="BK42" s="676"/>
      <c r="BL42" s="224"/>
      <c r="BM42" s="647" t="s">
        <v>361</v>
      </c>
      <c r="BN42" s="647"/>
      <c r="BO42" s="647"/>
      <c r="BP42" s="647"/>
      <c r="BQ42" s="647"/>
      <c r="BR42" s="647"/>
      <c r="BS42" s="647"/>
      <c r="BT42" s="647"/>
      <c r="BU42" s="648"/>
      <c r="BV42" s="695">
        <v>373</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2204620</v>
      </c>
      <c r="CS42" s="644"/>
      <c r="CT42" s="644"/>
      <c r="CU42" s="644"/>
      <c r="CV42" s="644"/>
      <c r="CW42" s="644"/>
      <c r="CX42" s="644"/>
      <c r="CY42" s="645"/>
      <c r="CZ42" s="628">
        <v>6.6</v>
      </c>
      <c r="DA42" s="656"/>
      <c r="DB42" s="656"/>
      <c r="DC42" s="658"/>
      <c r="DD42" s="632">
        <v>759442</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v>51626</v>
      </c>
      <c r="CS43" s="644"/>
      <c r="CT43" s="644"/>
      <c r="CU43" s="644"/>
      <c r="CV43" s="644"/>
      <c r="CW43" s="644"/>
      <c r="CX43" s="644"/>
      <c r="CY43" s="645"/>
      <c r="CZ43" s="628">
        <v>0.2</v>
      </c>
      <c r="DA43" s="656"/>
      <c r="DB43" s="656"/>
      <c r="DC43" s="658"/>
      <c r="DD43" s="632">
        <v>51626</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2204620</v>
      </c>
      <c r="CS44" s="624"/>
      <c r="CT44" s="624"/>
      <c r="CU44" s="624"/>
      <c r="CV44" s="624"/>
      <c r="CW44" s="624"/>
      <c r="CX44" s="624"/>
      <c r="CY44" s="625"/>
      <c r="CZ44" s="628">
        <v>6.6</v>
      </c>
      <c r="DA44" s="629"/>
      <c r="DB44" s="629"/>
      <c r="DC44" s="635"/>
      <c r="DD44" s="632">
        <v>759442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968412</v>
      </c>
      <c r="CS45" s="644"/>
      <c r="CT45" s="644"/>
      <c r="CU45" s="644"/>
      <c r="CV45" s="644"/>
      <c r="CW45" s="644"/>
      <c r="CX45" s="644"/>
      <c r="CY45" s="645"/>
      <c r="CZ45" s="628">
        <v>2.9</v>
      </c>
      <c r="DA45" s="656"/>
      <c r="DB45" s="656"/>
      <c r="DC45" s="658"/>
      <c r="DD45" s="632">
        <v>121840</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369</v>
      </c>
      <c r="CG46" s="621"/>
      <c r="CH46" s="621"/>
      <c r="CI46" s="621"/>
      <c r="CJ46" s="621"/>
      <c r="CK46" s="621"/>
      <c r="CL46" s="621"/>
      <c r="CM46" s="621"/>
      <c r="CN46" s="621"/>
      <c r="CO46" s="621"/>
      <c r="CP46" s="621"/>
      <c r="CQ46" s="622"/>
      <c r="CR46" s="623">
        <v>1213416</v>
      </c>
      <c r="CS46" s="624"/>
      <c r="CT46" s="624"/>
      <c r="CU46" s="624"/>
      <c r="CV46" s="624"/>
      <c r="CW46" s="624"/>
      <c r="CX46" s="624"/>
      <c r="CY46" s="625"/>
      <c r="CZ46" s="628">
        <v>3.6</v>
      </c>
      <c r="DA46" s="629"/>
      <c r="DB46" s="629"/>
      <c r="DC46" s="635"/>
      <c r="DD46" s="632">
        <v>635310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370</v>
      </c>
      <c r="CG47" s="621"/>
      <c r="CH47" s="621"/>
      <c r="CI47" s="621"/>
      <c r="CJ47" s="621"/>
      <c r="CK47" s="621"/>
      <c r="CL47" s="621"/>
      <c r="CM47" s="621"/>
      <c r="CN47" s="621"/>
      <c r="CO47" s="621"/>
      <c r="CP47" s="621"/>
      <c r="CQ47" s="622"/>
      <c r="CR47" s="623" t="s">
        <v>139</v>
      </c>
      <c r="CS47" s="644"/>
      <c r="CT47" s="644"/>
      <c r="CU47" s="644"/>
      <c r="CV47" s="644"/>
      <c r="CW47" s="644"/>
      <c r="CX47" s="644"/>
      <c r="CY47" s="645"/>
      <c r="CZ47" s="628" t="s">
        <v>139</v>
      </c>
      <c r="DA47" s="656"/>
      <c r="DB47" s="656"/>
      <c r="DC47" s="658"/>
      <c r="DD47" s="632" t="s">
        <v>242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371</v>
      </c>
      <c r="CG48" s="621"/>
      <c r="CH48" s="621"/>
      <c r="CI48" s="621"/>
      <c r="CJ48" s="621"/>
      <c r="CK48" s="621"/>
      <c r="CL48" s="621"/>
      <c r="CM48" s="621"/>
      <c r="CN48" s="621"/>
      <c r="CO48" s="621"/>
      <c r="CP48" s="621"/>
      <c r="CQ48" s="622"/>
      <c r="CR48" s="623" t="s">
        <v>139</v>
      </c>
      <c r="CS48" s="624"/>
      <c r="CT48" s="624"/>
      <c r="CU48" s="624"/>
      <c r="CV48" s="624"/>
      <c r="CW48" s="624"/>
      <c r="CX48" s="624"/>
      <c r="CY48" s="625"/>
      <c r="CZ48" s="628" t="s">
        <v>139</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372</v>
      </c>
      <c r="CE49" s="647"/>
      <c r="CF49" s="647"/>
      <c r="CG49" s="647"/>
      <c r="CH49" s="647"/>
      <c r="CI49" s="647"/>
      <c r="CJ49" s="647"/>
      <c r="CK49" s="647"/>
      <c r="CL49" s="647"/>
      <c r="CM49" s="647"/>
      <c r="CN49" s="647"/>
      <c r="CO49" s="647"/>
      <c r="CP49" s="647"/>
      <c r="CQ49" s="648"/>
      <c r="CR49" s="695">
        <v>33533047</v>
      </c>
      <c r="CS49" s="682"/>
      <c r="CT49" s="682"/>
      <c r="CU49" s="682"/>
      <c r="CV49" s="682"/>
      <c r="CW49" s="682"/>
      <c r="CX49" s="682"/>
      <c r="CY49" s="711"/>
      <c r="CZ49" s="703">
        <v>100</v>
      </c>
      <c r="DA49" s="712"/>
      <c r="DB49" s="712"/>
      <c r="DC49" s="713"/>
      <c r="DD49" s="714">
        <v>13819758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N5za3Od6/JGmEcy7JMtSln9Fk0nhu1irefI/fqQ5bMyYnR0SFLNW5J3HVKywkfgUvM7kYtl64TbXlFdxzRe3Q==" saltValue="er/qSBeoI9KQUQfCgB7Yh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v>35173</v>
      </c>
      <c r="R7" s="753"/>
      <c r="S7" s="753"/>
      <c r="T7" s="753"/>
      <c r="U7" s="753"/>
      <c r="V7" s="753">
        <v>33494</v>
      </c>
      <c r="W7" s="753"/>
      <c r="X7" s="753"/>
      <c r="Y7" s="753"/>
      <c r="Z7" s="753"/>
      <c r="AA7" s="753">
        <v>1679</v>
      </c>
      <c r="AB7" s="753"/>
      <c r="AC7" s="753"/>
      <c r="AD7" s="753"/>
      <c r="AE7" s="754"/>
      <c r="AF7" s="755">
        <v>805</v>
      </c>
      <c r="AG7" s="756"/>
      <c r="AH7" s="756"/>
      <c r="AI7" s="756"/>
      <c r="AJ7" s="757"/>
      <c r="AK7" s="758">
        <v>3458</v>
      </c>
      <c r="AL7" s="759"/>
      <c r="AM7" s="759"/>
      <c r="AN7" s="759"/>
      <c r="AO7" s="759"/>
      <c r="AP7" s="759">
        <v>17421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5</v>
      </c>
      <c r="CI7" s="744"/>
      <c r="CJ7" s="744"/>
      <c r="CK7" s="744"/>
      <c r="CL7" s="745"/>
      <c r="CM7" s="743">
        <v>128</v>
      </c>
      <c r="CN7" s="744"/>
      <c r="CO7" s="744"/>
      <c r="CP7" s="744"/>
      <c r="CQ7" s="745"/>
      <c r="CR7" s="743">
        <v>52</v>
      </c>
      <c r="CS7" s="744"/>
      <c r="CT7" s="744"/>
      <c r="CU7" s="744"/>
      <c r="CV7" s="745"/>
      <c r="CW7" s="743">
        <v>6</v>
      </c>
      <c r="CX7" s="744"/>
      <c r="CY7" s="744"/>
      <c r="CZ7" s="744"/>
      <c r="DA7" s="745"/>
      <c r="DB7" s="743" t="s">
        <v>623</v>
      </c>
      <c r="DC7" s="744"/>
      <c r="DD7" s="744"/>
      <c r="DE7" s="744"/>
      <c r="DF7" s="745"/>
      <c r="DG7" s="743" t="s">
        <v>593</v>
      </c>
      <c r="DH7" s="744"/>
      <c r="DI7" s="744"/>
      <c r="DJ7" s="744"/>
      <c r="DK7" s="745"/>
      <c r="DL7" s="743" t="s">
        <v>593</v>
      </c>
      <c r="DM7" s="744"/>
      <c r="DN7" s="744"/>
      <c r="DO7" s="744"/>
      <c r="DP7" s="745"/>
      <c r="DQ7" s="743" t="s">
        <v>623</v>
      </c>
      <c r="DR7" s="744"/>
      <c r="DS7" s="744"/>
      <c r="DT7" s="744"/>
      <c r="DU7" s="745"/>
      <c r="DV7" s="746"/>
      <c r="DW7" s="747"/>
      <c r="DX7" s="747"/>
      <c r="DY7" s="747"/>
      <c r="DZ7" s="748"/>
      <c r="EA7" s="234"/>
    </row>
    <row r="8" spans="1:131" s="235" customFormat="1" ht="26.25" customHeight="1" x14ac:dyDescent="0.2">
      <c r="A8" s="238">
        <v>2</v>
      </c>
      <c r="B8" s="780" t="s">
        <v>396</v>
      </c>
      <c r="C8" s="781"/>
      <c r="D8" s="781"/>
      <c r="E8" s="781"/>
      <c r="F8" s="781"/>
      <c r="G8" s="781"/>
      <c r="H8" s="781"/>
      <c r="I8" s="781"/>
      <c r="J8" s="781"/>
      <c r="K8" s="781"/>
      <c r="L8" s="781"/>
      <c r="M8" s="781"/>
      <c r="N8" s="781"/>
      <c r="O8" s="781"/>
      <c r="P8" s="782"/>
      <c r="Q8" s="783">
        <v>183</v>
      </c>
      <c r="R8" s="784"/>
      <c r="S8" s="784"/>
      <c r="T8" s="784"/>
      <c r="U8" s="784"/>
      <c r="V8" s="784">
        <v>183</v>
      </c>
      <c r="W8" s="784"/>
      <c r="X8" s="784"/>
      <c r="Y8" s="784"/>
      <c r="Z8" s="784"/>
      <c r="AA8" s="784" t="s">
        <v>627</v>
      </c>
      <c r="AB8" s="784"/>
      <c r="AC8" s="784"/>
      <c r="AD8" s="784"/>
      <c r="AE8" s="785"/>
      <c r="AF8" s="786" t="s">
        <v>397</v>
      </c>
      <c r="AG8" s="787"/>
      <c r="AH8" s="787"/>
      <c r="AI8" s="787"/>
      <c r="AJ8" s="788"/>
      <c r="AK8" s="769" t="s">
        <v>593</v>
      </c>
      <c r="AL8" s="770"/>
      <c r="AM8" s="770"/>
      <c r="AN8" s="770"/>
      <c r="AO8" s="770"/>
      <c r="AP8" s="770" t="s">
        <v>593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0</v>
      </c>
      <c r="CI8" s="777"/>
      <c r="CJ8" s="777"/>
      <c r="CK8" s="777"/>
      <c r="CL8" s="778"/>
      <c r="CM8" s="776">
        <v>143</v>
      </c>
      <c r="CN8" s="777"/>
      <c r="CO8" s="777"/>
      <c r="CP8" s="777"/>
      <c r="CQ8" s="778"/>
      <c r="CR8" s="776">
        <v>20</v>
      </c>
      <c r="CS8" s="777"/>
      <c r="CT8" s="777"/>
      <c r="CU8" s="777"/>
      <c r="CV8" s="778"/>
      <c r="CW8" s="776" t="s">
        <v>594</v>
      </c>
      <c r="CX8" s="777"/>
      <c r="CY8" s="777"/>
      <c r="CZ8" s="777"/>
      <c r="DA8" s="778"/>
      <c r="DB8" s="776">
        <v>971</v>
      </c>
      <c r="DC8" s="777"/>
      <c r="DD8" s="777"/>
      <c r="DE8" s="777"/>
      <c r="DF8" s="778"/>
      <c r="DG8" s="776" t="s">
        <v>593</v>
      </c>
      <c r="DH8" s="777"/>
      <c r="DI8" s="777"/>
      <c r="DJ8" s="777"/>
      <c r="DK8" s="778"/>
      <c r="DL8" s="776" t="s">
        <v>623</v>
      </c>
      <c r="DM8" s="777"/>
      <c r="DN8" s="777"/>
      <c r="DO8" s="777"/>
      <c r="DP8" s="778"/>
      <c r="DQ8" s="776">
        <v>948</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601</v>
      </c>
      <c r="BT9" s="774"/>
      <c r="BU9" s="774"/>
      <c r="BV9" s="774"/>
      <c r="BW9" s="774"/>
      <c r="BX9" s="774"/>
      <c r="BY9" s="774"/>
      <c r="BZ9" s="774"/>
      <c r="CA9" s="774"/>
      <c r="CB9" s="774"/>
      <c r="CC9" s="774"/>
      <c r="CD9" s="774"/>
      <c r="CE9" s="774"/>
      <c r="CF9" s="774"/>
      <c r="CG9" s="775"/>
      <c r="CH9" s="776">
        <v>38</v>
      </c>
      <c r="CI9" s="777"/>
      <c r="CJ9" s="777"/>
      <c r="CK9" s="777"/>
      <c r="CL9" s="778"/>
      <c r="CM9" s="776">
        <v>251</v>
      </c>
      <c r="CN9" s="777"/>
      <c r="CO9" s="777"/>
      <c r="CP9" s="777"/>
      <c r="CQ9" s="778"/>
      <c r="CR9" s="776">
        <v>24</v>
      </c>
      <c r="CS9" s="777"/>
      <c r="CT9" s="777"/>
      <c r="CU9" s="777"/>
      <c r="CV9" s="778"/>
      <c r="CW9" s="776" t="s">
        <v>623</v>
      </c>
      <c r="CX9" s="777"/>
      <c r="CY9" s="777"/>
      <c r="CZ9" s="777"/>
      <c r="DA9" s="778"/>
      <c r="DB9" s="776" t="s">
        <v>625</v>
      </c>
      <c r="DC9" s="777"/>
      <c r="DD9" s="777"/>
      <c r="DE9" s="777"/>
      <c r="DF9" s="778"/>
      <c r="DG9" s="776" t="s">
        <v>593</v>
      </c>
      <c r="DH9" s="777"/>
      <c r="DI9" s="777"/>
      <c r="DJ9" s="777"/>
      <c r="DK9" s="778"/>
      <c r="DL9" s="776" t="s">
        <v>593</v>
      </c>
      <c r="DM9" s="777"/>
      <c r="DN9" s="777"/>
      <c r="DO9" s="777"/>
      <c r="DP9" s="778"/>
      <c r="DQ9" s="776" t="s">
        <v>593</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602</v>
      </c>
      <c r="BT10" s="774"/>
      <c r="BU10" s="774"/>
      <c r="BV10" s="774"/>
      <c r="BW10" s="774"/>
      <c r="BX10" s="774"/>
      <c r="BY10" s="774"/>
      <c r="BZ10" s="774"/>
      <c r="CA10" s="774"/>
      <c r="CB10" s="774"/>
      <c r="CC10" s="774"/>
      <c r="CD10" s="774"/>
      <c r="CE10" s="774"/>
      <c r="CF10" s="774"/>
      <c r="CG10" s="775"/>
      <c r="CH10" s="776">
        <v>8</v>
      </c>
      <c r="CI10" s="777"/>
      <c r="CJ10" s="777"/>
      <c r="CK10" s="777"/>
      <c r="CL10" s="778"/>
      <c r="CM10" s="776">
        <v>48</v>
      </c>
      <c r="CN10" s="777"/>
      <c r="CO10" s="777"/>
      <c r="CP10" s="777"/>
      <c r="CQ10" s="778"/>
      <c r="CR10" s="776">
        <v>3</v>
      </c>
      <c r="CS10" s="777"/>
      <c r="CT10" s="777"/>
      <c r="CU10" s="777"/>
      <c r="CV10" s="778"/>
      <c r="CW10" s="776" t="s">
        <v>624</v>
      </c>
      <c r="CX10" s="777"/>
      <c r="CY10" s="777"/>
      <c r="CZ10" s="777"/>
      <c r="DA10" s="778"/>
      <c r="DB10" s="776" t="s">
        <v>593</v>
      </c>
      <c r="DC10" s="777"/>
      <c r="DD10" s="777"/>
      <c r="DE10" s="777"/>
      <c r="DF10" s="778"/>
      <c r="DG10" s="776" t="s">
        <v>593</v>
      </c>
      <c r="DH10" s="777"/>
      <c r="DI10" s="777"/>
      <c r="DJ10" s="777"/>
      <c r="DK10" s="778"/>
      <c r="DL10" s="776" t="s">
        <v>623</v>
      </c>
      <c r="DM10" s="777"/>
      <c r="DN10" s="777"/>
      <c r="DO10" s="777"/>
      <c r="DP10" s="778"/>
      <c r="DQ10" s="776" t="s">
        <v>593</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603</v>
      </c>
      <c r="BT11" s="774"/>
      <c r="BU11" s="774"/>
      <c r="BV11" s="774"/>
      <c r="BW11" s="774"/>
      <c r="BX11" s="774"/>
      <c r="BY11" s="774"/>
      <c r="BZ11" s="774"/>
      <c r="CA11" s="774"/>
      <c r="CB11" s="774"/>
      <c r="CC11" s="774"/>
      <c r="CD11" s="774"/>
      <c r="CE11" s="774"/>
      <c r="CF11" s="774"/>
      <c r="CG11" s="775"/>
      <c r="CH11" s="776">
        <v>43</v>
      </c>
      <c r="CI11" s="777"/>
      <c r="CJ11" s="777"/>
      <c r="CK11" s="777"/>
      <c r="CL11" s="778"/>
      <c r="CM11" s="776">
        <v>1</v>
      </c>
      <c r="CN11" s="777"/>
      <c r="CO11" s="777"/>
      <c r="CP11" s="777"/>
      <c r="CQ11" s="778"/>
      <c r="CR11" s="776">
        <v>2</v>
      </c>
      <c r="CS11" s="777"/>
      <c r="CT11" s="777"/>
      <c r="CU11" s="777"/>
      <c r="CV11" s="778"/>
      <c r="CW11" s="776" t="s">
        <v>623</v>
      </c>
      <c r="CX11" s="777"/>
      <c r="CY11" s="777"/>
      <c r="CZ11" s="777"/>
      <c r="DA11" s="778"/>
      <c r="DB11" s="776" t="s">
        <v>593</v>
      </c>
      <c r="DC11" s="777"/>
      <c r="DD11" s="777"/>
      <c r="DE11" s="777"/>
      <c r="DF11" s="778"/>
      <c r="DG11" s="776" t="s">
        <v>593</v>
      </c>
      <c r="DH11" s="777"/>
      <c r="DI11" s="777"/>
      <c r="DJ11" s="777"/>
      <c r="DK11" s="778"/>
      <c r="DL11" s="776" t="s">
        <v>626</v>
      </c>
      <c r="DM11" s="777"/>
      <c r="DN11" s="777"/>
      <c r="DO11" s="777"/>
      <c r="DP11" s="778"/>
      <c r="DQ11" s="776" t="s">
        <v>593</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399</v>
      </c>
      <c r="B23" s="789" t="s">
        <v>400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805</v>
      </c>
      <c r="AG23" s="793"/>
      <c r="AH23" s="793"/>
      <c r="AI23" s="793"/>
      <c r="AJ23" s="796"/>
      <c r="AK23" s="797"/>
      <c r="AL23" s="798"/>
      <c r="AM23" s="798"/>
      <c r="AN23" s="798"/>
      <c r="AO23" s="798"/>
      <c r="AP23" s="793"/>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411</v>
      </c>
      <c r="C28" s="750"/>
      <c r="D28" s="750"/>
      <c r="E28" s="750"/>
      <c r="F28" s="750"/>
      <c r="G28" s="750"/>
      <c r="H28" s="750"/>
      <c r="I28" s="750"/>
      <c r="J28" s="750"/>
      <c r="K28" s="750"/>
      <c r="L28" s="750"/>
      <c r="M28" s="750"/>
      <c r="N28" s="750"/>
      <c r="O28" s="750"/>
      <c r="P28" s="751"/>
      <c r="Q28" s="822">
        <v>5135</v>
      </c>
      <c r="R28" s="823"/>
      <c r="S28" s="823"/>
      <c r="T28" s="823"/>
      <c r="U28" s="823"/>
      <c r="V28" s="823">
        <v>5133</v>
      </c>
      <c r="W28" s="823"/>
      <c r="X28" s="823"/>
      <c r="Y28" s="823"/>
      <c r="Z28" s="823"/>
      <c r="AA28" s="823">
        <v>2</v>
      </c>
      <c r="AB28" s="823"/>
      <c r="AC28" s="823"/>
      <c r="AD28" s="823"/>
      <c r="AE28" s="824"/>
      <c r="AF28" s="825">
        <v>2</v>
      </c>
      <c r="AG28" s="823"/>
      <c r="AH28" s="823"/>
      <c r="AI28" s="823"/>
      <c r="AJ28" s="826"/>
      <c r="AK28" s="827">
        <v>448</v>
      </c>
      <c r="AL28" s="828"/>
      <c r="AM28" s="828"/>
      <c r="AN28" s="828"/>
      <c r="AO28" s="828"/>
      <c r="AP28" s="828" t="s">
        <v>596</v>
      </c>
      <c r="AQ28" s="828"/>
      <c r="AR28" s="828"/>
      <c r="AS28" s="828"/>
      <c r="AT28" s="828"/>
      <c r="AU28" s="828" t="s">
        <v>593</v>
      </c>
      <c r="AV28" s="828"/>
      <c r="AW28" s="828"/>
      <c r="AX28" s="828"/>
      <c r="AY28" s="828"/>
      <c r="AZ28" s="829" t="s">
        <v>597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412</v>
      </c>
      <c r="C29" s="781"/>
      <c r="D29" s="781"/>
      <c r="E29" s="781"/>
      <c r="F29" s="781"/>
      <c r="G29" s="781"/>
      <c r="H29" s="781"/>
      <c r="I29" s="781"/>
      <c r="J29" s="781"/>
      <c r="K29" s="781"/>
      <c r="L29" s="781"/>
      <c r="M29" s="781"/>
      <c r="N29" s="781"/>
      <c r="O29" s="781"/>
      <c r="P29" s="782"/>
      <c r="Q29" s="783">
        <v>4600</v>
      </c>
      <c r="R29" s="784"/>
      <c r="S29" s="784"/>
      <c r="T29" s="784"/>
      <c r="U29" s="784"/>
      <c r="V29" s="784">
        <v>4345</v>
      </c>
      <c r="W29" s="784"/>
      <c r="X29" s="784"/>
      <c r="Y29" s="784"/>
      <c r="Z29" s="784"/>
      <c r="AA29" s="784">
        <v>255</v>
      </c>
      <c r="AB29" s="784"/>
      <c r="AC29" s="784"/>
      <c r="AD29" s="784"/>
      <c r="AE29" s="785"/>
      <c r="AF29" s="786">
        <v>254</v>
      </c>
      <c r="AG29" s="787"/>
      <c r="AH29" s="787"/>
      <c r="AI29" s="787"/>
      <c r="AJ29" s="788"/>
      <c r="AK29" s="834">
        <v>638</v>
      </c>
      <c r="AL29" s="830"/>
      <c r="AM29" s="830"/>
      <c r="AN29" s="830"/>
      <c r="AO29" s="830"/>
      <c r="AP29" s="830" t="s">
        <v>593</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413</v>
      </c>
      <c r="C30" s="781"/>
      <c r="D30" s="781"/>
      <c r="E30" s="781"/>
      <c r="F30" s="781"/>
      <c r="G30" s="781"/>
      <c r="H30" s="781"/>
      <c r="I30" s="781"/>
      <c r="J30" s="781"/>
      <c r="K30" s="781"/>
      <c r="L30" s="781"/>
      <c r="M30" s="781"/>
      <c r="N30" s="781"/>
      <c r="O30" s="781"/>
      <c r="P30" s="782"/>
      <c r="Q30" s="783">
        <v>14</v>
      </c>
      <c r="R30" s="784"/>
      <c r="S30" s="784"/>
      <c r="T30" s="784"/>
      <c r="U30" s="784"/>
      <c r="V30" s="784">
        <v>14</v>
      </c>
      <c r="W30" s="784"/>
      <c r="X30" s="784"/>
      <c r="Y30" s="784"/>
      <c r="Z30" s="784"/>
      <c r="AA30" s="784" t="s">
        <v>593</v>
      </c>
      <c r="AB30" s="784"/>
      <c r="AC30" s="784"/>
      <c r="AD30" s="784"/>
      <c r="AE30" s="785"/>
      <c r="AF30" s="786" t="s">
        <v>397</v>
      </c>
      <c r="AG30" s="787"/>
      <c r="AH30" s="787"/>
      <c r="AI30" s="787"/>
      <c r="AJ30" s="788"/>
      <c r="AK30" s="834">
        <v>8</v>
      </c>
      <c r="AL30" s="830"/>
      <c r="AM30" s="830"/>
      <c r="AN30" s="830"/>
      <c r="AO30" s="830"/>
      <c r="AP30" s="830" t="s">
        <v>593</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414</v>
      </c>
      <c r="C31" s="781"/>
      <c r="D31" s="781"/>
      <c r="E31" s="781"/>
      <c r="F31" s="781"/>
      <c r="G31" s="781"/>
      <c r="H31" s="781"/>
      <c r="I31" s="781"/>
      <c r="J31" s="781"/>
      <c r="K31" s="781"/>
      <c r="L31" s="781"/>
      <c r="M31" s="781"/>
      <c r="N31" s="781"/>
      <c r="O31" s="781"/>
      <c r="P31" s="782"/>
      <c r="Q31" s="783">
        <v>1048</v>
      </c>
      <c r="R31" s="784"/>
      <c r="S31" s="784"/>
      <c r="T31" s="784"/>
      <c r="U31" s="784"/>
      <c r="V31" s="784">
        <v>1048</v>
      </c>
      <c r="W31" s="784"/>
      <c r="X31" s="784"/>
      <c r="Y31" s="784"/>
      <c r="Z31" s="784"/>
      <c r="AA31" s="784" t="s">
        <v>594</v>
      </c>
      <c r="AB31" s="784"/>
      <c r="AC31" s="784"/>
      <c r="AD31" s="784"/>
      <c r="AE31" s="785"/>
      <c r="AF31" s="786" t="s">
        <v>139</v>
      </c>
      <c r="AG31" s="787"/>
      <c r="AH31" s="787"/>
      <c r="AI31" s="787"/>
      <c r="AJ31" s="788"/>
      <c r="AK31" s="834">
        <v>151</v>
      </c>
      <c r="AL31" s="830"/>
      <c r="AM31" s="830"/>
      <c r="AN31" s="830"/>
      <c r="AO31" s="830"/>
      <c r="AP31" s="830" t="s">
        <v>593</v>
      </c>
      <c r="AQ31" s="830"/>
      <c r="AR31" s="830"/>
      <c r="AS31" s="830"/>
      <c r="AT31" s="830"/>
      <c r="AU31" s="830" t="s">
        <v>593</v>
      </c>
      <c r="AV31" s="830"/>
      <c r="AW31" s="830"/>
      <c r="AX31" s="830"/>
      <c r="AY31" s="830"/>
      <c r="AZ31" s="831" t="s">
        <v>598</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v>749</v>
      </c>
      <c r="R32" s="784"/>
      <c r="S32" s="784"/>
      <c r="T32" s="784"/>
      <c r="U32" s="784"/>
      <c r="V32" s="784">
        <v>666</v>
      </c>
      <c r="W32" s="784"/>
      <c r="X32" s="784"/>
      <c r="Y32" s="784"/>
      <c r="Z32" s="784"/>
      <c r="AA32" s="784">
        <v>83</v>
      </c>
      <c r="AB32" s="784"/>
      <c r="AC32" s="784"/>
      <c r="AD32" s="784"/>
      <c r="AE32" s="785"/>
      <c r="AF32" s="786">
        <v>819</v>
      </c>
      <c r="AG32" s="787"/>
      <c r="AH32" s="787"/>
      <c r="AI32" s="787"/>
      <c r="AJ32" s="788"/>
      <c r="AK32" s="834">
        <v>203</v>
      </c>
      <c r="AL32" s="830"/>
      <c r="AM32" s="830"/>
      <c r="AN32" s="830"/>
      <c r="AO32" s="830"/>
      <c r="AP32" s="830">
        <v>3324</v>
      </c>
      <c r="AQ32" s="830"/>
      <c r="AR32" s="830"/>
      <c r="AS32" s="830"/>
      <c r="AT32" s="830"/>
      <c r="AU32" s="830">
        <v>2018</v>
      </c>
      <c r="AV32" s="830"/>
      <c r="AW32" s="830"/>
      <c r="AX32" s="830"/>
      <c r="AY32" s="830"/>
      <c r="AZ32" s="831" t="s">
        <v>595</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417</v>
      </c>
      <c r="C33" s="781"/>
      <c r="D33" s="781"/>
      <c r="E33" s="781"/>
      <c r="F33" s="781"/>
      <c r="G33" s="781"/>
      <c r="H33" s="781"/>
      <c r="I33" s="781"/>
      <c r="J33" s="781"/>
      <c r="K33" s="781"/>
      <c r="L33" s="781"/>
      <c r="M33" s="781"/>
      <c r="N33" s="781"/>
      <c r="O33" s="781"/>
      <c r="P33" s="782"/>
      <c r="Q33" s="783">
        <v>8990</v>
      </c>
      <c r="R33" s="784"/>
      <c r="S33" s="784"/>
      <c r="T33" s="784"/>
      <c r="U33" s="784"/>
      <c r="V33" s="784">
        <v>8800</v>
      </c>
      <c r="W33" s="784"/>
      <c r="X33" s="784"/>
      <c r="Y33" s="784"/>
      <c r="Z33" s="784"/>
      <c r="AA33" s="784">
        <v>190</v>
      </c>
      <c r="AB33" s="784"/>
      <c r="AC33" s="784"/>
      <c r="AD33" s="784"/>
      <c r="AE33" s="785"/>
      <c r="AF33" s="786">
        <v>2343</v>
      </c>
      <c r="AG33" s="787"/>
      <c r="AH33" s="787"/>
      <c r="AI33" s="787"/>
      <c r="AJ33" s="788"/>
      <c r="AK33" s="834">
        <v>840</v>
      </c>
      <c r="AL33" s="830"/>
      <c r="AM33" s="830"/>
      <c r="AN33" s="830"/>
      <c r="AO33" s="830"/>
      <c r="AP33" s="830">
        <v>2868</v>
      </c>
      <c r="AQ33" s="830"/>
      <c r="AR33" s="830"/>
      <c r="AS33" s="830"/>
      <c r="AT33" s="830"/>
      <c r="AU33" s="830">
        <v>1982</v>
      </c>
      <c r="AV33" s="830"/>
      <c r="AW33" s="830"/>
      <c r="AX33" s="830"/>
      <c r="AY33" s="830"/>
      <c r="AZ33" s="831" t="s">
        <v>593</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419</v>
      </c>
      <c r="C34" s="781"/>
      <c r="D34" s="781"/>
      <c r="E34" s="781"/>
      <c r="F34" s="781"/>
      <c r="G34" s="781"/>
      <c r="H34" s="781"/>
      <c r="I34" s="781"/>
      <c r="J34" s="781"/>
      <c r="K34" s="781"/>
      <c r="L34" s="781"/>
      <c r="M34" s="781"/>
      <c r="N34" s="781"/>
      <c r="O34" s="781"/>
      <c r="P34" s="782"/>
      <c r="Q34" s="783">
        <v>745</v>
      </c>
      <c r="R34" s="784"/>
      <c r="S34" s="784"/>
      <c r="T34" s="784"/>
      <c r="U34" s="784"/>
      <c r="V34" s="784">
        <v>744</v>
      </c>
      <c r="W34" s="784"/>
      <c r="X34" s="784"/>
      <c r="Y34" s="784"/>
      <c r="Z34" s="784"/>
      <c r="AA34" s="784">
        <v>1</v>
      </c>
      <c r="AB34" s="784"/>
      <c r="AC34" s="784"/>
      <c r="AD34" s="784"/>
      <c r="AE34" s="785"/>
      <c r="AF34" s="786">
        <v>274</v>
      </c>
      <c r="AG34" s="787"/>
      <c r="AH34" s="787"/>
      <c r="AI34" s="787"/>
      <c r="AJ34" s="788"/>
      <c r="AK34" s="834">
        <v>548</v>
      </c>
      <c r="AL34" s="830"/>
      <c r="AM34" s="830"/>
      <c r="AN34" s="830"/>
      <c r="AO34" s="830"/>
      <c r="AP34" s="830">
        <v>4450</v>
      </c>
      <c r="AQ34" s="830"/>
      <c r="AR34" s="830"/>
      <c r="AS34" s="830"/>
      <c r="AT34" s="830"/>
      <c r="AU34" s="830">
        <v>3925</v>
      </c>
      <c r="AV34" s="830"/>
      <c r="AW34" s="830"/>
      <c r="AX34" s="830"/>
      <c r="AY34" s="830"/>
      <c r="AZ34" s="831" t="s">
        <v>593</v>
      </c>
      <c r="BA34" s="831"/>
      <c r="BB34" s="831"/>
      <c r="BC34" s="831"/>
      <c r="BD34" s="831"/>
      <c r="BE34" s="832" t="s">
        <v>418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399</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3692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4" t="s">
        <v>427</v>
      </c>
      <c r="AG66" s="815"/>
      <c r="AH66" s="815"/>
      <c r="AI66" s="815"/>
      <c r="AJ66" s="855"/>
      <c r="AK66" s="733" t="s">
        <v>407</v>
      </c>
      <c r="AL66" s="728"/>
      <c r="AM66" s="728"/>
      <c r="AN66" s="728"/>
      <c r="AO66" s="729"/>
      <c r="AP66" s="733" t="s">
        <v>408</v>
      </c>
      <c r="AQ66" s="734"/>
      <c r="AR66" s="734"/>
      <c r="AS66" s="734"/>
      <c r="AT66" s="735"/>
      <c r="AU66" s="733" t="s">
        <v>428</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604</v>
      </c>
      <c r="C68" s="870"/>
      <c r="D68" s="870"/>
      <c r="E68" s="870"/>
      <c r="F68" s="870"/>
      <c r="G68" s="870"/>
      <c r="H68" s="870"/>
      <c r="I68" s="870"/>
      <c r="J68" s="870"/>
      <c r="K68" s="870"/>
      <c r="L68" s="870"/>
      <c r="M68" s="870"/>
      <c r="N68" s="870"/>
      <c r="O68" s="870"/>
      <c r="P68" s="871"/>
      <c r="Q68" s="872">
        <v>3388</v>
      </c>
      <c r="R68" s="866"/>
      <c r="S68" s="866"/>
      <c r="T68" s="866"/>
      <c r="U68" s="866"/>
      <c r="V68" s="866">
        <v>3388</v>
      </c>
      <c r="W68" s="866"/>
      <c r="X68" s="866"/>
      <c r="Y68" s="866"/>
      <c r="Z68" s="866"/>
      <c r="AA68" s="866">
        <v>0</v>
      </c>
      <c r="AB68" s="866"/>
      <c r="AC68" s="866"/>
      <c r="AD68" s="866"/>
      <c r="AE68" s="866"/>
      <c r="AF68" s="866">
        <v>0</v>
      </c>
      <c r="AG68" s="866"/>
      <c r="AH68" s="866"/>
      <c r="AI68" s="866"/>
      <c r="AJ68" s="866"/>
      <c r="AK68" s="866" t="s">
        <v>593</v>
      </c>
      <c r="AL68" s="866"/>
      <c r="AM68" s="866"/>
      <c r="AN68" s="866"/>
      <c r="AO68" s="866"/>
      <c r="AP68" s="866">
        <v>799</v>
      </c>
      <c r="AQ68" s="866"/>
      <c r="AR68" s="866"/>
      <c r="AS68" s="866"/>
      <c r="AT68" s="866"/>
      <c r="AU68" s="866">
        <v>108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605</v>
      </c>
      <c r="C69" s="874"/>
      <c r="D69" s="874"/>
      <c r="E69" s="874"/>
      <c r="F69" s="874"/>
      <c r="G69" s="874"/>
      <c r="H69" s="874"/>
      <c r="I69" s="874"/>
      <c r="J69" s="874"/>
      <c r="K69" s="874"/>
      <c r="L69" s="874"/>
      <c r="M69" s="874"/>
      <c r="N69" s="874"/>
      <c r="O69" s="874"/>
      <c r="P69" s="875"/>
      <c r="Q69" s="876">
        <v>108</v>
      </c>
      <c r="R69" s="830"/>
      <c r="S69" s="830"/>
      <c r="T69" s="830"/>
      <c r="U69" s="830"/>
      <c r="V69" s="830">
        <v>106</v>
      </c>
      <c r="W69" s="830"/>
      <c r="X69" s="830"/>
      <c r="Y69" s="830"/>
      <c r="Z69" s="830"/>
      <c r="AA69" s="830">
        <v>2</v>
      </c>
      <c r="AB69" s="830"/>
      <c r="AC69" s="830"/>
      <c r="AD69" s="830"/>
      <c r="AE69" s="830"/>
      <c r="AF69" s="830">
        <v>2</v>
      </c>
      <c r="AG69" s="830"/>
      <c r="AH69" s="830"/>
      <c r="AI69" s="830"/>
      <c r="AJ69" s="830"/>
      <c r="AK69" s="830" t="s">
        <v>617</v>
      </c>
      <c r="AL69" s="830"/>
      <c r="AM69" s="830"/>
      <c r="AN69" s="830"/>
      <c r="AO69" s="830"/>
      <c r="AP69" s="830" t="s">
        <v>593</v>
      </c>
      <c r="AQ69" s="830"/>
      <c r="AR69" s="830"/>
      <c r="AS69" s="830"/>
      <c r="AT69" s="830"/>
      <c r="AU69" s="830" t="s">
        <v>620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606</v>
      </c>
      <c r="C70" s="874"/>
      <c r="D70" s="874"/>
      <c r="E70" s="874"/>
      <c r="F70" s="874"/>
      <c r="G70" s="874"/>
      <c r="H70" s="874"/>
      <c r="I70" s="874"/>
      <c r="J70" s="874"/>
      <c r="K70" s="874"/>
      <c r="L70" s="874"/>
      <c r="M70" s="874"/>
      <c r="N70" s="874"/>
      <c r="O70" s="874"/>
      <c r="P70" s="875"/>
      <c r="Q70" s="876">
        <v>2929</v>
      </c>
      <c r="R70" s="830"/>
      <c r="S70" s="830"/>
      <c r="T70" s="830"/>
      <c r="U70" s="830"/>
      <c r="V70" s="830">
        <v>2770</v>
      </c>
      <c r="W70" s="830"/>
      <c r="X70" s="830"/>
      <c r="Y70" s="830"/>
      <c r="Z70" s="830"/>
      <c r="AA70" s="830">
        <v>159</v>
      </c>
      <c r="AB70" s="830"/>
      <c r="AC70" s="830"/>
      <c r="AD70" s="830"/>
      <c r="AE70" s="830"/>
      <c r="AF70" s="830">
        <v>159</v>
      </c>
      <c r="AG70" s="830"/>
      <c r="AH70" s="830"/>
      <c r="AI70" s="830"/>
      <c r="AJ70" s="830"/>
      <c r="AK70" s="830" t="s">
        <v>593</v>
      </c>
      <c r="AL70" s="830"/>
      <c r="AM70" s="830"/>
      <c r="AN70" s="830"/>
      <c r="AO70" s="830"/>
      <c r="AP70" s="830" t="s">
        <v>593</v>
      </c>
      <c r="AQ70" s="830"/>
      <c r="AR70" s="830"/>
      <c r="AS70" s="830"/>
      <c r="AT70" s="830"/>
      <c r="AU70" s="830" t="s">
        <v>593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607</v>
      </c>
      <c r="C71" s="874"/>
      <c r="D71" s="874"/>
      <c r="E71" s="874"/>
      <c r="F71" s="874"/>
      <c r="G71" s="874"/>
      <c r="H71" s="874"/>
      <c r="I71" s="874"/>
      <c r="J71" s="874"/>
      <c r="K71" s="874"/>
      <c r="L71" s="874"/>
      <c r="M71" s="874"/>
      <c r="N71" s="874"/>
      <c r="O71" s="874"/>
      <c r="P71" s="875"/>
      <c r="Q71" s="876">
        <v>4645</v>
      </c>
      <c r="R71" s="830"/>
      <c r="S71" s="830"/>
      <c r="T71" s="830"/>
      <c r="U71" s="830"/>
      <c r="V71" s="830">
        <v>4355</v>
      </c>
      <c r="W71" s="830"/>
      <c r="X71" s="830"/>
      <c r="Y71" s="830"/>
      <c r="Z71" s="830"/>
      <c r="AA71" s="830">
        <v>290</v>
      </c>
      <c r="AB71" s="830"/>
      <c r="AC71" s="830"/>
      <c r="AD71" s="830"/>
      <c r="AE71" s="830"/>
      <c r="AF71" s="830">
        <v>290</v>
      </c>
      <c r="AG71" s="830"/>
      <c r="AH71" s="830"/>
      <c r="AI71" s="830"/>
      <c r="AJ71" s="830"/>
      <c r="AK71" s="830">
        <v>65</v>
      </c>
      <c r="AL71" s="830"/>
      <c r="AM71" s="830"/>
      <c r="AN71" s="830"/>
      <c r="AO71" s="830"/>
      <c r="AP71" s="830" t="s">
        <v>593</v>
      </c>
      <c r="AQ71" s="830"/>
      <c r="AR71" s="830"/>
      <c r="AS71" s="830"/>
      <c r="AT71" s="830"/>
      <c r="AU71" s="830" t="s">
        <v>593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608</v>
      </c>
      <c r="C72" s="874"/>
      <c r="D72" s="874"/>
      <c r="E72" s="874"/>
      <c r="F72" s="874"/>
      <c r="G72" s="874"/>
      <c r="H72" s="874"/>
      <c r="I72" s="874"/>
      <c r="J72" s="874"/>
      <c r="K72" s="874"/>
      <c r="L72" s="874"/>
      <c r="M72" s="874"/>
      <c r="N72" s="874"/>
      <c r="O72" s="874"/>
      <c r="P72" s="875"/>
      <c r="Q72" s="876">
        <v>763</v>
      </c>
      <c r="R72" s="830"/>
      <c r="S72" s="830"/>
      <c r="T72" s="830"/>
      <c r="U72" s="830"/>
      <c r="V72" s="830">
        <v>760</v>
      </c>
      <c r="W72" s="830"/>
      <c r="X72" s="830"/>
      <c r="Y72" s="830"/>
      <c r="Z72" s="830"/>
      <c r="AA72" s="830">
        <v>3</v>
      </c>
      <c r="AB72" s="830"/>
      <c r="AC72" s="830"/>
      <c r="AD72" s="830"/>
      <c r="AE72" s="830"/>
      <c r="AF72" s="830">
        <v>3</v>
      </c>
      <c r="AG72" s="830"/>
      <c r="AH72" s="830"/>
      <c r="AI72" s="830"/>
      <c r="AJ72" s="830"/>
      <c r="AK72" s="830">
        <v>9</v>
      </c>
      <c r="AL72" s="830"/>
      <c r="AM72" s="830"/>
      <c r="AN72" s="830"/>
      <c r="AO72" s="830"/>
      <c r="AP72" s="830" t="s">
        <v>593</v>
      </c>
      <c r="AQ72" s="830"/>
      <c r="AR72" s="830"/>
      <c r="AS72" s="830"/>
      <c r="AT72" s="830"/>
      <c r="AU72" s="830" t="s">
        <v>593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609</v>
      </c>
      <c r="C73" s="874"/>
      <c r="D73" s="874"/>
      <c r="E73" s="874"/>
      <c r="F73" s="874"/>
      <c r="G73" s="874"/>
      <c r="H73" s="874"/>
      <c r="I73" s="874"/>
      <c r="J73" s="874"/>
      <c r="K73" s="874"/>
      <c r="L73" s="874"/>
      <c r="M73" s="874"/>
      <c r="N73" s="874"/>
      <c r="O73" s="874"/>
      <c r="P73" s="875"/>
      <c r="Q73" s="876">
        <v>460</v>
      </c>
      <c r="R73" s="830"/>
      <c r="S73" s="830"/>
      <c r="T73" s="830"/>
      <c r="U73" s="830"/>
      <c r="V73" s="830">
        <v>439</v>
      </c>
      <c r="W73" s="830"/>
      <c r="X73" s="830"/>
      <c r="Y73" s="830"/>
      <c r="Z73" s="830"/>
      <c r="AA73" s="830">
        <v>21</v>
      </c>
      <c r="AB73" s="830"/>
      <c r="AC73" s="830"/>
      <c r="AD73" s="830"/>
      <c r="AE73" s="830"/>
      <c r="AF73" s="830">
        <v>21</v>
      </c>
      <c r="AG73" s="830"/>
      <c r="AH73" s="830"/>
      <c r="AI73" s="830"/>
      <c r="AJ73" s="830"/>
      <c r="AK73" s="830" t="s">
        <v>593</v>
      </c>
      <c r="AL73" s="830"/>
      <c r="AM73" s="830"/>
      <c r="AN73" s="830"/>
      <c r="AO73" s="830"/>
      <c r="AP73" s="830">
        <v>3345</v>
      </c>
      <c r="AQ73" s="830"/>
      <c r="AR73" s="830"/>
      <c r="AS73" s="830"/>
      <c r="AT73" s="830"/>
      <c r="AU73" s="830">
        <v>115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610</v>
      </c>
      <c r="C74" s="874"/>
      <c r="D74" s="874"/>
      <c r="E74" s="874"/>
      <c r="F74" s="874"/>
      <c r="G74" s="874"/>
      <c r="H74" s="874"/>
      <c r="I74" s="874"/>
      <c r="J74" s="874"/>
      <c r="K74" s="874"/>
      <c r="L74" s="874"/>
      <c r="M74" s="874"/>
      <c r="N74" s="874"/>
      <c r="O74" s="874"/>
      <c r="P74" s="875"/>
      <c r="Q74" s="876">
        <v>13</v>
      </c>
      <c r="R74" s="830"/>
      <c r="S74" s="830"/>
      <c r="T74" s="830"/>
      <c r="U74" s="830"/>
      <c r="V74" s="830">
        <v>11</v>
      </c>
      <c r="W74" s="830"/>
      <c r="X74" s="830"/>
      <c r="Y74" s="830"/>
      <c r="Z74" s="830"/>
      <c r="AA74" s="830">
        <v>2</v>
      </c>
      <c r="AB74" s="830"/>
      <c r="AC74" s="830"/>
      <c r="AD74" s="830"/>
      <c r="AE74" s="830"/>
      <c r="AF74" s="830">
        <v>2</v>
      </c>
      <c r="AG74" s="830"/>
      <c r="AH74" s="830"/>
      <c r="AI74" s="830"/>
      <c r="AJ74" s="830"/>
      <c r="AK74" s="830">
        <v>0</v>
      </c>
      <c r="AL74" s="830"/>
      <c r="AM74" s="830"/>
      <c r="AN74" s="830"/>
      <c r="AO74" s="830"/>
      <c r="AP74" s="830" t="s">
        <v>593</v>
      </c>
      <c r="AQ74" s="830"/>
      <c r="AR74" s="830"/>
      <c r="AS74" s="830"/>
      <c r="AT74" s="830"/>
      <c r="AU74" s="830" t="s">
        <v>621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611</v>
      </c>
      <c r="C75" s="874"/>
      <c r="D75" s="874"/>
      <c r="E75" s="874"/>
      <c r="F75" s="874"/>
      <c r="G75" s="874"/>
      <c r="H75" s="874"/>
      <c r="I75" s="874"/>
      <c r="J75" s="874"/>
      <c r="K75" s="874"/>
      <c r="L75" s="874"/>
      <c r="M75" s="874"/>
      <c r="N75" s="874"/>
      <c r="O75" s="874"/>
      <c r="P75" s="875"/>
      <c r="Q75" s="877">
        <v>52</v>
      </c>
      <c r="R75" s="878"/>
      <c r="S75" s="878"/>
      <c r="T75" s="878"/>
      <c r="U75" s="834"/>
      <c r="V75" s="879">
        <v>51</v>
      </c>
      <c r="W75" s="878"/>
      <c r="X75" s="878"/>
      <c r="Y75" s="878"/>
      <c r="Z75" s="834"/>
      <c r="AA75" s="879">
        <v>1</v>
      </c>
      <c r="AB75" s="878"/>
      <c r="AC75" s="878"/>
      <c r="AD75" s="878"/>
      <c r="AE75" s="834"/>
      <c r="AF75" s="879">
        <v>1</v>
      </c>
      <c r="AG75" s="878"/>
      <c r="AH75" s="878"/>
      <c r="AI75" s="878"/>
      <c r="AJ75" s="834"/>
      <c r="AK75" s="879" t="s">
        <v>615</v>
      </c>
      <c r="AL75" s="878"/>
      <c r="AM75" s="878"/>
      <c r="AN75" s="878"/>
      <c r="AO75" s="834"/>
      <c r="AP75" s="879" t="s">
        <v>616</v>
      </c>
      <c r="AQ75" s="878"/>
      <c r="AR75" s="878"/>
      <c r="AS75" s="878"/>
      <c r="AT75" s="834"/>
      <c r="AU75" s="879" t="s">
        <v>593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612</v>
      </c>
      <c r="C76" s="874"/>
      <c r="D76" s="874"/>
      <c r="E76" s="874"/>
      <c r="F76" s="874"/>
      <c r="G76" s="874"/>
      <c r="H76" s="874"/>
      <c r="I76" s="874"/>
      <c r="J76" s="874"/>
      <c r="K76" s="874"/>
      <c r="L76" s="874"/>
      <c r="M76" s="874"/>
      <c r="N76" s="874"/>
      <c r="O76" s="874"/>
      <c r="P76" s="875"/>
      <c r="Q76" s="877">
        <v>564</v>
      </c>
      <c r="R76" s="878"/>
      <c r="S76" s="878"/>
      <c r="T76" s="878"/>
      <c r="U76" s="834"/>
      <c r="V76" s="879">
        <v>542</v>
      </c>
      <c r="W76" s="878"/>
      <c r="X76" s="878"/>
      <c r="Y76" s="878"/>
      <c r="Z76" s="834"/>
      <c r="AA76" s="879">
        <v>22</v>
      </c>
      <c r="AB76" s="878"/>
      <c r="AC76" s="878"/>
      <c r="AD76" s="878"/>
      <c r="AE76" s="834"/>
      <c r="AF76" s="879">
        <v>20</v>
      </c>
      <c r="AG76" s="878"/>
      <c r="AH76" s="878"/>
      <c r="AI76" s="878"/>
      <c r="AJ76" s="834"/>
      <c r="AK76" s="879" t="s">
        <v>618</v>
      </c>
      <c r="AL76" s="878"/>
      <c r="AM76" s="878"/>
      <c r="AN76" s="878"/>
      <c r="AO76" s="834"/>
      <c r="AP76" s="879" t="s">
        <v>619</v>
      </c>
      <c r="AQ76" s="878"/>
      <c r="AR76" s="878"/>
      <c r="AS76" s="878"/>
      <c r="AT76" s="834"/>
      <c r="AU76" s="879" t="s">
        <v>622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613</v>
      </c>
      <c r="C77" s="874"/>
      <c r="D77" s="874"/>
      <c r="E77" s="874"/>
      <c r="F77" s="874"/>
      <c r="G77" s="874"/>
      <c r="H77" s="874"/>
      <c r="I77" s="874"/>
      <c r="J77" s="874"/>
      <c r="K77" s="874"/>
      <c r="L77" s="874"/>
      <c r="M77" s="874"/>
      <c r="N77" s="874"/>
      <c r="O77" s="874"/>
      <c r="P77" s="875"/>
      <c r="Q77" s="877">
        <v>111158</v>
      </c>
      <c r="R77" s="878"/>
      <c r="S77" s="878"/>
      <c r="T77" s="878"/>
      <c r="U77" s="834"/>
      <c r="V77" s="879">
        <v>110497</v>
      </c>
      <c r="W77" s="878"/>
      <c r="X77" s="878"/>
      <c r="Y77" s="878"/>
      <c r="Z77" s="834"/>
      <c r="AA77" s="879">
        <v>661</v>
      </c>
      <c r="AB77" s="878"/>
      <c r="AC77" s="878"/>
      <c r="AD77" s="878"/>
      <c r="AE77" s="834"/>
      <c r="AF77" s="879">
        <v>661</v>
      </c>
      <c r="AG77" s="878"/>
      <c r="AH77" s="878"/>
      <c r="AI77" s="878"/>
      <c r="AJ77" s="834"/>
      <c r="AK77" s="879">
        <v>704</v>
      </c>
      <c r="AL77" s="878"/>
      <c r="AM77" s="878"/>
      <c r="AN77" s="878"/>
      <c r="AO77" s="834"/>
      <c r="AP77" s="879" t="s">
        <v>593</v>
      </c>
      <c r="AQ77" s="878"/>
      <c r="AR77" s="878"/>
      <c r="AS77" s="878"/>
      <c r="AT77" s="834"/>
      <c r="AU77" s="879" t="s">
        <v>593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614</v>
      </c>
      <c r="C78" s="874"/>
      <c r="D78" s="874"/>
      <c r="E78" s="874"/>
      <c r="F78" s="874"/>
      <c r="G78" s="874"/>
      <c r="H78" s="874"/>
      <c r="I78" s="874"/>
      <c r="J78" s="874"/>
      <c r="K78" s="874"/>
      <c r="L78" s="874"/>
      <c r="M78" s="874"/>
      <c r="N78" s="874"/>
      <c r="O78" s="874"/>
      <c r="P78" s="875"/>
      <c r="Q78" s="876">
        <v>190</v>
      </c>
      <c r="R78" s="830"/>
      <c r="S78" s="830"/>
      <c r="T78" s="830"/>
      <c r="U78" s="830"/>
      <c r="V78" s="830">
        <v>173</v>
      </c>
      <c r="W78" s="830"/>
      <c r="X78" s="830"/>
      <c r="Y78" s="830"/>
      <c r="Z78" s="830"/>
      <c r="AA78" s="830">
        <v>17</v>
      </c>
      <c r="AB78" s="830"/>
      <c r="AC78" s="830"/>
      <c r="AD78" s="830"/>
      <c r="AE78" s="830"/>
      <c r="AF78" s="830">
        <v>17</v>
      </c>
      <c r="AG78" s="830"/>
      <c r="AH78" s="830"/>
      <c r="AI78" s="830"/>
      <c r="AJ78" s="830"/>
      <c r="AK78" s="830" t="s">
        <v>594</v>
      </c>
      <c r="AL78" s="830"/>
      <c r="AM78" s="830"/>
      <c r="AN78" s="830"/>
      <c r="AO78" s="830"/>
      <c r="AP78" s="830" t="s">
        <v>593</v>
      </c>
      <c r="AQ78" s="830"/>
      <c r="AR78" s="830"/>
      <c r="AS78" s="830"/>
      <c r="AT78" s="830"/>
      <c r="AU78" s="830" t="s">
        <v>593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399</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314</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314</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314</v>
      </c>
      <c r="DR109" s="893"/>
      <c r="DS109" s="893"/>
      <c r="DT109" s="893"/>
      <c r="DU109" s="894"/>
      <c r="DV109" s="892" t="s">
        <v>440</v>
      </c>
      <c r="DW109" s="893"/>
      <c r="DX109" s="893"/>
      <c r="DY109" s="893"/>
      <c r="DZ109" s="895"/>
    </row>
    <row r="110" spans="1:131" s="230" customFormat="1" ht="26.25" customHeight="1" x14ac:dyDescent="0.2">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1439619</v>
      </c>
      <c r="AB110" s="900"/>
      <c r="AC110" s="900"/>
      <c r="AD110" s="900"/>
      <c r="AE110" s="901"/>
      <c r="AF110" s="902">
        <v>1485542</v>
      </c>
      <c r="AG110" s="900"/>
      <c r="AH110" s="900"/>
      <c r="AI110" s="900"/>
      <c r="AJ110" s="901"/>
      <c r="AK110" s="902">
        <v>1586768</v>
      </c>
      <c r="AL110" s="900"/>
      <c r="AM110" s="900"/>
      <c r="AN110" s="900"/>
      <c r="AO110" s="901"/>
      <c r="AP110" s="903">
        <v>15.8</v>
      </c>
      <c r="AQ110" s="904"/>
      <c r="AR110" s="904"/>
      <c r="AS110" s="904"/>
      <c r="AT110" s="905"/>
      <c r="AU110" s="906" t="s">
        <v>74</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18074227</v>
      </c>
      <c r="BR110" s="931"/>
      <c r="BS110" s="931"/>
      <c r="BT110" s="931"/>
      <c r="BU110" s="931"/>
      <c r="BV110" s="931">
        <v>18054050</v>
      </c>
      <c r="BW110" s="931"/>
      <c r="BX110" s="931"/>
      <c r="BY110" s="931"/>
      <c r="BZ110" s="931"/>
      <c r="CA110" s="931">
        <v>17421469</v>
      </c>
      <c r="CB110" s="931"/>
      <c r="CC110" s="931"/>
      <c r="CD110" s="931"/>
      <c r="CE110" s="931"/>
      <c r="CF110" s="944">
        <v>173.6</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139</v>
      </c>
      <c r="DM110" s="931"/>
      <c r="DN110" s="931"/>
      <c r="DO110" s="931"/>
      <c r="DP110" s="931"/>
      <c r="DQ110" s="931" t="s">
        <v>446</v>
      </c>
      <c r="DR110" s="931"/>
      <c r="DS110" s="931"/>
      <c r="DT110" s="931"/>
      <c r="DU110" s="931"/>
      <c r="DV110" s="932" t="s">
        <v>446</v>
      </c>
      <c r="DW110" s="932"/>
      <c r="DX110" s="932"/>
      <c r="DY110" s="932"/>
      <c r="DZ110" s="933"/>
    </row>
    <row r="111" spans="1:131" s="230" customFormat="1" ht="26.25" customHeight="1" x14ac:dyDescent="0.2">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446</v>
      </c>
      <c r="AG111" s="938"/>
      <c r="AH111" s="938"/>
      <c r="AI111" s="938"/>
      <c r="AJ111" s="939"/>
      <c r="AK111" s="940" t="s">
        <v>139</v>
      </c>
      <c r="AL111" s="938"/>
      <c r="AM111" s="938"/>
      <c r="AN111" s="938"/>
      <c r="AO111" s="939"/>
      <c r="AP111" s="941" t="s">
        <v>446</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446</v>
      </c>
      <c r="BR111" s="926"/>
      <c r="BS111" s="926"/>
      <c r="BT111" s="926"/>
      <c r="BU111" s="926"/>
      <c r="BV111" s="926" t="s">
        <v>397</v>
      </c>
      <c r="BW111" s="926"/>
      <c r="BX111" s="926"/>
      <c r="BY111" s="926"/>
      <c r="BZ111" s="926"/>
      <c r="CA111" s="926" t="s">
        <v>397</v>
      </c>
      <c r="CB111" s="926"/>
      <c r="CC111" s="926"/>
      <c r="CD111" s="926"/>
      <c r="CE111" s="926"/>
      <c r="CF111" s="920" t="s">
        <v>446</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139</v>
      </c>
      <c r="DM111" s="926"/>
      <c r="DN111" s="926"/>
      <c r="DO111" s="926"/>
      <c r="DP111" s="926"/>
      <c r="DQ111" s="926" t="s">
        <v>139</v>
      </c>
      <c r="DR111" s="926"/>
      <c r="DS111" s="926"/>
      <c r="DT111" s="926"/>
      <c r="DU111" s="926"/>
      <c r="DV111" s="927" t="s">
        <v>446</v>
      </c>
      <c r="DW111" s="927"/>
      <c r="DX111" s="927"/>
      <c r="DY111" s="927"/>
      <c r="DZ111" s="928"/>
    </row>
    <row r="112" spans="1:131" s="230" customFormat="1" ht="26.25" customHeight="1" x14ac:dyDescent="0.2">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139</v>
      </c>
      <c r="AG112" s="959"/>
      <c r="AH112" s="959"/>
      <c r="AI112" s="959"/>
      <c r="AJ112" s="960"/>
      <c r="AK112" s="961" t="s">
        <v>139</v>
      </c>
      <c r="AL112" s="959"/>
      <c r="AM112" s="959"/>
      <c r="AN112" s="959"/>
      <c r="AO112" s="960"/>
      <c r="AP112" s="962" t="s">
        <v>397</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7969702</v>
      </c>
      <c r="BR112" s="926"/>
      <c r="BS112" s="926"/>
      <c r="BT112" s="926"/>
      <c r="BU112" s="926"/>
      <c r="BV112" s="926">
        <v>7940804</v>
      </c>
      <c r="BW112" s="926"/>
      <c r="BX112" s="926"/>
      <c r="BY112" s="926"/>
      <c r="BZ112" s="926"/>
      <c r="CA112" s="926">
        <v>7924499</v>
      </c>
      <c r="CB112" s="926"/>
      <c r="CC112" s="926"/>
      <c r="CD112" s="926"/>
      <c r="CE112" s="926"/>
      <c r="CF112" s="920">
        <v>78.900000000000006</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397</v>
      </c>
      <c r="DH112" s="926"/>
      <c r="DI112" s="926"/>
      <c r="DJ112" s="926"/>
      <c r="DK112" s="926"/>
      <c r="DL112" s="926" t="s">
        <v>397</v>
      </c>
      <c r="DM112" s="926"/>
      <c r="DN112" s="926"/>
      <c r="DO112" s="926"/>
      <c r="DP112" s="926"/>
      <c r="DQ112" s="926" t="s">
        <v>139</v>
      </c>
      <c r="DR112" s="926"/>
      <c r="DS112" s="926"/>
      <c r="DT112" s="926"/>
      <c r="DU112" s="926"/>
      <c r="DV112" s="927" t="s">
        <v>397</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855370</v>
      </c>
      <c r="AB113" s="938"/>
      <c r="AC113" s="938"/>
      <c r="AD113" s="938"/>
      <c r="AE113" s="939"/>
      <c r="AF113" s="940">
        <v>778125</v>
      </c>
      <c r="AG113" s="938"/>
      <c r="AH113" s="938"/>
      <c r="AI113" s="938"/>
      <c r="AJ113" s="939"/>
      <c r="AK113" s="940">
        <v>793011</v>
      </c>
      <c r="AL113" s="938"/>
      <c r="AM113" s="938"/>
      <c r="AN113" s="938"/>
      <c r="AO113" s="939"/>
      <c r="AP113" s="941">
        <v>7.9</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206900</v>
      </c>
      <c r="BR113" s="926"/>
      <c r="BS113" s="926"/>
      <c r="BT113" s="926"/>
      <c r="BU113" s="926"/>
      <c r="BV113" s="926">
        <v>177258</v>
      </c>
      <c r="BW113" s="926"/>
      <c r="BX113" s="926"/>
      <c r="BY113" s="926"/>
      <c r="BZ113" s="926"/>
      <c r="CA113" s="926">
        <v>223081</v>
      </c>
      <c r="CB113" s="926"/>
      <c r="CC113" s="926"/>
      <c r="CD113" s="926"/>
      <c r="CE113" s="926"/>
      <c r="CF113" s="920">
        <v>2.2000000000000002</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139</v>
      </c>
      <c r="DH113" s="959"/>
      <c r="DI113" s="959"/>
      <c r="DJ113" s="959"/>
      <c r="DK113" s="960"/>
      <c r="DL113" s="961" t="s">
        <v>397</v>
      </c>
      <c r="DM113" s="959"/>
      <c r="DN113" s="959"/>
      <c r="DO113" s="959"/>
      <c r="DP113" s="960"/>
      <c r="DQ113" s="961" t="s">
        <v>446</v>
      </c>
      <c r="DR113" s="959"/>
      <c r="DS113" s="959"/>
      <c r="DT113" s="959"/>
      <c r="DU113" s="960"/>
      <c r="DV113" s="962" t="s">
        <v>397</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34027</v>
      </c>
      <c r="AB114" s="959"/>
      <c r="AC114" s="959"/>
      <c r="AD114" s="959"/>
      <c r="AE114" s="960"/>
      <c r="AF114" s="961">
        <v>31559</v>
      </c>
      <c r="AG114" s="959"/>
      <c r="AH114" s="959"/>
      <c r="AI114" s="959"/>
      <c r="AJ114" s="960"/>
      <c r="AK114" s="961">
        <v>33246</v>
      </c>
      <c r="AL114" s="959"/>
      <c r="AM114" s="959"/>
      <c r="AN114" s="959"/>
      <c r="AO114" s="960"/>
      <c r="AP114" s="962">
        <v>0.3</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2656891</v>
      </c>
      <c r="BR114" s="926"/>
      <c r="BS114" s="926"/>
      <c r="BT114" s="926"/>
      <c r="BU114" s="926"/>
      <c r="BV114" s="926">
        <v>2600515</v>
      </c>
      <c r="BW114" s="926"/>
      <c r="BX114" s="926"/>
      <c r="BY114" s="926"/>
      <c r="BZ114" s="926"/>
      <c r="CA114" s="926">
        <v>2653134</v>
      </c>
      <c r="CB114" s="926"/>
      <c r="CC114" s="926"/>
      <c r="CD114" s="926"/>
      <c r="CE114" s="926"/>
      <c r="CF114" s="920">
        <v>26.4</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397</v>
      </c>
      <c r="DH114" s="959"/>
      <c r="DI114" s="959"/>
      <c r="DJ114" s="959"/>
      <c r="DK114" s="960"/>
      <c r="DL114" s="961" t="s">
        <v>397</v>
      </c>
      <c r="DM114" s="959"/>
      <c r="DN114" s="959"/>
      <c r="DO114" s="959"/>
      <c r="DP114" s="960"/>
      <c r="DQ114" s="961" t="s">
        <v>446</v>
      </c>
      <c r="DR114" s="959"/>
      <c r="DS114" s="959"/>
      <c r="DT114" s="959"/>
      <c r="DU114" s="960"/>
      <c r="DV114" s="962" t="s">
        <v>397</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139</v>
      </c>
      <c r="AB115" s="938"/>
      <c r="AC115" s="938"/>
      <c r="AD115" s="938"/>
      <c r="AE115" s="939"/>
      <c r="AF115" s="940" t="s">
        <v>139</v>
      </c>
      <c r="AG115" s="938"/>
      <c r="AH115" s="938"/>
      <c r="AI115" s="938"/>
      <c r="AJ115" s="939"/>
      <c r="AK115" s="940" t="s">
        <v>397</v>
      </c>
      <c r="AL115" s="938"/>
      <c r="AM115" s="938"/>
      <c r="AN115" s="938"/>
      <c r="AO115" s="939"/>
      <c r="AP115" s="941" t="s">
        <v>397</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1051570</v>
      </c>
      <c r="BR115" s="926"/>
      <c r="BS115" s="926"/>
      <c r="BT115" s="926"/>
      <c r="BU115" s="926"/>
      <c r="BV115" s="926">
        <v>1010691</v>
      </c>
      <c r="BW115" s="926"/>
      <c r="BX115" s="926"/>
      <c r="BY115" s="926"/>
      <c r="BZ115" s="926"/>
      <c r="CA115" s="926">
        <v>947818</v>
      </c>
      <c r="CB115" s="926"/>
      <c r="CC115" s="926"/>
      <c r="CD115" s="926"/>
      <c r="CE115" s="926"/>
      <c r="CF115" s="920">
        <v>9.4</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139</v>
      </c>
      <c r="DH115" s="959"/>
      <c r="DI115" s="959"/>
      <c r="DJ115" s="959"/>
      <c r="DK115" s="960"/>
      <c r="DL115" s="961" t="s">
        <v>139</v>
      </c>
      <c r="DM115" s="959"/>
      <c r="DN115" s="959"/>
      <c r="DO115" s="959"/>
      <c r="DP115" s="960"/>
      <c r="DQ115" s="961" t="s">
        <v>446</v>
      </c>
      <c r="DR115" s="959"/>
      <c r="DS115" s="959"/>
      <c r="DT115" s="959"/>
      <c r="DU115" s="960"/>
      <c r="DV115" s="962" t="s">
        <v>446</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397</v>
      </c>
      <c r="AB116" s="959"/>
      <c r="AC116" s="959"/>
      <c r="AD116" s="959"/>
      <c r="AE116" s="960"/>
      <c r="AF116" s="961" t="s">
        <v>397</v>
      </c>
      <c r="AG116" s="959"/>
      <c r="AH116" s="959"/>
      <c r="AI116" s="959"/>
      <c r="AJ116" s="960"/>
      <c r="AK116" s="961" t="s">
        <v>139</v>
      </c>
      <c r="AL116" s="959"/>
      <c r="AM116" s="959"/>
      <c r="AN116" s="959"/>
      <c r="AO116" s="960"/>
      <c r="AP116" s="962" t="s">
        <v>397</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397</v>
      </c>
      <c r="BR116" s="926"/>
      <c r="BS116" s="926"/>
      <c r="BT116" s="926"/>
      <c r="BU116" s="926"/>
      <c r="BV116" s="926" t="s">
        <v>139</v>
      </c>
      <c r="BW116" s="926"/>
      <c r="BX116" s="926"/>
      <c r="BY116" s="926"/>
      <c r="BZ116" s="926"/>
      <c r="CA116" s="926" t="s">
        <v>397</v>
      </c>
      <c r="CB116" s="926"/>
      <c r="CC116" s="926"/>
      <c r="CD116" s="926"/>
      <c r="CE116" s="926"/>
      <c r="CF116" s="920" t="s">
        <v>397</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139</v>
      </c>
      <c r="DH116" s="959"/>
      <c r="DI116" s="959"/>
      <c r="DJ116" s="959"/>
      <c r="DK116" s="960"/>
      <c r="DL116" s="961" t="s">
        <v>139</v>
      </c>
      <c r="DM116" s="959"/>
      <c r="DN116" s="959"/>
      <c r="DO116" s="959"/>
      <c r="DP116" s="960"/>
      <c r="DQ116" s="961" t="s">
        <v>139</v>
      </c>
      <c r="DR116" s="959"/>
      <c r="DS116" s="959"/>
      <c r="DT116" s="959"/>
      <c r="DU116" s="960"/>
      <c r="DV116" s="962" t="s">
        <v>139</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2329016</v>
      </c>
      <c r="AB117" s="979"/>
      <c r="AC117" s="979"/>
      <c r="AD117" s="979"/>
      <c r="AE117" s="980"/>
      <c r="AF117" s="981">
        <v>2295226</v>
      </c>
      <c r="AG117" s="979"/>
      <c r="AH117" s="979"/>
      <c r="AI117" s="979"/>
      <c r="AJ117" s="980"/>
      <c r="AK117" s="981">
        <v>2413025</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397</v>
      </c>
      <c r="BR117" s="926"/>
      <c r="BS117" s="926"/>
      <c r="BT117" s="926"/>
      <c r="BU117" s="926"/>
      <c r="BV117" s="926" t="s">
        <v>397</v>
      </c>
      <c r="BW117" s="926"/>
      <c r="BX117" s="926"/>
      <c r="BY117" s="926"/>
      <c r="BZ117" s="926"/>
      <c r="CA117" s="926" t="s">
        <v>397</v>
      </c>
      <c r="CB117" s="926"/>
      <c r="CC117" s="926"/>
      <c r="CD117" s="926"/>
      <c r="CE117" s="926"/>
      <c r="CF117" s="920" t="s">
        <v>397</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397</v>
      </c>
      <c r="DH117" s="959"/>
      <c r="DI117" s="959"/>
      <c r="DJ117" s="959"/>
      <c r="DK117" s="960"/>
      <c r="DL117" s="961" t="s">
        <v>397</v>
      </c>
      <c r="DM117" s="959"/>
      <c r="DN117" s="959"/>
      <c r="DO117" s="959"/>
      <c r="DP117" s="960"/>
      <c r="DQ117" s="961" t="s">
        <v>397</v>
      </c>
      <c r="DR117" s="959"/>
      <c r="DS117" s="959"/>
      <c r="DT117" s="959"/>
      <c r="DU117" s="960"/>
      <c r="DV117" s="962" t="s">
        <v>397</v>
      </c>
      <c r="DW117" s="963"/>
      <c r="DX117" s="963"/>
      <c r="DY117" s="963"/>
      <c r="DZ117" s="964"/>
    </row>
    <row r="118" spans="1:130" s="230" customFormat="1" ht="26.25" customHeight="1" x14ac:dyDescent="0.2">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314</v>
      </c>
      <c r="AL118" s="893"/>
      <c r="AM118" s="893"/>
      <c r="AN118" s="893"/>
      <c r="AO118" s="894"/>
      <c r="AP118" s="970" t="s">
        <v>440</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397</v>
      </c>
      <c r="BR118" s="1000"/>
      <c r="BS118" s="1000"/>
      <c r="BT118" s="1000"/>
      <c r="BU118" s="1000"/>
      <c r="BV118" s="1000" t="s">
        <v>397</v>
      </c>
      <c r="BW118" s="1000"/>
      <c r="BX118" s="1000"/>
      <c r="BY118" s="1000"/>
      <c r="BZ118" s="1000"/>
      <c r="CA118" s="1000" t="s">
        <v>397</v>
      </c>
      <c r="CB118" s="1000"/>
      <c r="CC118" s="1000"/>
      <c r="CD118" s="1000"/>
      <c r="CE118" s="1000"/>
      <c r="CF118" s="920" t="s">
        <v>397</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397</v>
      </c>
      <c r="DH118" s="959"/>
      <c r="DI118" s="959"/>
      <c r="DJ118" s="959"/>
      <c r="DK118" s="960"/>
      <c r="DL118" s="961" t="s">
        <v>397</v>
      </c>
      <c r="DM118" s="959"/>
      <c r="DN118" s="959"/>
      <c r="DO118" s="959"/>
      <c r="DP118" s="960"/>
      <c r="DQ118" s="961" t="s">
        <v>446</v>
      </c>
      <c r="DR118" s="959"/>
      <c r="DS118" s="959"/>
      <c r="DT118" s="959"/>
      <c r="DU118" s="960"/>
      <c r="DV118" s="962" t="s">
        <v>397</v>
      </c>
      <c r="DW118" s="963"/>
      <c r="DX118" s="963"/>
      <c r="DY118" s="963"/>
      <c r="DZ118" s="964"/>
    </row>
    <row r="119" spans="1:130" s="230" customFormat="1" ht="26.25" customHeight="1" x14ac:dyDescent="0.2">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397</v>
      </c>
      <c r="AB119" s="900"/>
      <c r="AC119" s="900"/>
      <c r="AD119" s="900"/>
      <c r="AE119" s="901"/>
      <c r="AF119" s="902" t="s">
        <v>446</v>
      </c>
      <c r="AG119" s="900"/>
      <c r="AH119" s="900"/>
      <c r="AI119" s="900"/>
      <c r="AJ119" s="901"/>
      <c r="AK119" s="902" t="s">
        <v>446</v>
      </c>
      <c r="AL119" s="900"/>
      <c r="AM119" s="900"/>
      <c r="AN119" s="900"/>
      <c r="AO119" s="901"/>
      <c r="AP119" s="903" t="s">
        <v>397</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471</v>
      </c>
      <c r="BP119" s="1005"/>
      <c r="BQ119" s="999">
        <v>29959290</v>
      </c>
      <c r="BR119" s="1000"/>
      <c r="BS119" s="1000"/>
      <c r="BT119" s="1000"/>
      <c r="BU119" s="1000"/>
      <c r="BV119" s="1000">
        <v>29783318</v>
      </c>
      <c r="BW119" s="1000"/>
      <c r="BX119" s="1000"/>
      <c r="BY119" s="1000"/>
      <c r="BZ119" s="1000"/>
      <c r="CA119" s="1000">
        <v>29170001</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446</v>
      </c>
      <c r="DH119" s="986"/>
      <c r="DI119" s="986"/>
      <c r="DJ119" s="986"/>
      <c r="DK119" s="987"/>
      <c r="DL119" s="985" t="s">
        <v>397</v>
      </c>
      <c r="DM119" s="986"/>
      <c r="DN119" s="986"/>
      <c r="DO119" s="986"/>
      <c r="DP119" s="987"/>
      <c r="DQ119" s="985" t="s">
        <v>446</v>
      </c>
      <c r="DR119" s="986"/>
      <c r="DS119" s="986"/>
      <c r="DT119" s="986"/>
      <c r="DU119" s="987"/>
      <c r="DV119" s="988" t="s">
        <v>446</v>
      </c>
      <c r="DW119" s="989"/>
      <c r="DX119" s="989"/>
      <c r="DY119" s="989"/>
      <c r="DZ119" s="990"/>
    </row>
    <row r="120" spans="1:130" s="230" customFormat="1" ht="26.25" customHeight="1" x14ac:dyDescent="0.2">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446</v>
      </c>
      <c r="AB120" s="959"/>
      <c r="AC120" s="959"/>
      <c r="AD120" s="959"/>
      <c r="AE120" s="960"/>
      <c r="AF120" s="961" t="s">
        <v>446</v>
      </c>
      <c r="AG120" s="959"/>
      <c r="AH120" s="959"/>
      <c r="AI120" s="959"/>
      <c r="AJ120" s="960"/>
      <c r="AK120" s="961" t="s">
        <v>446</v>
      </c>
      <c r="AL120" s="959"/>
      <c r="AM120" s="959"/>
      <c r="AN120" s="959"/>
      <c r="AO120" s="960"/>
      <c r="AP120" s="962" t="s">
        <v>446</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11130069</v>
      </c>
      <c r="BR120" s="931"/>
      <c r="BS120" s="931"/>
      <c r="BT120" s="931"/>
      <c r="BU120" s="931"/>
      <c r="BV120" s="931">
        <v>13459288</v>
      </c>
      <c r="BW120" s="931"/>
      <c r="BX120" s="931"/>
      <c r="BY120" s="931"/>
      <c r="BZ120" s="931"/>
      <c r="CA120" s="931">
        <v>15401143</v>
      </c>
      <c r="CB120" s="931"/>
      <c r="CC120" s="931"/>
      <c r="CD120" s="931"/>
      <c r="CE120" s="931"/>
      <c r="CF120" s="944">
        <v>153.4</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4267967</v>
      </c>
      <c r="DH120" s="931"/>
      <c r="DI120" s="931"/>
      <c r="DJ120" s="931"/>
      <c r="DK120" s="931"/>
      <c r="DL120" s="931">
        <v>4099556</v>
      </c>
      <c r="DM120" s="931"/>
      <c r="DN120" s="931"/>
      <c r="DO120" s="931"/>
      <c r="DP120" s="931"/>
      <c r="DQ120" s="931">
        <v>3924506</v>
      </c>
      <c r="DR120" s="931"/>
      <c r="DS120" s="931"/>
      <c r="DT120" s="931"/>
      <c r="DU120" s="931"/>
      <c r="DV120" s="932">
        <v>39.1</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397</v>
      </c>
      <c r="AG121" s="959"/>
      <c r="AH121" s="959"/>
      <c r="AI121" s="959"/>
      <c r="AJ121" s="960"/>
      <c r="AK121" s="961" t="s">
        <v>446</v>
      </c>
      <c r="AL121" s="959"/>
      <c r="AM121" s="959"/>
      <c r="AN121" s="959"/>
      <c r="AO121" s="960"/>
      <c r="AP121" s="962" t="s">
        <v>446</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2518109</v>
      </c>
      <c r="BR121" s="926"/>
      <c r="BS121" s="926"/>
      <c r="BT121" s="926"/>
      <c r="BU121" s="926"/>
      <c r="BV121" s="926">
        <v>2455824</v>
      </c>
      <c r="BW121" s="926"/>
      <c r="BX121" s="926"/>
      <c r="BY121" s="926"/>
      <c r="BZ121" s="926"/>
      <c r="CA121" s="926">
        <v>2394673</v>
      </c>
      <c r="CB121" s="926"/>
      <c r="CC121" s="926"/>
      <c r="CD121" s="926"/>
      <c r="CE121" s="926"/>
      <c r="CF121" s="920">
        <v>23.9</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1407184</v>
      </c>
      <c r="DH121" s="926"/>
      <c r="DI121" s="926"/>
      <c r="DJ121" s="926"/>
      <c r="DK121" s="926"/>
      <c r="DL121" s="926">
        <v>1705915</v>
      </c>
      <c r="DM121" s="926"/>
      <c r="DN121" s="926"/>
      <c r="DO121" s="926"/>
      <c r="DP121" s="926"/>
      <c r="DQ121" s="926">
        <v>2017867</v>
      </c>
      <c r="DR121" s="926"/>
      <c r="DS121" s="926"/>
      <c r="DT121" s="926"/>
      <c r="DU121" s="926"/>
      <c r="DV121" s="927">
        <v>20.100000000000001</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446</v>
      </c>
      <c r="AB122" s="959"/>
      <c r="AC122" s="959"/>
      <c r="AD122" s="959"/>
      <c r="AE122" s="960"/>
      <c r="AF122" s="961" t="s">
        <v>446</v>
      </c>
      <c r="AG122" s="959"/>
      <c r="AH122" s="959"/>
      <c r="AI122" s="959"/>
      <c r="AJ122" s="960"/>
      <c r="AK122" s="961" t="s">
        <v>446</v>
      </c>
      <c r="AL122" s="959"/>
      <c r="AM122" s="959"/>
      <c r="AN122" s="959"/>
      <c r="AO122" s="960"/>
      <c r="AP122" s="962" t="s">
        <v>397</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14102552</v>
      </c>
      <c r="BR122" s="1000"/>
      <c r="BS122" s="1000"/>
      <c r="BT122" s="1000"/>
      <c r="BU122" s="1000"/>
      <c r="BV122" s="1000">
        <v>13782012</v>
      </c>
      <c r="BW122" s="1000"/>
      <c r="BX122" s="1000"/>
      <c r="BY122" s="1000"/>
      <c r="BZ122" s="1000"/>
      <c r="CA122" s="1000">
        <v>13091401</v>
      </c>
      <c r="CB122" s="1000"/>
      <c r="CC122" s="1000"/>
      <c r="CD122" s="1000"/>
      <c r="CE122" s="1000"/>
      <c r="CF122" s="1017">
        <v>130.4</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2294551</v>
      </c>
      <c r="DH122" s="926"/>
      <c r="DI122" s="926"/>
      <c r="DJ122" s="926"/>
      <c r="DK122" s="926"/>
      <c r="DL122" s="926">
        <v>2135333</v>
      </c>
      <c r="DM122" s="926"/>
      <c r="DN122" s="926"/>
      <c r="DO122" s="926"/>
      <c r="DP122" s="926"/>
      <c r="DQ122" s="926">
        <v>1982126</v>
      </c>
      <c r="DR122" s="926"/>
      <c r="DS122" s="926"/>
      <c r="DT122" s="926"/>
      <c r="DU122" s="926"/>
      <c r="DV122" s="927">
        <v>19.7</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446</v>
      </c>
      <c r="AB123" s="959"/>
      <c r="AC123" s="959"/>
      <c r="AD123" s="959"/>
      <c r="AE123" s="960"/>
      <c r="AF123" s="961" t="s">
        <v>446</v>
      </c>
      <c r="AG123" s="959"/>
      <c r="AH123" s="959"/>
      <c r="AI123" s="959"/>
      <c r="AJ123" s="960"/>
      <c r="AK123" s="961" t="s">
        <v>446</v>
      </c>
      <c r="AL123" s="959"/>
      <c r="AM123" s="959"/>
      <c r="AN123" s="959"/>
      <c r="AO123" s="960"/>
      <c r="AP123" s="962" t="s">
        <v>446</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482</v>
      </c>
      <c r="BP123" s="1005"/>
      <c r="BQ123" s="1063">
        <v>27750730</v>
      </c>
      <c r="BR123" s="1064"/>
      <c r="BS123" s="1064"/>
      <c r="BT123" s="1064"/>
      <c r="BU123" s="1064"/>
      <c r="BV123" s="1064">
        <v>29697124</v>
      </c>
      <c r="BW123" s="1064"/>
      <c r="BX123" s="1064"/>
      <c r="BY123" s="1064"/>
      <c r="BZ123" s="1064"/>
      <c r="CA123" s="1064">
        <v>30887217</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139</v>
      </c>
      <c r="DM123" s="959"/>
      <c r="DN123" s="959"/>
      <c r="DO123" s="959"/>
      <c r="DP123" s="960"/>
      <c r="DQ123" s="961" t="s">
        <v>139</v>
      </c>
      <c r="DR123" s="959"/>
      <c r="DS123" s="959"/>
      <c r="DT123" s="959"/>
      <c r="DU123" s="960"/>
      <c r="DV123" s="962" t="s">
        <v>397</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139</v>
      </c>
      <c r="AB124" s="959"/>
      <c r="AC124" s="959"/>
      <c r="AD124" s="959"/>
      <c r="AE124" s="960"/>
      <c r="AF124" s="961" t="s">
        <v>139</v>
      </c>
      <c r="AG124" s="959"/>
      <c r="AH124" s="959"/>
      <c r="AI124" s="959"/>
      <c r="AJ124" s="960"/>
      <c r="AK124" s="961" t="s">
        <v>139</v>
      </c>
      <c r="AL124" s="959"/>
      <c r="AM124" s="959"/>
      <c r="AN124" s="959"/>
      <c r="AO124" s="960"/>
      <c r="AP124" s="962" t="s">
        <v>397</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22.7</v>
      </c>
      <c r="BR124" s="1027"/>
      <c r="BS124" s="1027"/>
      <c r="BT124" s="1027"/>
      <c r="BU124" s="1027"/>
      <c r="BV124" s="1027">
        <v>0.8</v>
      </c>
      <c r="BW124" s="1027"/>
      <c r="BX124" s="1027"/>
      <c r="BY124" s="1027"/>
      <c r="BZ124" s="1027"/>
      <c r="CA124" s="1027" t="s">
        <v>397</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139</v>
      </c>
      <c r="DM124" s="986"/>
      <c r="DN124" s="986"/>
      <c r="DO124" s="986"/>
      <c r="DP124" s="987"/>
      <c r="DQ124" s="985" t="s">
        <v>139</v>
      </c>
      <c r="DR124" s="986"/>
      <c r="DS124" s="986"/>
      <c r="DT124" s="986"/>
      <c r="DU124" s="987"/>
      <c r="DV124" s="988" t="s">
        <v>397</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397</v>
      </c>
      <c r="AB125" s="959"/>
      <c r="AC125" s="959"/>
      <c r="AD125" s="959"/>
      <c r="AE125" s="960"/>
      <c r="AF125" s="961" t="s">
        <v>397</v>
      </c>
      <c r="AG125" s="959"/>
      <c r="AH125" s="959"/>
      <c r="AI125" s="959"/>
      <c r="AJ125" s="960"/>
      <c r="AK125" s="961" t="s">
        <v>139</v>
      </c>
      <c r="AL125" s="959"/>
      <c r="AM125" s="959"/>
      <c r="AN125" s="959"/>
      <c r="AO125" s="960"/>
      <c r="AP125" s="962" t="s">
        <v>139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139</v>
      </c>
      <c r="DH125" s="931"/>
      <c r="DI125" s="931"/>
      <c r="DJ125" s="931"/>
      <c r="DK125" s="931"/>
      <c r="DL125" s="931" t="s">
        <v>139</v>
      </c>
      <c r="DM125" s="931"/>
      <c r="DN125" s="931"/>
      <c r="DO125" s="931"/>
      <c r="DP125" s="931"/>
      <c r="DQ125" s="931" t="s">
        <v>139</v>
      </c>
      <c r="DR125" s="931"/>
      <c r="DS125" s="931"/>
      <c r="DT125" s="931"/>
      <c r="DU125" s="931"/>
      <c r="DV125" s="932" t="s">
        <v>397</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397</v>
      </c>
      <c r="AB126" s="959"/>
      <c r="AC126" s="959"/>
      <c r="AD126" s="959"/>
      <c r="AE126" s="960"/>
      <c r="AF126" s="961" t="s">
        <v>397</v>
      </c>
      <c r="AG126" s="959"/>
      <c r="AH126" s="959"/>
      <c r="AI126" s="959"/>
      <c r="AJ126" s="960"/>
      <c r="AK126" s="961" t="s">
        <v>397</v>
      </c>
      <c r="AL126" s="959"/>
      <c r="AM126" s="959"/>
      <c r="AN126" s="959"/>
      <c r="AO126" s="960"/>
      <c r="AP126" s="962" t="s">
        <v>397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v>1051570</v>
      </c>
      <c r="DH126" s="926"/>
      <c r="DI126" s="926"/>
      <c r="DJ126" s="926"/>
      <c r="DK126" s="926"/>
      <c r="DL126" s="926">
        <v>1010691</v>
      </c>
      <c r="DM126" s="926"/>
      <c r="DN126" s="926"/>
      <c r="DO126" s="926"/>
      <c r="DP126" s="926"/>
      <c r="DQ126" s="926">
        <v>947818</v>
      </c>
      <c r="DR126" s="926"/>
      <c r="DS126" s="926"/>
      <c r="DT126" s="926"/>
      <c r="DU126" s="926"/>
      <c r="DV126" s="927">
        <v>9.4</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397</v>
      </c>
      <c r="AB127" s="959"/>
      <c r="AC127" s="959"/>
      <c r="AD127" s="959"/>
      <c r="AE127" s="960"/>
      <c r="AF127" s="961" t="s">
        <v>397</v>
      </c>
      <c r="AG127" s="959"/>
      <c r="AH127" s="959"/>
      <c r="AI127" s="959"/>
      <c r="AJ127" s="960"/>
      <c r="AK127" s="961" t="s">
        <v>139</v>
      </c>
      <c r="AL127" s="959"/>
      <c r="AM127" s="959"/>
      <c r="AN127" s="959"/>
      <c r="AO127" s="960"/>
      <c r="AP127" s="962" t="s">
        <v>139</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397</v>
      </c>
      <c r="DH127" s="926"/>
      <c r="DI127" s="926"/>
      <c r="DJ127" s="926"/>
      <c r="DK127" s="926"/>
      <c r="DL127" s="926" t="s">
        <v>139</v>
      </c>
      <c r="DM127" s="926"/>
      <c r="DN127" s="926"/>
      <c r="DO127" s="926"/>
      <c r="DP127" s="926"/>
      <c r="DQ127" s="926" t="s">
        <v>397</v>
      </c>
      <c r="DR127" s="926"/>
      <c r="DS127" s="926"/>
      <c r="DT127" s="926"/>
      <c r="DU127" s="926"/>
      <c r="DV127" s="927" t="s">
        <v>139</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142651</v>
      </c>
      <c r="AB128" s="1046"/>
      <c r="AC128" s="1046"/>
      <c r="AD128" s="1046"/>
      <c r="AE128" s="1047"/>
      <c r="AF128" s="1048">
        <v>136396</v>
      </c>
      <c r="AG128" s="1046"/>
      <c r="AH128" s="1046"/>
      <c r="AI128" s="1046"/>
      <c r="AJ128" s="1047"/>
      <c r="AK128" s="1048">
        <v>139558</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498</v>
      </c>
      <c r="BG128" s="1053"/>
      <c r="BH128" s="1053"/>
      <c r="BI128" s="1053"/>
      <c r="BJ128" s="1053"/>
      <c r="BK128" s="1053"/>
      <c r="BL128" s="1054"/>
      <c r="BM128" s="1052">
        <v>13.15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139</v>
      </c>
      <c r="DH128" s="1038"/>
      <c r="DI128" s="1038"/>
      <c r="DJ128" s="1038"/>
      <c r="DK128" s="1038"/>
      <c r="DL128" s="1038" t="s">
        <v>397</v>
      </c>
      <c r="DM128" s="1038"/>
      <c r="DN128" s="1038"/>
      <c r="DO128" s="1038"/>
      <c r="DP128" s="1038"/>
      <c r="DQ128" s="1038" t="s">
        <v>397</v>
      </c>
      <c r="DR128" s="1038"/>
      <c r="DS128" s="1038"/>
      <c r="DT128" s="1038"/>
      <c r="DU128" s="1038"/>
      <c r="DV128" s="1039" t="s">
        <v>139</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11039041</v>
      </c>
      <c r="AB129" s="959"/>
      <c r="AC129" s="959"/>
      <c r="AD129" s="959"/>
      <c r="AE129" s="960"/>
      <c r="AF129" s="961">
        <v>11650507</v>
      </c>
      <c r="AG129" s="959"/>
      <c r="AH129" s="959"/>
      <c r="AI129" s="959"/>
      <c r="AJ129" s="960"/>
      <c r="AK129" s="961">
        <v>11249556</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397</v>
      </c>
      <c r="BG129" s="1067"/>
      <c r="BH129" s="1067"/>
      <c r="BI129" s="1067"/>
      <c r="BJ129" s="1067"/>
      <c r="BK129" s="1067"/>
      <c r="BL129" s="1068"/>
      <c r="BM129" s="1066">
        <v>18.149999999999999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1314764</v>
      </c>
      <c r="AB130" s="959"/>
      <c r="AC130" s="959"/>
      <c r="AD130" s="959"/>
      <c r="AE130" s="960"/>
      <c r="AF130" s="961">
        <v>1300472</v>
      </c>
      <c r="AG130" s="959"/>
      <c r="AH130" s="959"/>
      <c r="AI130" s="959"/>
      <c r="AJ130" s="960"/>
      <c r="AK130" s="961">
        <v>1211432</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9.1999999999999993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9724277</v>
      </c>
      <c r="AB131" s="986"/>
      <c r="AC131" s="986"/>
      <c r="AD131" s="986"/>
      <c r="AE131" s="987"/>
      <c r="AF131" s="985">
        <v>10350035</v>
      </c>
      <c r="AG131" s="986"/>
      <c r="AH131" s="986"/>
      <c r="AI131" s="986"/>
      <c r="AJ131" s="987"/>
      <c r="AK131" s="985">
        <v>10038124</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t="s">
        <v>139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8.9631421549999999</v>
      </c>
      <c r="AB132" s="1097"/>
      <c r="AC132" s="1097"/>
      <c r="AD132" s="1097"/>
      <c r="AE132" s="1098"/>
      <c r="AF132" s="1099">
        <v>8.2932875179999996</v>
      </c>
      <c r="AG132" s="1097"/>
      <c r="AH132" s="1097"/>
      <c r="AI132" s="1097"/>
      <c r="AJ132" s="1098"/>
      <c r="AK132" s="1099">
        <v>10.580015360000001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8</v>
      </c>
      <c r="AB133" s="1080"/>
      <c r="AC133" s="1080"/>
      <c r="AD133" s="1080"/>
      <c r="AE133" s="1081"/>
      <c r="AF133" s="1079">
        <v>8.3000000000000007</v>
      </c>
      <c r="AG133" s="1080"/>
      <c r="AH133" s="1080"/>
      <c r="AI133" s="1080"/>
      <c r="AJ133" s="1081"/>
      <c r="AK133" s="1079">
        <v>9.1999999999999993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47gUBejgyJBROeo8M0GliFaKVEQISlok1+ntcMLolsKU3Zj2tl+KGd14RJFAcxUQfAx2Y+fShqUVWoL5SE9xA==" saltValue="2A0NU4Y/iXyStLIbyEzA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M/AziGjs6DqsDMSxrRTnOjaRg9Me1ayAEK1eZntkvCGmmPvO8a6ilRuhAawYH9RVt6yhRg1lBwo+UuP2VEopw==" saltValue="cAxdzZHGaLvAWeXfeuq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ImjyQtYDyy9bdrhzxRoEQDwh6CymCDbKc7Fp4XUpBH7QSmL4BMkNQDKg/gyX9ZnscO9qEhWvr8APpdU56gC0g==" saltValue="lmNgn/WJrcJq4bO0qCywA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3897213</v>
      </c>
      <c r="AP9" s="281">
        <v>82397</v>
      </c>
      <c r="AQ9" s="282">
        <v>88339</v>
      </c>
      <c r="AR9" s="283">
        <v>-6.7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476929</v>
      </c>
      <c r="AP10" s="284">
        <v>10083</v>
      </c>
      <c r="AQ10" s="285">
        <v>7842</v>
      </c>
      <c r="AR10" s="286">
        <v>28.6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177451</v>
      </c>
      <c r="AP11" s="284">
        <v>3752</v>
      </c>
      <c r="AQ11" s="285">
        <v>2321</v>
      </c>
      <c r="AR11" s="286">
        <v>61.7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10</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211585</v>
      </c>
      <c r="AP13" s="284">
        <v>4473</v>
      </c>
      <c r="AQ13" s="285">
        <v>2936</v>
      </c>
      <c r="AR13" s="286">
        <v>52.4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51626</v>
      </c>
      <c r="AP14" s="284">
        <v>1092</v>
      </c>
      <c r="AQ14" s="285">
        <v>1649</v>
      </c>
      <c r="AR14" s="286">
        <v>-33.799999999999997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-160844</v>
      </c>
      <c r="AP15" s="284">
        <v>-3401</v>
      </c>
      <c r="AQ15" s="285">
        <v>-5997</v>
      </c>
      <c r="AR15" s="286">
        <v>-43.3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4653960</v>
      </c>
      <c r="AP16" s="284">
        <v>98397</v>
      </c>
      <c r="AQ16" s="285">
        <v>97102</v>
      </c>
      <c r="AR16" s="286">
        <v>1.3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8.06</v>
      </c>
      <c r="AP21" s="298">
        <v>8.91</v>
      </c>
      <c r="AQ21" s="299">
        <v>-0.85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99.3</v>
      </c>
      <c r="AP22" s="303">
        <v>97.5</v>
      </c>
      <c r="AQ22" s="304">
        <v>1.8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1586768</v>
      </c>
      <c r="AP32" s="312">
        <v>33548</v>
      </c>
      <c r="AQ32" s="313">
        <v>55264</v>
      </c>
      <c r="AR32" s="314">
        <v>-39.299999999999997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19</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793011</v>
      </c>
      <c r="AP35" s="312">
        <v>16766</v>
      </c>
      <c r="AQ35" s="313">
        <v>18522</v>
      </c>
      <c r="AR35" s="314">
        <v>-9.5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33246</v>
      </c>
      <c r="AP36" s="312">
        <v>703</v>
      </c>
      <c r="AQ36" s="313">
        <v>2744</v>
      </c>
      <c r="AR36" s="314">
        <v>-74.400000000000006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522</v>
      </c>
      <c r="AP37" s="312" t="s">
        <v>522</v>
      </c>
      <c r="AQ37" s="313">
        <v>519</v>
      </c>
      <c r="AR37" s="314" t="s">
        <v>522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4</v>
      </c>
      <c r="AR38" s="304" t="s">
        <v>522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-139558</v>
      </c>
      <c r="AP39" s="312">
        <v>-2951</v>
      </c>
      <c r="AQ39" s="313">
        <v>-3996</v>
      </c>
      <c r="AR39" s="314">
        <v>-26.2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-1211432</v>
      </c>
      <c r="AP40" s="312">
        <v>-25613</v>
      </c>
      <c r="AQ40" s="313">
        <v>-50182</v>
      </c>
      <c r="AR40" s="314">
        <v>-49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1062035</v>
      </c>
      <c r="AP41" s="312">
        <v>22454</v>
      </c>
      <c r="AQ41" s="313">
        <v>22892</v>
      </c>
      <c r="AR41" s="314">
        <v>-1.9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2704170</v>
      </c>
      <c r="AN51" s="334">
        <v>55019</v>
      </c>
      <c r="AO51" s="335">
        <v>50.9</v>
      </c>
      <c r="AP51" s="336">
        <v>69729</v>
      </c>
      <c r="AQ51" s="337">
        <v>1.8</v>
      </c>
      <c r="AR51" s="338">
        <v>49.1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1107101</v>
      </c>
      <c r="AN52" s="342">
        <v>22525</v>
      </c>
      <c r="AO52" s="343">
        <v>-8.1999999999999993</v>
      </c>
      <c r="AP52" s="344">
        <v>38908</v>
      </c>
      <c r="AQ52" s="345">
        <v>14</v>
      </c>
      <c r="AR52" s="346">
        <v>-22.2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4022167</v>
      </c>
      <c r="AN53" s="334">
        <v>82795</v>
      </c>
      <c r="AO53" s="335">
        <v>50.5</v>
      </c>
      <c r="AP53" s="336">
        <v>74581</v>
      </c>
      <c r="AQ53" s="337">
        <v>7</v>
      </c>
      <c r="AR53" s="338">
        <v>43.5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1669051</v>
      </c>
      <c r="AN54" s="342">
        <v>34357</v>
      </c>
      <c r="AO54" s="343">
        <v>52.5</v>
      </c>
      <c r="AP54" s="344">
        <v>41563</v>
      </c>
      <c r="AQ54" s="345">
        <v>6.8</v>
      </c>
      <c r="AR54" s="346">
        <v>45.7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2931804</v>
      </c>
      <c r="AN55" s="334">
        <v>60847</v>
      </c>
      <c r="AO55" s="335">
        <v>-26.5</v>
      </c>
      <c r="AP55" s="336">
        <v>76347</v>
      </c>
      <c r="AQ55" s="337">
        <v>2.4</v>
      </c>
      <c r="AR55" s="338">
        <v>-28.9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1273142</v>
      </c>
      <c r="AN56" s="342">
        <v>26423</v>
      </c>
      <c r="AO56" s="343">
        <v>-23.1</v>
      </c>
      <c r="AP56" s="344">
        <v>41762</v>
      </c>
      <c r="AQ56" s="345">
        <v>0.5</v>
      </c>
      <c r="AR56" s="346">
        <v>-23.6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2645280</v>
      </c>
      <c r="AN57" s="334">
        <v>55405</v>
      </c>
      <c r="AO57" s="335">
        <v>-8.9</v>
      </c>
      <c r="AP57" s="336">
        <v>69604</v>
      </c>
      <c r="AQ57" s="337">
        <v>-8.8000000000000007</v>
      </c>
      <c r="AR57" s="338">
        <v>-0.1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1288465</v>
      </c>
      <c r="AN58" s="342">
        <v>26987</v>
      </c>
      <c r="AO58" s="343">
        <v>2.1</v>
      </c>
      <c r="AP58" s="344">
        <v>36247</v>
      </c>
      <c r="AQ58" s="345">
        <v>-13.2</v>
      </c>
      <c r="AR58" s="346">
        <v>15.3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2204620</v>
      </c>
      <c r="AN59" s="334">
        <v>46611</v>
      </c>
      <c r="AO59" s="335">
        <v>-15.9</v>
      </c>
      <c r="AP59" s="336">
        <v>68410</v>
      </c>
      <c r="AQ59" s="337">
        <v>-1.7</v>
      </c>
      <c r="AR59" s="338">
        <v>-14.2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1213416</v>
      </c>
      <c r="AN60" s="342">
        <v>25655</v>
      </c>
      <c r="AO60" s="343">
        <v>-4.9000000000000004</v>
      </c>
      <c r="AP60" s="344">
        <v>35086</v>
      </c>
      <c r="AQ60" s="345">
        <v>-3.2</v>
      </c>
      <c r="AR60" s="346">
        <v>-1.7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2901608</v>
      </c>
      <c r="AN61" s="349">
        <v>60135</v>
      </c>
      <c r="AO61" s="350">
        <v>10</v>
      </c>
      <c r="AP61" s="351">
        <v>71734</v>
      </c>
      <c r="AQ61" s="352">
        <v>0.1</v>
      </c>
      <c r="AR61" s="338">
        <v>9.9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1310235</v>
      </c>
      <c r="AN62" s="342">
        <v>27189</v>
      </c>
      <c r="AO62" s="343">
        <v>3.7</v>
      </c>
      <c r="AP62" s="344">
        <v>38713</v>
      </c>
      <c r="AQ62" s="345">
        <v>1</v>
      </c>
      <c r="AR62" s="346">
        <v>2.7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lb9y7L9pN6Wn2VldjoJ5qZPgcyupTPVFOWFhklE+1LUtwx/WEDd/wPyQfkH/pgXbszpEnNiSu1tmtRMUO/KQ8Q==" saltValue="sN7flzMJ9BEGRu7kvRLw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kNbGvjgaT0YqpNc156GjqlfiJ9uiZX5Fghr6lSSpiK2sXz4XzHS4ZsjNSDBinT48Pwb0MsAp+d3Y3KfSmNCgCQ==" saltValue="T2eOsRtQYkLX7AGtpED8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ujzYRNTTB+n1gDRSANqUM2fyoEaHEGAFbIqG2zTHOgJoW2K2j8MidkzuuAaqYPqTUQ7JV+NuJ1eXrvDen5n2Ug==" saltValue="K27uutdgERWPxwywUezr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39.590000000000003</v>
      </c>
      <c r="G47" s="12">
        <v>44.01</v>
      </c>
      <c r="H47" s="12">
        <v>33.200000000000003</v>
      </c>
      <c r="I47" s="12">
        <v>34.43</v>
      </c>
      <c r="J47" s="13">
        <v>34.549999999999997</v>
      </c>
    </row>
    <row r="48" spans="2:10" ht="57.75" customHeight="1" x14ac:dyDescent="0.2">
      <c r="B48" s="14"/>
      <c r="C48" s="1141" t="s">
        <v>4</v>
      </c>
      <c r="D48" s="1141"/>
      <c r="E48" s="1142"/>
      <c r="F48" s="15">
        <v>9.07</v>
      </c>
      <c r="G48" s="16">
        <v>6.46</v>
      </c>
      <c r="H48" s="16">
        <v>6.07</v>
      </c>
      <c r="I48" s="16">
        <v>7.96</v>
      </c>
      <c r="J48" s="17">
        <v>7.15</v>
      </c>
    </row>
    <row r="49" spans="2:10" ht="57.75" customHeight="1" thickBot="1" x14ac:dyDescent="0.25">
      <c r="B49" s="18"/>
      <c r="C49" s="1143" t="s">
        <v>5</v>
      </c>
      <c r="D49" s="1143"/>
      <c r="E49" s="1144"/>
      <c r="F49" s="19" t="s">
        <v>568</v>
      </c>
      <c r="G49" s="20" t="s">
        <v>569</v>
      </c>
      <c r="H49" s="20" t="s">
        <v>570</v>
      </c>
      <c r="I49" s="20">
        <v>2.27</v>
      </c>
      <c r="J49" s="21" t="s">
        <v>571</v>
      </c>
    </row>
    <row r="50" spans="2:10" ht="13.2" x14ac:dyDescent="0.2"/>
  </sheetData>
  <sheetProtection algorithmName="SHA-512" hashValue="KI2HdHV2mRmlkW9Cf49MC4KGoVITpjsfIqsifI/hu9YvGFxWBTWAv4fEOmW2LczVdW78Od/uKENgbO1F0wiR7Q==" saltValue="D7tIycrOzD4o2QXhog8Ma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2024-03-10T23:36:12Z</cp:lastPrinted>
  <dcterms:created xsi:type="dcterms:W3CDTF">2024-02-05T01:16:57Z</dcterms:created>
  <dcterms:modified xsi:type="dcterms:W3CDTF">2024-03-21T07:50:27Z</dcterms:modified>
  <cp:category/>
</cp:coreProperties>
</file>