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<sst xmlns="http://schemas.openxmlformats.org/spreadsheetml/2006/main" count="60" uniqueCount="58">
  <si>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</si>
  <si>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</si>
  <si>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</si>
  <si>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</si>
  <si>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</si>
  <si>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</si>
  <si>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</si>
  <si>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</si>
  <si>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</si>
  <si>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</si>
  <si>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</si>
  <si>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</si>
  <si>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</si>
  <si>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</si>
  <si>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</si>
  <si>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</si>
  <si>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</si>
  <si>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</si>
  <si>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</si>
  <si>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</si>
  <si>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</si>
  <si>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</si>
  <si>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</si>
  <si>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</si>
  <si>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</si>
  <si>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</si>
  <si>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</si>
  <si>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</si>
  <si>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</si>
  <si>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</si>
  <si>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</si>
  <si>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</si>
  <si>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</si>
  <si>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</si>
  <si>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</si>
  <si>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</si>
  <si>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</si>
  <si>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</si>
  <si>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</si>
  <si>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</si>
  <si>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</si>
  <si>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</si>
  <si>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</si>
  <si>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</si>
  <si>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</si>
  <si>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</si>
  <si>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</si>
  <si>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</si>
  <si>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</si>
  <si>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</si>
  <si>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</si>
  <si>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中北</t>
  </si>
  <si>
    <t>富士川町</t>
  </si>
  <si>
    <t>その他
（検査・
治験等）</t>
  </si>
  <si>
    <t>-</t>
  </si>
  <si>
    <t>介護保険施設の従事者</t>
  </si>
  <si>
    <t>厚生労働省政策統括官付参事官付保健統計室「医師・歯科医師・薬剤師統計」</t>
  </si>
  <si>
    <t>- 従業地による市町村、二次医療圏別 -  (令和4年12月31日現在)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</si>
</sst>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1" fillId="0" borderId="0" xfId="60" applyFont="1" applyFill="1" applyAlignment="1">
      <alignment horizontal="left" vertical="center"/>
      <protection/>
    </xf>
    <xf numFmtId="176" fontId="2" fillId="0" borderId="10" xfId="60" applyFont="1" applyFill="1" applyBorder="1" applyAlignment="1" quotePrefix="1">
      <alignment horizontal="right" vertical="center"/>
      <protection/>
    </xf>
    <xf numFmtId="176" fontId="2" fillId="0" borderId="11" xfId="60" applyFont="1" applyFill="1" applyBorder="1" applyAlignment="1">
      <alignment horizontal="center" vertical="center" wrapText="1"/>
      <protection/>
    </xf>
    <xf numFmtId="176" fontId="2" fillId="0" borderId="12" xfId="60" applyFont="1" applyFill="1" applyBorder="1" applyAlignment="1">
      <alignment horizontal="center" vertical="center" wrapText="1"/>
      <protection/>
    </xf>
    <xf numFmtId="176" fontId="2" fillId="0" borderId="13" xfId="60" applyFont="1" applyFill="1" applyBorder="1" applyAlignment="1">
      <alignment horizontal="center" vertical="center" wrapText="1"/>
      <protection/>
    </xf>
    <xf numFmtId="176" fontId="2" fillId="0" borderId="14" xfId="60" applyFont="1" applyFill="1" applyBorder="1" applyAlignment="1">
      <alignment horizontal="center" vertical="center" wrapText="1"/>
      <protection/>
    </xf>
    <xf numFmtId="176" fontId="2" fillId="0" borderId="15" xfId="60" applyFont="1" applyFill="1" applyBorder="1" applyAlignment="1">
      <alignment horizontal="center" vertical="center" wrapText="1"/>
      <protection/>
    </xf>
    <xf numFmtId="176" fontId="2" fillId="0" borderId="16" xfId="60" applyFont="1" applyFill="1" applyBorder="1" applyAlignment="1">
      <alignment horizontal="center" vertical="center" wrapText="1"/>
      <protection/>
    </xf>
    <xf numFmtId="176" fontId="6" fillId="0" borderId="15" xfId="60" applyFont="1" applyFill="1" applyBorder="1" applyAlignment="1">
      <alignment horizontal="center" vertical="center" wrapText="1"/>
      <protection/>
    </xf>
    <xf numFmtId="176" fontId="2" fillId="0" borderId="17" xfId="60" applyFont="1" applyFill="1" applyBorder="1" applyAlignment="1">
      <alignment horizontal="center" vertical="center" wrapText="1"/>
      <protection/>
    </xf>
    <xf numFmtId="176" fontId="2" fillId="0" borderId="10" xfId="60" applyFont="1" applyFill="1" applyBorder="1" applyAlignment="1">
      <alignment horizontal="center" vertical="center" wrapText="1"/>
      <protection/>
    </xf>
    <xf numFmtId="0" fontId="2" fillId="0" borderId="0" xfId="60" applyNumberFormat="1" applyFont="1" applyFill="1" applyBorder="1" applyAlignment="1">
      <alignment vertical="center"/>
      <protection/>
    </xf>
    <xf numFmtId="41" fontId="2" fillId="0" borderId="0" xfId="60" applyNumberFormat="1" applyFont="1" applyFill="1" applyBorder="1" applyAlignment="1">
      <alignment horizontal="right" vertical="center" wrapText="1"/>
      <protection/>
    </xf>
    <xf numFmtId="176" fontId="2" fillId="0" borderId="13" xfId="60" applyFont="1" applyFill="1" applyBorder="1" applyAlignment="1">
      <alignment horizontal="right" vertical="center"/>
      <protection/>
    </xf>
    <xf numFmtId="176" fontId="2" fillId="0" borderId="0" xfId="60" applyFont="1" applyFill="1">
      <alignment vertical="center" wrapText="1"/>
      <protection/>
    </xf>
    <xf numFmtId="176" fontId="2" fillId="0" borderId="10" xfId="60" applyFont="1" applyFill="1" applyBorder="1" applyAlignment="1">
      <alignment vertical="center"/>
      <protection/>
    </xf>
    <xf numFmtId="176" fontId="2" fillId="0" borderId="10" xfId="60" applyFont="1" applyFill="1" applyBorder="1" applyAlignment="1">
      <alignment horizontal="distributed" vertical="center"/>
      <protection/>
    </xf>
    <xf numFmtId="176" fontId="2" fillId="0" borderId="0" xfId="60" applyFont="1" applyFill="1" applyBorder="1" applyAlignment="1">
      <alignment horizontal="distributed" vertical="center" wrapText="1"/>
      <protection/>
    </xf>
    <xf numFmtId="176" fontId="2" fillId="0" borderId="13" xfId="60" applyFont="1" applyFill="1" applyBorder="1" applyAlignment="1">
      <alignment horizontal="distributed" vertical="center" wrapText="1"/>
      <protection/>
    </xf>
    <xf numFmtId="176" fontId="2" fillId="0" borderId="18" xfId="60" applyFont="1" applyFill="1" applyBorder="1" applyAlignment="1">
      <alignment horizontal="distributed" vertical="center" wrapText="1"/>
      <protection/>
    </xf>
    <xf numFmtId="176" fontId="2" fillId="0" borderId="19" xfId="60" applyFont="1" applyFill="1" applyBorder="1" applyAlignment="1">
      <alignment vertical="center" wrapText="1"/>
      <protection/>
    </xf>
    <xf numFmtId="176" fontId="2" fillId="0" borderId="19" xfId="60" applyFont="1" applyFill="1" applyBorder="1" applyAlignment="1">
      <alignment horizontal="center" vertical="center" wrapText="1"/>
      <protection/>
    </xf>
    <xf numFmtId="176" fontId="2" fillId="0" borderId="0" xfId="60" applyFont="1" applyFill="1" applyBorder="1">
      <alignment vertical="center" wrapText="1"/>
      <protection/>
    </xf>
    <xf numFmtId="176" fontId="2" fillId="0" borderId="10" xfId="60" applyFont="1" applyFill="1" applyBorder="1" applyAlignment="1">
      <alignment horizontal="center" vertical="center" wrapText="1"/>
      <protection/>
    </xf>
    <xf numFmtId="176" fontId="2" fillId="0" borderId="20" xfId="60" applyFont="1" applyFill="1" applyBorder="1" applyAlignment="1">
      <alignment horizontal="center" vertical="center" wrapText="1"/>
      <protection/>
    </xf>
    <xf numFmtId="176" fontId="2" fillId="0" borderId="21" xfId="60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6" fontId="2" fillId="0" borderId="0" xfId="60" applyFont="1" applyFill="1" applyBorder="1" applyAlignment="1">
      <alignment horizontal="center" vertical="center" wrapText="1"/>
      <protection/>
    </xf>
    <xf numFmtId="176" fontId="2" fillId="0" borderId="0" xfId="60" applyFont="1" applyFill="1" applyAlignment="1">
      <alignment horizontal="center" vertical="center" wrapText="1"/>
      <protection/>
    </xf>
    <xf numFmtId="41" fontId="2" fillId="0" borderId="11" xfId="60" applyNumberFormat="1" applyFont="1" applyFill="1" applyBorder="1" applyAlignment="1">
      <alignment horizontal="right" vertical="center" wrapText="1"/>
      <protection/>
    </xf>
    <xf numFmtId="41" fontId="2" fillId="0" borderId="13" xfId="60" applyNumberFormat="1" applyFont="1" applyFill="1" applyBorder="1" applyAlignment="1">
      <alignment horizontal="right" vertical="center" wrapText="1"/>
      <protection/>
    </xf>
    <xf numFmtId="41" fontId="2" fillId="0" borderId="22" xfId="60" applyNumberFormat="1" applyFont="1" applyFill="1" applyBorder="1" applyAlignment="1">
      <alignment horizontal="right" vertical="center" wrapText="1"/>
      <protection/>
    </xf>
    <xf numFmtId="41" fontId="2" fillId="0" borderId="22" xfId="60" applyNumberFormat="1" applyFont="1" applyFill="1" applyBorder="1" applyAlignment="1" quotePrefix="1">
      <alignment horizontal="right" vertical="center" wrapText="1"/>
      <protection/>
    </xf>
    <xf numFmtId="41" fontId="2" fillId="0" borderId="0" xfId="60" applyNumberFormat="1" applyFont="1" applyFill="1" applyBorder="1" applyAlignment="1" quotePrefix="1">
      <alignment horizontal="right" vertical="center" wrapText="1"/>
      <protection/>
    </xf>
    <xf numFmtId="176" fontId="2" fillId="0" borderId="0" xfId="60" applyFont="1" applyFill="1" applyBorder="1" applyAlignment="1">
      <alignment horizontal="distributed" vertical="center" wrapText="1"/>
      <protection/>
    </xf>
    <xf numFmtId="176" fontId="2" fillId="0" borderId="22" xfId="60" applyFont="1" applyFill="1" applyBorder="1">
      <alignment vertical="center" wrapText="1"/>
      <protection/>
    </xf>
    <xf numFmtId="176" fontId="2" fillId="0" borderId="0" xfId="60" applyFont="1" applyFill="1" applyBorder="1" quotePrefix="1">
      <alignment vertical="center" wrapText="1"/>
      <protection/>
    </xf>
    <xf numFmtId="41" fontId="2" fillId="0" borderId="17" xfId="60" applyNumberFormat="1" applyFont="1" applyFill="1" applyBorder="1" applyAlignment="1" quotePrefix="1">
      <alignment horizontal="right" vertical="center" wrapText="1"/>
      <protection/>
    </xf>
    <xf numFmtId="41" fontId="2" fillId="0" borderId="10" xfId="60" applyNumberFormat="1" applyFont="1" applyFill="1" applyBorder="1" applyAlignment="1" quotePrefix="1">
      <alignment horizontal="right" vertical="center" wrapText="1"/>
      <protection/>
    </xf>
    <xf numFmtId="176" fontId="2" fillId="0" borderId="13" xfId="60" applyFont="1" applyFill="1" applyBorder="1">
      <alignment vertical="center" wrapText="1"/>
      <protection/>
    </xf>
    <xf numFmtId="176" fontId="2" fillId="0" borderId="13" xfId="60" applyFont="1" applyFill="1" applyBorder="1" applyAlignment="1">
      <alignment horizontal="centerContinuous" vertical="center" wrapText="1"/>
      <protection/>
    </xf>
    <xf numFmtId="176" fontId="2" fillId="0" borderId="0" xfId="60" applyFont="1" applyFill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7" sqref="L7"/>
    </sheetView>
  </sheetViews>
  <sheetFormatPr defaultColWidth="9.00390625" defaultRowHeight="13.5"/>
  <cols>
    <col min="1" max="1" width="1.625" style="43" customWidth="1"/>
    <col min="2" max="2" width="12.125" style="43" customWidth="1"/>
    <col min="3" max="18" width="10.25390625" style="15" customWidth="1"/>
    <col min="19" max="19" width="7.125" style="15" customWidth="1"/>
    <col min="20" max="16384" width="9.00390625" style="15" customWidth="1"/>
  </cols>
  <sheetData>
    <row r="1" spans="1:19" ht="22.5" customHeight="1">
      <c r="A1" s="1" t="s">
        <v>34</v>
      </c>
      <c r="B1" s="1"/>
      <c r="M1" s="16"/>
      <c r="N1" s="17"/>
      <c r="P1" s="16"/>
      <c r="Q1" s="16"/>
      <c r="R1" s="2" t="s">
        <v>57</v>
      </c>
      <c r="S1" s="18"/>
    </row>
    <row r="2" spans="1:19" ht="17.25" customHeight="1">
      <c r="A2" s="19"/>
      <c r="B2" s="20"/>
      <c r="C2" s="4" t="s">
        <v>0</v>
      </c>
      <c r="D2" s="3" t="s">
        <v>47</v>
      </c>
      <c r="E2" s="21"/>
      <c r="F2" s="22"/>
      <c r="G2" s="3" t="s">
        <v>48</v>
      </c>
      <c r="H2" s="22"/>
      <c r="I2" s="22"/>
      <c r="J2" s="4" t="s">
        <v>55</v>
      </c>
      <c r="K2" s="4" t="s">
        <v>36</v>
      </c>
      <c r="L2" s="3" t="s">
        <v>49</v>
      </c>
      <c r="M2" s="21"/>
      <c r="N2" s="21"/>
      <c r="O2" s="4" t="s">
        <v>38</v>
      </c>
      <c r="P2" s="3" t="s">
        <v>39</v>
      </c>
      <c r="Q2" s="4" t="s">
        <v>1</v>
      </c>
      <c r="R2" s="5" t="s">
        <v>2</v>
      </c>
      <c r="S2" s="23"/>
    </row>
    <row r="3" spans="1:19" s="30" customFormat="1" ht="75.75" customHeight="1">
      <c r="A3" s="24"/>
      <c r="B3" s="25"/>
      <c r="C3" s="26"/>
      <c r="D3" s="10"/>
      <c r="E3" s="6" t="s">
        <v>35</v>
      </c>
      <c r="F3" s="7" t="s">
        <v>32</v>
      </c>
      <c r="G3" s="27"/>
      <c r="H3" s="8" t="s">
        <v>33</v>
      </c>
      <c r="I3" s="7" t="s">
        <v>53</v>
      </c>
      <c r="J3" s="26"/>
      <c r="K3" s="26"/>
      <c r="L3" s="28"/>
      <c r="M3" s="9" t="s">
        <v>50</v>
      </c>
      <c r="N3" s="6" t="s">
        <v>37</v>
      </c>
      <c r="O3" s="27"/>
      <c r="P3" s="10"/>
      <c r="Q3" s="26"/>
      <c r="R3" s="11"/>
      <c r="S3" s="29"/>
    </row>
    <row r="4" spans="1:18" ht="13.5" customHeight="1">
      <c r="A4" s="12" t="s">
        <v>0</v>
      </c>
      <c r="B4" s="18"/>
      <c r="C4" s="31">
        <f>C6+C7</f>
        <v>1861</v>
      </c>
      <c r="D4" s="32">
        <f aca="true" t="shared" si="0" ref="D4:R4">D6+D7</f>
        <v>1184</v>
      </c>
      <c r="E4" s="32">
        <f t="shared" si="0"/>
        <v>134</v>
      </c>
      <c r="F4" s="32">
        <f t="shared" si="0"/>
        <v>1050</v>
      </c>
      <c r="G4" s="32">
        <f t="shared" si="0"/>
        <v>375</v>
      </c>
      <c r="H4" s="32">
        <f t="shared" si="0"/>
        <v>364</v>
      </c>
      <c r="I4" s="32">
        <f t="shared" si="0"/>
        <v>11</v>
      </c>
      <c r="J4" s="32">
        <f t="shared" si="0"/>
        <v>6</v>
      </c>
      <c r="K4" s="32">
        <f t="shared" si="0"/>
        <v>12</v>
      </c>
      <c r="L4" s="32">
        <f t="shared" si="0"/>
        <v>127</v>
      </c>
      <c r="M4" s="32">
        <f t="shared" si="0"/>
        <v>61</v>
      </c>
      <c r="N4" s="32">
        <f t="shared" si="0"/>
        <v>66</v>
      </c>
      <c r="O4" s="32">
        <f t="shared" si="0"/>
        <v>68</v>
      </c>
      <c r="P4" s="32">
        <f t="shared" si="0"/>
        <v>34</v>
      </c>
      <c r="Q4" s="32">
        <f t="shared" si="0"/>
        <v>55</v>
      </c>
      <c r="R4" s="32">
        <f t="shared" si="0"/>
        <v>0</v>
      </c>
    </row>
    <row r="5" spans="1:18" ht="13.5" customHeight="1">
      <c r="A5" s="12"/>
      <c r="B5" s="18"/>
      <c r="C5" s="3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3.5" customHeight="1">
      <c r="A6" s="12" t="s">
        <v>3</v>
      </c>
      <c r="B6" s="18"/>
      <c r="C6" s="33">
        <f>SUM(C9:C21)</f>
        <v>1655</v>
      </c>
      <c r="D6" s="13">
        <f aca="true" t="shared" si="1" ref="D6:R6">SUM(D9:D21)</f>
        <v>1049</v>
      </c>
      <c r="E6" s="13">
        <f t="shared" si="1"/>
        <v>116</v>
      </c>
      <c r="F6" s="13">
        <f t="shared" si="1"/>
        <v>933</v>
      </c>
      <c r="G6" s="13">
        <f t="shared" si="1"/>
        <v>345</v>
      </c>
      <c r="H6" s="13">
        <f t="shared" si="1"/>
        <v>336</v>
      </c>
      <c r="I6" s="13">
        <f t="shared" si="1"/>
        <v>9</v>
      </c>
      <c r="J6" s="13">
        <f>SUM(J9:J21)</f>
        <v>5</v>
      </c>
      <c r="K6" s="13">
        <f t="shared" si="1"/>
        <v>12</v>
      </c>
      <c r="L6" s="13">
        <f t="shared" si="1"/>
        <v>96</v>
      </c>
      <c r="M6" s="13">
        <f t="shared" si="1"/>
        <v>46</v>
      </c>
      <c r="N6" s="13">
        <f t="shared" si="1"/>
        <v>50</v>
      </c>
      <c r="O6" s="13">
        <f t="shared" si="1"/>
        <v>65</v>
      </c>
      <c r="P6" s="13">
        <f t="shared" si="1"/>
        <v>31</v>
      </c>
      <c r="Q6" s="13">
        <f t="shared" si="1"/>
        <v>52</v>
      </c>
      <c r="R6" s="13">
        <f t="shared" si="1"/>
        <v>0</v>
      </c>
    </row>
    <row r="7" spans="1:18" ht="13.5" customHeight="1">
      <c r="A7" s="12" t="s">
        <v>4</v>
      </c>
      <c r="B7" s="18"/>
      <c r="C7" s="33">
        <f aca="true" t="shared" si="2" ref="C7:R7">SUM(C23,C26,C32,C35,C43)</f>
        <v>206</v>
      </c>
      <c r="D7" s="13">
        <f t="shared" si="2"/>
        <v>135</v>
      </c>
      <c r="E7" s="13">
        <f t="shared" si="2"/>
        <v>18</v>
      </c>
      <c r="F7" s="13">
        <f t="shared" si="2"/>
        <v>117</v>
      </c>
      <c r="G7" s="13">
        <f t="shared" si="2"/>
        <v>30</v>
      </c>
      <c r="H7" s="13">
        <f t="shared" si="2"/>
        <v>28</v>
      </c>
      <c r="I7" s="13">
        <f t="shared" si="2"/>
        <v>2</v>
      </c>
      <c r="J7" s="13">
        <f>SUM(J23,J26,J32,J35,J43)</f>
        <v>1</v>
      </c>
      <c r="K7" s="13">
        <f t="shared" si="2"/>
        <v>0</v>
      </c>
      <c r="L7" s="13">
        <f t="shared" si="2"/>
        <v>31</v>
      </c>
      <c r="M7" s="13">
        <f t="shared" si="2"/>
        <v>15</v>
      </c>
      <c r="N7" s="13">
        <f t="shared" si="2"/>
        <v>16</v>
      </c>
      <c r="O7" s="13">
        <f t="shared" si="2"/>
        <v>3</v>
      </c>
      <c r="P7" s="13">
        <f t="shared" si="2"/>
        <v>3</v>
      </c>
      <c r="Q7" s="13">
        <f t="shared" si="2"/>
        <v>3</v>
      </c>
      <c r="R7" s="13">
        <f t="shared" si="2"/>
        <v>0</v>
      </c>
    </row>
    <row r="8" spans="1:18" ht="13.5" customHeight="1">
      <c r="A8" s="12"/>
      <c r="B8" s="18"/>
      <c r="C8" s="3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3.5" customHeight="1">
      <c r="A9" s="12" t="s">
        <v>5</v>
      </c>
      <c r="B9" s="18"/>
      <c r="C9" s="34">
        <v>651</v>
      </c>
      <c r="D9" s="13">
        <v>394</v>
      </c>
      <c r="E9" s="13">
        <v>42</v>
      </c>
      <c r="F9" s="13">
        <v>352</v>
      </c>
      <c r="G9" s="13">
        <v>130</v>
      </c>
      <c r="H9" s="13">
        <v>129</v>
      </c>
      <c r="I9" s="13">
        <v>1</v>
      </c>
      <c r="J9" s="13">
        <v>2</v>
      </c>
      <c r="K9" s="13">
        <v>0</v>
      </c>
      <c r="L9" s="13">
        <v>45</v>
      </c>
      <c r="M9" s="13">
        <v>28</v>
      </c>
      <c r="N9" s="13">
        <v>17</v>
      </c>
      <c r="O9" s="13">
        <v>42</v>
      </c>
      <c r="P9" s="13">
        <v>8</v>
      </c>
      <c r="Q9" s="13">
        <v>30</v>
      </c>
      <c r="R9" s="35">
        <v>0</v>
      </c>
    </row>
    <row r="10" spans="1:18" ht="13.5" customHeight="1">
      <c r="A10" s="12" t="s">
        <v>6</v>
      </c>
      <c r="B10" s="18"/>
      <c r="C10" s="34">
        <v>115</v>
      </c>
      <c r="D10" s="13">
        <v>74</v>
      </c>
      <c r="E10" s="13">
        <v>6</v>
      </c>
      <c r="F10" s="13">
        <v>68</v>
      </c>
      <c r="G10" s="13">
        <v>18</v>
      </c>
      <c r="H10" s="13">
        <v>16</v>
      </c>
      <c r="I10" s="35">
        <v>2</v>
      </c>
      <c r="J10" s="35">
        <v>0</v>
      </c>
      <c r="K10" s="13">
        <v>8</v>
      </c>
      <c r="L10" s="35">
        <v>1</v>
      </c>
      <c r="M10" s="13">
        <v>0</v>
      </c>
      <c r="N10" s="13">
        <v>1</v>
      </c>
      <c r="O10" s="13">
        <v>9</v>
      </c>
      <c r="P10" s="35">
        <v>3</v>
      </c>
      <c r="Q10" s="35">
        <v>2</v>
      </c>
      <c r="R10" s="35">
        <v>0</v>
      </c>
    </row>
    <row r="11" spans="1:18" ht="13.5" customHeight="1">
      <c r="A11" s="12" t="s">
        <v>7</v>
      </c>
      <c r="B11" s="18"/>
      <c r="C11" s="34">
        <v>50</v>
      </c>
      <c r="D11" s="13">
        <v>35</v>
      </c>
      <c r="E11" s="13">
        <v>3</v>
      </c>
      <c r="F11" s="13">
        <v>32</v>
      </c>
      <c r="G11" s="13">
        <v>11</v>
      </c>
      <c r="H11" s="13">
        <v>10</v>
      </c>
      <c r="I11" s="35">
        <v>1</v>
      </c>
      <c r="J11" s="35">
        <v>0</v>
      </c>
      <c r="K11" s="13">
        <v>0</v>
      </c>
      <c r="L11" s="35">
        <v>1</v>
      </c>
      <c r="M11" s="13">
        <v>0</v>
      </c>
      <c r="N11" s="35">
        <v>1</v>
      </c>
      <c r="O11" s="13">
        <v>2</v>
      </c>
      <c r="P11" s="35">
        <v>0</v>
      </c>
      <c r="Q11" s="13">
        <v>1</v>
      </c>
      <c r="R11" s="13">
        <v>0</v>
      </c>
    </row>
    <row r="12" spans="1:18" ht="13.5" customHeight="1">
      <c r="A12" s="12" t="s">
        <v>8</v>
      </c>
      <c r="B12" s="18"/>
      <c r="C12" s="34">
        <v>104</v>
      </c>
      <c r="D12" s="13">
        <v>68</v>
      </c>
      <c r="E12" s="13">
        <v>3</v>
      </c>
      <c r="F12" s="13">
        <v>65</v>
      </c>
      <c r="G12" s="13">
        <v>27</v>
      </c>
      <c r="H12" s="13">
        <v>27</v>
      </c>
      <c r="I12" s="35">
        <v>0</v>
      </c>
      <c r="J12" s="35">
        <v>0</v>
      </c>
      <c r="K12" s="13">
        <v>0</v>
      </c>
      <c r="L12" s="35">
        <v>0</v>
      </c>
      <c r="M12" s="35">
        <v>0</v>
      </c>
      <c r="N12" s="13">
        <v>0</v>
      </c>
      <c r="O12" s="13">
        <v>4</v>
      </c>
      <c r="P12" s="35">
        <v>1</v>
      </c>
      <c r="Q12" s="13">
        <v>4</v>
      </c>
      <c r="R12" s="13">
        <v>0</v>
      </c>
    </row>
    <row r="13" spans="1:18" ht="13.5" customHeight="1">
      <c r="A13" s="12" t="s">
        <v>9</v>
      </c>
      <c r="B13" s="18"/>
      <c r="C13" s="34">
        <v>29</v>
      </c>
      <c r="D13" s="13">
        <v>22</v>
      </c>
      <c r="E13" s="13">
        <v>9</v>
      </c>
      <c r="F13" s="13">
        <v>13</v>
      </c>
      <c r="G13" s="13">
        <v>5</v>
      </c>
      <c r="H13" s="13">
        <v>5</v>
      </c>
      <c r="I13" s="35">
        <v>0</v>
      </c>
      <c r="J13" s="35">
        <v>0</v>
      </c>
      <c r="K13" s="13">
        <v>0</v>
      </c>
      <c r="L13" s="35">
        <v>0</v>
      </c>
      <c r="M13" s="13">
        <v>0</v>
      </c>
      <c r="N13" s="13">
        <v>0</v>
      </c>
      <c r="O13" s="13">
        <v>0</v>
      </c>
      <c r="P13" s="35">
        <v>0</v>
      </c>
      <c r="Q13" s="35">
        <v>2</v>
      </c>
      <c r="R13" s="35">
        <v>0</v>
      </c>
    </row>
    <row r="14" spans="1:18" ht="13.5" customHeight="1">
      <c r="A14" s="12" t="s">
        <v>10</v>
      </c>
      <c r="B14" s="18"/>
      <c r="C14" s="34">
        <v>88</v>
      </c>
      <c r="D14" s="13">
        <v>47</v>
      </c>
      <c r="E14" s="13">
        <v>6</v>
      </c>
      <c r="F14" s="13">
        <v>41</v>
      </c>
      <c r="G14" s="13">
        <v>17</v>
      </c>
      <c r="H14" s="13">
        <v>17</v>
      </c>
      <c r="I14" s="35">
        <v>0</v>
      </c>
      <c r="J14" s="35">
        <v>1</v>
      </c>
      <c r="K14" s="13">
        <v>0</v>
      </c>
      <c r="L14" s="35">
        <v>14</v>
      </c>
      <c r="M14" s="13">
        <v>11</v>
      </c>
      <c r="N14" s="13">
        <v>3</v>
      </c>
      <c r="O14" s="13">
        <v>8</v>
      </c>
      <c r="P14" s="35">
        <v>0</v>
      </c>
      <c r="Q14" s="13">
        <v>1</v>
      </c>
      <c r="R14" s="35">
        <v>0</v>
      </c>
    </row>
    <row r="15" spans="1:18" ht="13.5" customHeight="1">
      <c r="A15" s="12" t="s">
        <v>26</v>
      </c>
      <c r="B15" s="18"/>
      <c r="C15" s="33">
        <v>95</v>
      </c>
      <c r="D15" s="13">
        <v>71</v>
      </c>
      <c r="E15" s="13">
        <v>11</v>
      </c>
      <c r="F15" s="13">
        <v>60</v>
      </c>
      <c r="G15" s="13">
        <v>17</v>
      </c>
      <c r="H15" s="13">
        <v>15</v>
      </c>
      <c r="I15" s="13">
        <v>2</v>
      </c>
      <c r="J15" s="13">
        <v>1</v>
      </c>
      <c r="K15" s="13">
        <v>0</v>
      </c>
      <c r="L15" s="13">
        <v>2</v>
      </c>
      <c r="M15" s="13">
        <v>0</v>
      </c>
      <c r="N15" s="13">
        <v>2</v>
      </c>
      <c r="O15" s="13">
        <v>0</v>
      </c>
      <c r="P15" s="13">
        <v>2</v>
      </c>
      <c r="Q15" s="13">
        <v>2</v>
      </c>
      <c r="R15" s="13">
        <v>0</v>
      </c>
    </row>
    <row r="16" spans="1:18" ht="13.5" customHeight="1">
      <c r="A16" s="12" t="s">
        <v>27</v>
      </c>
      <c r="B16" s="18"/>
      <c r="C16" s="33">
        <v>54</v>
      </c>
      <c r="D16" s="13">
        <v>41</v>
      </c>
      <c r="E16" s="13">
        <v>7</v>
      </c>
      <c r="F16" s="13">
        <v>34</v>
      </c>
      <c r="G16" s="13">
        <v>6</v>
      </c>
      <c r="H16" s="13">
        <v>6</v>
      </c>
      <c r="I16" s="13">
        <v>0</v>
      </c>
      <c r="J16" s="13">
        <v>0</v>
      </c>
      <c r="K16" s="13">
        <v>0</v>
      </c>
      <c r="L16" s="13">
        <v>2</v>
      </c>
      <c r="M16" s="13">
        <v>1</v>
      </c>
      <c r="N16" s="13">
        <v>1</v>
      </c>
      <c r="O16" s="13">
        <v>0</v>
      </c>
      <c r="P16" s="13">
        <v>4</v>
      </c>
      <c r="Q16" s="13">
        <v>1</v>
      </c>
      <c r="R16" s="13">
        <v>0</v>
      </c>
    </row>
    <row r="17" spans="1:18" ht="13.5" customHeight="1">
      <c r="A17" s="12" t="s">
        <v>28</v>
      </c>
      <c r="B17" s="18"/>
      <c r="C17" s="34">
        <v>130</v>
      </c>
      <c r="D17" s="13">
        <v>92</v>
      </c>
      <c r="E17" s="35">
        <v>12</v>
      </c>
      <c r="F17" s="13">
        <v>80</v>
      </c>
      <c r="G17" s="13">
        <v>15</v>
      </c>
      <c r="H17" s="13">
        <v>15</v>
      </c>
      <c r="I17" s="35">
        <v>0</v>
      </c>
      <c r="J17" s="35">
        <v>0</v>
      </c>
      <c r="K17" s="13">
        <v>0</v>
      </c>
      <c r="L17" s="35">
        <v>13</v>
      </c>
      <c r="M17" s="35">
        <v>4</v>
      </c>
      <c r="N17" s="35">
        <v>9</v>
      </c>
      <c r="O17" s="13">
        <v>0</v>
      </c>
      <c r="P17" s="35">
        <v>6</v>
      </c>
      <c r="Q17" s="35">
        <v>4</v>
      </c>
      <c r="R17" s="35">
        <v>0</v>
      </c>
    </row>
    <row r="18" spans="1:18" ht="13.5" customHeight="1">
      <c r="A18" s="12" t="s">
        <v>29</v>
      </c>
      <c r="B18" s="18"/>
      <c r="C18" s="34">
        <v>126</v>
      </c>
      <c r="D18" s="13">
        <v>84</v>
      </c>
      <c r="E18" s="13">
        <v>5</v>
      </c>
      <c r="F18" s="35">
        <v>79</v>
      </c>
      <c r="G18" s="35">
        <v>30</v>
      </c>
      <c r="H18" s="13">
        <v>30</v>
      </c>
      <c r="I18" s="35">
        <v>0</v>
      </c>
      <c r="J18" s="35">
        <v>0</v>
      </c>
      <c r="K18" s="13">
        <v>0</v>
      </c>
      <c r="L18" s="35">
        <v>5</v>
      </c>
      <c r="M18" s="35">
        <v>0</v>
      </c>
      <c r="N18" s="35">
        <v>5</v>
      </c>
      <c r="O18" s="13">
        <v>0</v>
      </c>
      <c r="P18" s="35">
        <v>5</v>
      </c>
      <c r="Q18" s="35">
        <v>2</v>
      </c>
      <c r="R18" s="35">
        <v>0</v>
      </c>
    </row>
    <row r="19" spans="1:18" ht="13.5" customHeight="1">
      <c r="A19" s="12" t="s">
        <v>40</v>
      </c>
      <c r="B19" s="18"/>
      <c r="C19" s="34">
        <v>29</v>
      </c>
      <c r="D19" s="13">
        <v>19</v>
      </c>
      <c r="E19" s="13">
        <v>4</v>
      </c>
      <c r="F19" s="35">
        <v>15</v>
      </c>
      <c r="G19" s="35">
        <v>9</v>
      </c>
      <c r="H19" s="13">
        <v>9</v>
      </c>
      <c r="I19" s="35">
        <v>0</v>
      </c>
      <c r="J19" s="35">
        <v>0</v>
      </c>
      <c r="K19" s="13">
        <v>0</v>
      </c>
      <c r="L19" s="35">
        <v>1</v>
      </c>
      <c r="M19" s="35">
        <v>1</v>
      </c>
      <c r="N19" s="35">
        <v>0</v>
      </c>
      <c r="O19" s="13">
        <v>0</v>
      </c>
      <c r="P19" s="35">
        <v>0</v>
      </c>
      <c r="Q19" s="35">
        <v>0</v>
      </c>
      <c r="R19" s="35">
        <v>0</v>
      </c>
    </row>
    <row r="20" spans="1:18" ht="13.5" customHeight="1">
      <c r="A20" s="12" t="s">
        <v>41</v>
      </c>
      <c r="B20" s="18"/>
      <c r="C20" s="34">
        <v>52</v>
      </c>
      <c r="D20" s="13">
        <v>39</v>
      </c>
      <c r="E20" s="13">
        <v>3</v>
      </c>
      <c r="F20" s="35">
        <v>36</v>
      </c>
      <c r="G20" s="35">
        <v>9</v>
      </c>
      <c r="H20" s="13">
        <v>9</v>
      </c>
      <c r="I20" s="35">
        <v>0</v>
      </c>
      <c r="J20" s="35">
        <v>0</v>
      </c>
      <c r="K20" s="13">
        <v>0</v>
      </c>
      <c r="L20" s="35">
        <v>2</v>
      </c>
      <c r="M20" s="35">
        <v>0</v>
      </c>
      <c r="N20" s="35">
        <v>2</v>
      </c>
      <c r="O20" s="13">
        <v>0</v>
      </c>
      <c r="P20" s="35">
        <v>1</v>
      </c>
      <c r="Q20" s="35">
        <v>1</v>
      </c>
      <c r="R20" s="35">
        <v>0</v>
      </c>
    </row>
    <row r="21" spans="1:18" ht="13.5" customHeight="1">
      <c r="A21" s="12" t="s">
        <v>42</v>
      </c>
      <c r="B21" s="18"/>
      <c r="C21" s="34">
        <v>132</v>
      </c>
      <c r="D21" s="13">
        <v>63</v>
      </c>
      <c r="E21" s="13">
        <v>5</v>
      </c>
      <c r="F21" s="35">
        <v>58</v>
      </c>
      <c r="G21" s="35">
        <v>51</v>
      </c>
      <c r="H21" s="13">
        <v>48</v>
      </c>
      <c r="I21" s="35">
        <v>3</v>
      </c>
      <c r="J21" s="35">
        <v>1</v>
      </c>
      <c r="K21" s="13">
        <v>4</v>
      </c>
      <c r="L21" s="35">
        <v>10</v>
      </c>
      <c r="M21" s="35">
        <v>1</v>
      </c>
      <c r="N21" s="35">
        <v>9</v>
      </c>
      <c r="O21" s="13">
        <v>0</v>
      </c>
      <c r="P21" s="35">
        <v>1</v>
      </c>
      <c r="Q21" s="35">
        <v>2</v>
      </c>
      <c r="R21" s="35">
        <v>0</v>
      </c>
    </row>
    <row r="22" spans="1:18" ht="13.5" customHeight="1">
      <c r="A22" s="12"/>
      <c r="B22" s="18"/>
      <c r="C22" s="34"/>
      <c r="D22" s="13"/>
      <c r="E22" s="35"/>
      <c r="F22" s="13"/>
      <c r="G22" s="13"/>
      <c r="H22" s="35"/>
      <c r="I22" s="35"/>
      <c r="J22" s="35"/>
      <c r="K22" s="13"/>
      <c r="L22" s="35"/>
      <c r="M22" s="35"/>
      <c r="N22" s="35"/>
      <c r="O22" s="13"/>
      <c r="P22" s="35"/>
      <c r="Q22" s="35"/>
      <c r="R22" s="35"/>
    </row>
    <row r="23" spans="1:18" ht="13.5" customHeight="1">
      <c r="A23" s="12" t="s">
        <v>11</v>
      </c>
      <c r="B23" s="18"/>
      <c r="C23" s="34">
        <f>SUM(C24)</f>
        <v>14</v>
      </c>
      <c r="D23" s="13">
        <f aca="true" t="shared" si="3" ref="D23:R23">SUM(D24)</f>
        <v>12</v>
      </c>
      <c r="E23" s="35">
        <f t="shared" si="3"/>
        <v>0</v>
      </c>
      <c r="F23" s="35">
        <f t="shared" si="3"/>
        <v>12</v>
      </c>
      <c r="G23" s="35">
        <f t="shared" si="3"/>
        <v>1</v>
      </c>
      <c r="H23" s="35">
        <f t="shared" si="3"/>
        <v>1</v>
      </c>
      <c r="I23" s="35">
        <f t="shared" si="3"/>
        <v>0</v>
      </c>
      <c r="J23" s="35">
        <f t="shared" si="3"/>
        <v>0</v>
      </c>
      <c r="K23" s="13">
        <f t="shared" si="3"/>
        <v>0</v>
      </c>
      <c r="L23" s="35">
        <f t="shared" si="3"/>
        <v>1</v>
      </c>
      <c r="M23" s="35">
        <f t="shared" si="3"/>
        <v>0</v>
      </c>
      <c r="N23" s="35">
        <f t="shared" si="3"/>
        <v>1</v>
      </c>
      <c r="O23" s="13">
        <f t="shared" si="3"/>
        <v>0</v>
      </c>
      <c r="P23" s="35">
        <f t="shared" si="3"/>
        <v>0</v>
      </c>
      <c r="Q23" s="35">
        <f t="shared" si="3"/>
        <v>0</v>
      </c>
      <c r="R23" s="35">
        <f t="shared" si="3"/>
        <v>0</v>
      </c>
    </row>
    <row r="24" spans="1:18" ht="13.5" customHeight="1">
      <c r="A24" s="15"/>
      <c r="B24" s="12" t="s">
        <v>43</v>
      </c>
      <c r="C24" s="33">
        <v>14</v>
      </c>
      <c r="D24" s="13">
        <v>12</v>
      </c>
      <c r="E24" s="13">
        <v>0</v>
      </c>
      <c r="F24" s="13">
        <v>12</v>
      </c>
      <c r="G24" s="13">
        <v>1</v>
      </c>
      <c r="H24" s="13">
        <v>1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35">
        <v>1</v>
      </c>
      <c r="O24" s="13">
        <v>0</v>
      </c>
      <c r="P24" s="13">
        <v>0</v>
      </c>
      <c r="Q24" s="13">
        <v>0</v>
      </c>
      <c r="R24" s="13">
        <v>0</v>
      </c>
    </row>
    <row r="25" spans="1:18" ht="13.5" customHeight="1">
      <c r="A25" s="12"/>
      <c r="B25" s="36"/>
      <c r="C25" s="34"/>
      <c r="D25" s="13"/>
      <c r="E25" s="13"/>
      <c r="F25" s="35"/>
      <c r="G25" s="35"/>
      <c r="H25" s="13"/>
      <c r="I25" s="35"/>
      <c r="J25" s="35"/>
      <c r="K25" s="13"/>
      <c r="L25" s="35"/>
      <c r="M25" s="35"/>
      <c r="N25" s="35"/>
      <c r="O25" s="13"/>
      <c r="P25" s="35"/>
      <c r="Q25" s="35"/>
      <c r="R25" s="35"/>
    </row>
    <row r="26" spans="1:18" ht="13.5" customHeight="1">
      <c r="A26" s="12" t="s">
        <v>30</v>
      </c>
      <c r="B26" s="18"/>
      <c r="C26" s="34">
        <f>SUM(C27:C30)</f>
        <v>46</v>
      </c>
      <c r="D26" s="35">
        <f aca="true" t="shared" si="4" ref="D26:R26">SUM(D27:D30)</f>
        <v>27</v>
      </c>
      <c r="E26" s="35">
        <f t="shared" si="4"/>
        <v>7</v>
      </c>
      <c r="F26" s="35">
        <f t="shared" si="4"/>
        <v>20</v>
      </c>
      <c r="G26" s="35">
        <f t="shared" si="4"/>
        <v>12</v>
      </c>
      <c r="H26" s="35">
        <f t="shared" si="4"/>
        <v>12</v>
      </c>
      <c r="I26" s="35">
        <f t="shared" si="4"/>
        <v>0</v>
      </c>
      <c r="J26" s="35">
        <f>SUM(J27:J30)</f>
        <v>0</v>
      </c>
      <c r="K26" s="35">
        <f t="shared" si="4"/>
        <v>0</v>
      </c>
      <c r="L26" s="35">
        <f t="shared" si="4"/>
        <v>3</v>
      </c>
      <c r="M26" s="35">
        <f t="shared" si="4"/>
        <v>0</v>
      </c>
      <c r="N26" s="35">
        <f t="shared" si="4"/>
        <v>3</v>
      </c>
      <c r="O26" s="35">
        <f t="shared" si="4"/>
        <v>3</v>
      </c>
      <c r="P26" s="35">
        <f t="shared" si="4"/>
        <v>1</v>
      </c>
      <c r="Q26" s="35">
        <f t="shared" si="4"/>
        <v>0</v>
      </c>
      <c r="R26" s="35">
        <f t="shared" si="4"/>
        <v>0</v>
      </c>
    </row>
    <row r="27" spans="1:18" ht="13.5" customHeight="1">
      <c r="A27" s="15"/>
      <c r="B27" s="12" t="s">
        <v>12</v>
      </c>
      <c r="C27" s="33">
        <v>1</v>
      </c>
      <c r="D27" s="13">
        <v>1</v>
      </c>
      <c r="E27" s="13">
        <v>1</v>
      </c>
      <c r="F27" s="13">
        <v>0</v>
      </c>
      <c r="G27" s="13">
        <v>0</v>
      </c>
      <c r="H27" s="13" t="s">
        <v>54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</row>
    <row r="28" spans="1:18" ht="13.5" customHeight="1">
      <c r="A28" s="15"/>
      <c r="B28" s="12" t="s">
        <v>13</v>
      </c>
      <c r="C28" s="34">
        <v>17</v>
      </c>
      <c r="D28" s="13">
        <v>9</v>
      </c>
      <c r="E28" s="13">
        <v>4</v>
      </c>
      <c r="F28" s="13">
        <v>5</v>
      </c>
      <c r="G28" s="13">
        <v>6</v>
      </c>
      <c r="H28" s="35">
        <v>6</v>
      </c>
      <c r="I28" s="35">
        <v>0</v>
      </c>
      <c r="J28" s="35">
        <v>0</v>
      </c>
      <c r="K28" s="13">
        <v>0</v>
      </c>
      <c r="L28" s="35">
        <v>2</v>
      </c>
      <c r="M28" s="13">
        <v>0</v>
      </c>
      <c r="N28" s="35">
        <v>2</v>
      </c>
      <c r="O28" s="13">
        <v>0</v>
      </c>
      <c r="P28" s="35">
        <v>0</v>
      </c>
      <c r="Q28" s="35">
        <v>0</v>
      </c>
      <c r="R28" s="35">
        <v>0</v>
      </c>
    </row>
    <row r="29" spans="1:18" ht="13.5" customHeight="1">
      <c r="A29" s="15"/>
      <c r="B29" s="12" t="s">
        <v>14</v>
      </c>
      <c r="C29" s="34">
        <v>1</v>
      </c>
      <c r="D29" s="13">
        <v>0</v>
      </c>
      <c r="E29" s="13">
        <v>0</v>
      </c>
      <c r="F29" s="13">
        <v>0</v>
      </c>
      <c r="G29" s="13">
        <v>0</v>
      </c>
      <c r="H29" s="13" t="s">
        <v>54</v>
      </c>
      <c r="I29" s="35">
        <v>0</v>
      </c>
      <c r="J29" s="35">
        <v>0</v>
      </c>
      <c r="K29" s="13">
        <v>0</v>
      </c>
      <c r="L29" s="35">
        <v>0</v>
      </c>
      <c r="M29" s="35">
        <v>0</v>
      </c>
      <c r="N29" s="35">
        <v>0</v>
      </c>
      <c r="O29" s="13">
        <v>0</v>
      </c>
      <c r="P29" s="35">
        <v>1</v>
      </c>
      <c r="Q29" s="35">
        <v>0</v>
      </c>
      <c r="R29" s="35">
        <v>0</v>
      </c>
    </row>
    <row r="30" spans="1:18" ht="13.5" customHeight="1">
      <c r="A30" s="15"/>
      <c r="B30" s="12" t="s">
        <v>52</v>
      </c>
      <c r="C30" s="34">
        <v>27</v>
      </c>
      <c r="D30" s="13">
        <v>17</v>
      </c>
      <c r="E30" s="13">
        <v>2</v>
      </c>
      <c r="F30" s="35">
        <v>15</v>
      </c>
      <c r="G30" s="35">
        <v>6</v>
      </c>
      <c r="H30" s="13">
        <v>6</v>
      </c>
      <c r="I30" s="35">
        <v>0</v>
      </c>
      <c r="J30" s="35">
        <v>0</v>
      </c>
      <c r="K30" s="13">
        <v>0</v>
      </c>
      <c r="L30" s="35">
        <v>1</v>
      </c>
      <c r="M30" s="35">
        <v>0</v>
      </c>
      <c r="N30" s="35">
        <v>1</v>
      </c>
      <c r="O30" s="13">
        <v>3</v>
      </c>
      <c r="P30" s="35">
        <v>0</v>
      </c>
      <c r="Q30" s="35">
        <v>0</v>
      </c>
      <c r="R30" s="35">
        <v>0</v>
      </c>
    </row>
    <row r="31" spans="1:18" ht="13.5" customHeight="1">
      <c r="A31" s="12"/>
      <c r="B31" s="36"/>
      <c r="C31" s="34"/>
      <c r="D31" s="13"/>
      <c r="E31" s="13"/>
      <c r="F31" s="13"/>
      <c r="G31" s="13"/>
      <c r="H31" s="13"/>
      <c r="I31" s="35"/>
      <c r="J31" s="35"/>
      <c r="K31" s="13"/>
      <c r="L31" s="35"/>
      <c r="M31" s="35"/>
      <c r="N31" s="35"/>
      <c r="O31" s="13"/>
      <c r="P31" s="35"/>
      <c r="Q31" s="35"/>
      <c r="R31" s="35"/>
    </row>
    <row r="32" spans="1:18" ht="13.5" customHeight="1">
      <c r="A32" s="12" t="s">
        <v>15</v>
      </c>
      <c r="B32" s="18"/>
      <c r="C32" s="34">
        <f>SUM(C33)</f>
        <v>76</v>
      </c>
      <c r="D32" s="13">
        <f aca="true" t="shared" si="5" ref="D32:R32">SUM(D33)</f>
        <v>47</v>
      </c>
      <c r="E32" s="13">
        <f t="shared" si="5"/>
        <v>1</v>
      </c>
      <c r="F32" s="35">
        <f t="shared" si="5"/>
        <v>46</v>
      </c>
      <c r="G32" s="35">
        <f t="shared" si="5"/>
        <v>3</v>
      </c>
      <c r="H32" s="35">
        <f t="shared" si="5"/>
        <v>3</v>
      </c>
      <c r="I32" s="35">
        <f t="shared" si="5"/>
        <v>0</v>
      </c>
      <c r="J32" s="35">
        <f t="shared" si="5"/>
        <v>0</v>
      </c>
      <c r="K32" s="13">
        <f t="shared" si="5"/>
        <v>0</v>
      </c>
      <c r="L32" s="35">
        <f t="shared" si="5"/>
        <v>23</v>
      </c>
      <c r="M32" s="35">
        <f t="shared" si="5"/>
        <v>15</v>
      </c>
      <c r="N32" s="35">
        <f t="shared" si="5"/>
        <v>8</v>
      </c>
      <c r="O32" s="13">
        <f t="shared" si="5"/>
        <v>0</v>
      </c>
      <c r="P32" s="35">
        <f t="shared" si="5"/>
        <v>1</v>
      </c>
      <c r="Q32" s="35">
        <f t="shared" si="5"/>
        <v>2</v>
      </c>
      <c r="R32" s="35">
        <f t="shared" si="5"/>
        <v>0</v>
      </c>
    </row>
    <row r="33" spans="1:18" ht="13.5" customHeight="1">
      <c r="A33" s="15"/>
      <c r="B33" s="12" t="s">
        <v>16</v>
      </c>
      <c r="C33" s="34">
        <v>76</v>
      </c>
      <c r="D33" s="13">
        <v>47</v>
      </c>
      <c r="E33" s="13">
        <v>1</v>
      </c>
      <c r="F33" s="35">
        <v>46</v>
      </c>
      <c r="G33" s="35">
        <v>3</v>
      </c>
      <c r="H33" s="35">
        <v>3</v>
      </c>
      <c r="I33" s="35">
        <v>0</v>
      </c>
      <c r="J33" s="35">
        <v>0</v>
      </c>
      <c r="K33" s="13">
        <v>0</v>
      </c>
      <c r="L33" s="35">
        <v>23</v>
      </c>
      <c r="M33" s="35">
        <v>15</v>
      </c>
      <c r="N33" s="35">
        <v>8</v>
      </c>
      <c r="O33" s="13">
        <v>0</v>
      </c>
      <c r="P33" s="35">
        <v>1</v>
      </c>
      <c r="Q33" s="35">
        <v>2</v>
      </c>
      <c r="R33" s="35">
        <v>0</v>
      </c>
    </row>
    <row r="34" spans="1:18" ht="13.5" customHeight="1">
      <c r="A34" s="12"/>
      <c r="B34" s="36"/>
      <c r="C34" s="3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8"/>
    </row>
    <row r="35" spans="1:18" ht="12" customHeight="1">
      <c r="A35" s="12" t="s">
        <v>17</v>
      </c>
      <c r="B35" s="18"/>
      <c r="C35" s="34">
        <f>SUM(C36:C41)</f>
        <v>70</v>
      </c>
      <c r="D35" s="35">
        <f aca="true" t="shared" si="6" ref="D35:R35">SUM(D36:D41)</f>
        <v>49</v>
      </c>
      <c r="E35" s="35">
        <f t="shared" si="6"/>
        <v>10</v>
      </c>
      <c r="F35" s="35">
        <f t="shared" si="6"/>
        <v>39</v>
      </c>
      <c r="G35" s="35">
        <f t="shared" si="6"/>
        <v>14</v>
      </c>
      <c r="H35" s="35">
        <f t="shared" si="6"/>
        <v>12</v>
      </c>
      <c r="I35" s="35">
        <f t="shared" si="6"/>
        <v>2</v>
      </c>
      <c r="J35" s="35">
        <f>SUM(J36:J41)</f>
        <v>1</v>
      </c>
      <c r="K35" s="35">
        <f t="shared" si="6"/>
        <v>0</v>
      </c>
      <c r="L35" s="35">
        <f t="shared" si="6"/>
        <v>4</v>
      </c>
      <c r="M35" s="35">
        <f t="shared" si="6"/>
        <v>0</v>
      </c>
      <c r="N35" s="35">
        <f t="shared" si="6"/>
        <v>4</v>
      </c>
      <c r="O35" s="35">
        <f t="shared" si="6"/>
        <v>0</v>
      </c>
      <c r="P35" s="35">
        <f t="shared" si="6"/>
        <v>1</v>
      </c>
      <c r="Q35" s="35">
        <f t="shared" si="6"/>
        <v>1</v>
      </c>
      <c r="R35" s="35">
        <f t="shared" si="6"/>
        <v>0</v>
      </c>
    </row>
    <row r="36" spans="1:18" ht="12" customHeight="1">
      <c r="A36" s="15"/>
      <c r="B36" s="12" t="s">
        <v>18</v>
      </c>
      <c r="C36" s="34">
        <v>0</v>
      </c>
      <c r="D36" s="13">
        <v>0</v>
      </c>
      <c r="E36" s="13">
        <v>0</v>
      </c>
      <c r="F36" s="13">
        <v>0</v>
      </c>
      <c r="G36" s="13">
        <v>0</v>
      </c>
      <c r="H36" s="35">
        <v>0</v>
      </c>
      <c r="I36" s="35">
        <v>0</v>
      </c>
      <c r="J36" s="35">
        <v>0</v>
      </c>
      <c r="K36" s="13">
        <v>0</v>
      </c>
      <c r="L36" s="35">
        <v>0</v>
      </c>
      <c r="M36" s="13">
        <v>0</v>
      </c>
      <c r="N36" s="35">
        <v>0</v>
      </c>
      <c r="O36" s="13">
        <v>0</v>
      </c>
      <c r="P36" s="35">
        <v>0</v>
      </c>
      <c r="Q36" s="35">
        <v>0</v>
      </c>
      <c r="R36" s="35">
        <v>0</v>
      </c>
    </row>
    <row r="37" spans="1:18" ht="12" customHeight="1">
      <c r="A37" s="15"/>
      <c r="B37" s="12" t="s">
        <v>19</v>
      </c>
      <c r="C37" s="34">
        <v>4</v>
      </c>
      <c r="D37" s="13">
        <v>4</v>
      </c>
      <c r="E37" s="13">
        <v>0</v>
      </c>
      <c r="F37" s="13">
        <v>4</v>
      </c>
      <c r="G37" s="13">
        <v>0</v>
      </c>
      <c r="H37" s="35">
        <v>0</v>
      </c>
      <c r="I37" s="35">
        <v>0</v>
      </c>
      <c r="J37" s="35">
        <v>0</v>
      </c>
      <c r="K37" s="13">
        <v>0</v>
      </c>
      <c r="L37" s="35">
        <v>0</v>
      </c>
      <c r="M37" s="35">
        <v>0</v>
      </c>
      <c r="N37" s="35">
        <v>0</v>
      </c>
      <c r="O37" s="13">
        <v>0</v>
      </c>
      <c r="P37" s="35">
        <v>0</v>
      </c>
      <c r="Q37" s="35">
        <v>0</v>
      </c>
      <c r="R37" s="35">
        <v>0</v>
      </c>
    </row>
    <row r="38" spans="1:18" ht="12" customHeight="1">
      <c r="A38" s="15"/>
      <c r="B38" s="12" t="s">
        <v>20</v>
      </c>
      <c r="C38" s="34">
        <v>3</v>
      </c>
      <c r="D38" s="13">
        <v>3</v>
      </c>
      <c r="E38" s="13">
        <v>1</v>
      </c>
      <c r="F38" s="13">
        <v>2</v>
      </c>
      <c r="G38" s="13">
        <v>0</v>
      </c>
      <c r="H38" s="35">
        <v>0</v>
      </c>
      <c r="I38" s="35">
        <v>0</v>
      </c>
      <c r="J38" s="35">
        <v>0</v>
      </c>
      <c r="K38" s="13">
        <v>0</v>
      </c>
      <c r="L38" s="35">
        <v>0</v>
      </c>
      <c r="M38" s="35">
        <v>0</v>
      </c>
      <c r="N38" s="35">
        <v>0</v>
      </c>
      <c r="O38" s="13">
        <v>0</v>
      </c>
      <c r="P38" s="35">
        <v>0</v>
      </c>
      <c r="Q38" s="35">
        <v>0</v>
      </c>
      <c r="R38" s="35">
        <v>0</v>
      </c>
    </row>
    <row r="39" spans="1:18" ht="12" customHeight="1">
      <c r="A39" s="15"/>
      <c r="B39" s="12" t="s">
        <v>21</v>
      </c>
      <c r="C39" s="34">
        <v>4</v>
      </c>
      <c r="D39" s="13">
        <v>2</v>
      </c>
      <c r="E39" s="35">
        <v>1</v>
      </c>
      <c r="F39" s="35">
        <v>1</v>
      </c>
      <c r="G39" s="35">
        <v>1</v>
      </c>
      <c r="H39" s="35">
        <v>0</v>
      </c>
      <c r="I39" s="35">
        <v>1</v>
      </c>
      <c r="J39" s="35">
        <v>0</v>
      </c>
      <c r="K39" s="13">
        <v>0</v>
      </c>
      <c r="L39" s="35">
        <v>0</v>
      </c>
      <c r="M39" s="35">
        <v>0</v>
      </c>
      <c r="N39" s="35">
        <v>0</v>
      </c>
      <c r="O39" s="13">
        <v>0</v>
      </c>
      <c r="P39" s="35">
        <v>0</v>
      </c>
      <c r="Q39" s="35">
        <v>1</v>
      </c>
      <c r="R39" s="35">
        <v>0</v>
      </c>
    </row>
    <row r="40" spans="1:18" ht="12" customHeight="1">
      <c r="A40" s="15"/>
      <c r="B40" s="12" t="s">
        <v>22</v>
      </c>
      <c r="C40" s="34">
        <v>2</v>
      </c>
      <c r="D40" s="13">
        <v>2</v>
      </c>
      <c r="E40" s="13">
        <v>1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13">
        <v>0</v>
      </c>
      <c r="L40" s="35">
        <v>0</v>
      </c>
      <c r="M40" s="35">
        <v>0</v>
      </c>
      <c r="N40" s="35">
        <v>0</v>
      </c>
      <c r="O40" s="13">
        <v>0</v>
      </c>
      <c r="P40" s="35">
        <v>0</v>
      </c>
      <c r="Q40" s="35">
        <v>0</v>
      </c>
      <c r="R40" s="35">
        <v>0</v>
      </c>
    </row>
    <row r="41" spans="1:18" ht="12" customHeight="1">
      <c r="A41" s="15"/>
      <c r="B41" s="12" t="s">
        <v>31</v>
      </c>
      <c r="C41" s="34">
        <v>57</v>
      </c>
      <c r="D41" s="13">
        <v>38</v>
      </c>
      <c r="E41" s="13">
        <v>7</v>
      </c>
      <c r="F41" s="13">
        <v>31</v>
      </c>
      <c r="G41" s="13">
        <v>13</v>
      </c>
      <c r="H41" s="13">
        <v>12</v>
      </c>
      <c r="I41" s="35">
        <v>1</v>
      </c>
      <c r="J41" s="35">
        <v>1</v>
      </c>
      <c r="K41" s="13">
        <v>0</v>
      </c>
      <c r="L41" s="35">
        <v>4</v>
      </c>
      <c r="M41" s="35">
        <v>0</v>
      </c>
      <c r="N41" s="35">
        <v>4</v>
      </c>
      <c r="O41" s="13">
        <v>0</v>
      </c>
      <c r="P41" s="35">
        <v>1</v>
      </c>
      <c r="Q41" s="35">
        <v>0</v>
      </c>
      <c r="R41" s="35">
        <v>0</v>
      </c>
    </row>
    <row r="42" spans="1:18" ht="12" customHeight="1">
      <c r="A42" s="12"/>
      <c r="B42" s="36"/>
      <c r="C42" s="34"/>
      <c r="D42" s="13"/>
      <c r="E42" s="35"/>
      <c r="F42" s="13"/>
      <c r="G42" s="13"/>
      <c r="H42" s="13"/>
      <c r="I42" s="35"/>
      <c r="J42" s="35"/>
      <c r="K42" s="13"/>
      <c r="L42" s="35"/>
      <c r="M42" s="35"/>
      <c r="N42" s="35"/>
      <c r="O42" s="13"/>
      <c r="P42" s="35"/>
      <c r="Q42" s="35"/>
      <c r="R42" s="35"/>
    </row>
    <row r="43" spans="1:18" ht="12" customHeight="1">
      <c r="A43" s="12" t="s">
        <v>23</v>
      </c>
      <c r="B43" s="18"/>
      <c r="C43" s="34">
        <f>SUM(C44:C45)</f>
        <v>0</v>
      </c>
      <c r="D43" s="35">
        <f aca="true" t="shared" si="7" ref="D43:R43">SUM(D44:D45)</f>
        <v>0</v>
      </c>
      <c r="E43" s="35">
        <f t="shared" si="7"/>
        <v>0</v>
      </c>
      <c r="F43" s="35">
        <f t="shared" si="7"/>
        <v>0</v>
      </c>
      <c r="G43" s="35">
        <f t="shared" si="7"/>
        <v>0</v>
      </c>
      <c r="H43" s="35">
        <f t="shared" si="7"/>
        <v>0</v>
      </c>
      <c r="I43" s="35">
        <f t="shared" si="7"/>
        <v>0</v>
      </c>
      <c r="J43" s="35">
        <f>SUM(J44:J45)</f>
        <v>0</v>
      </c>
      <c r="K43" s="35">
        <f t="shared" si="7"/>
        <v>0</v>
      </c>
      <c r="L43" s="35">
        <f t="shared" si="7"/>
        <v>0</v>
      </c>
      <c r="M43" s="35">
        <f t="shared" si="7"/>
        <v>0</v>
      </c>
      <c r="N43" s="35">
        <f t="shared" si="7"/>
        <v>0</v>
      </c>
      <c r="O43" s="35">
        <f t="shared" si="7"/>
        <v>0</v>
      </c>
      <c r="P43" s="35">
        <f t="shared" si="7"/>
        <v>0</v>
      </c>
      <c r="Q43" s="35">
        <f t="shared" si="7"/>
        <v>0</v>
      </c>
      <c r="R43" s="35">
        <f t="shared" si="7"/>
        <v>0</v>
      </c>
    </row>
    <row r="44" spans="1:18" ht="12" customHeight="1">
      <c r="A44" s="15"/>
      <c r="B44" s="12" t="s">
        <v>24</v>
      </c>
      <c r="C44" s="34">
        <v>0</v>
      </c>
      <c r="D44" s="13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13">
        <v>0</v>
      </c>
      <c r="L44" s="35">
        <v>0</v>
      </c>
      <c r="M44" s="35">
        <v>0</v>
      </c>
      <c r="N44" s="35">
        <v>0</v>
      </c>
      <c r="O44" s="13">
        <v>0</v>
      </c>
      <c r="P44" s="35">
        <v>0</v>
      </c>
      <c r="Q44" s="35">
        <v>0</v>
      </c>
      <c r="R44" s="35">
        <v>0</v>
      </c>
    </row>
    <row r="45" spans="1:18" ht="12" customHeight="1">
      <c r="A45" s="15"/>
      <c r="B45" s="12" t="s">
        <v>25</v>
      </c>
      <c r="C45" s="34">
        <v>0</v>
      </c>
      <c r="D45" s="13">
        <v>0</v>
      </c>
      <c r="E45" s="13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13">
        <v>0</v>
      </c>
      <c r="L45" s="35">
        <v>0</v>
      </c>
      <c r="M45" s="35">
        <v>0</v>
      </c>
      <c r="N45" s="35">
        <v>0</v>
      </c>
      <c r="O45" s="13">
        <v>0</v>
      </c>
      <c r="P45" s="35">
        <v>0</v>
      </c>
      <c r="Q45" s="35">
        <v>0</v>
      </c>
      <c r="R45" s="35">
        <v>0</v>
      </c>
    </row>
    <row r="46" spans="1:18" ht="12" customHeight="1">
      <c r="A46" s="12"/>
      <c r="B46" s="23"/>
      <c r="C46" s="34"/>
      <c r="D46" s="13"/>
      <c r="E46" s="35"/>
      <c r="F46" s="13"/>
      <c r="G46" s="13"/>
      <c r="H46" s="13"/>
      <c r="I46" s="35"/>
      <c r="J46" s="35"/>
      <c r="K46" s="13"/>
      <c r="L46" s="35"/>
      <c r="M46" s="35"/>
      <c r="N46" s="35"/>
      <c r="O46" s="13"/>
      <c r="P46" s="35"/>
      <c r="Q46" s="35"/>
      <c r="R46" s="35"/>
    </row>
    <row r="47" spans="1:18" ht="12" customHeight="1">
      <c r="A47" s="12" t="s">
        <v>51</v>
      </c>
      <c r="B47" s="18"/>
      <c r="C47" s="34">
        <f>C9+C14+C15+C16+C17+C21+C32</f>
        <v>1226</v>
      </c>
      <c r="D47" s="35">
        <f aca="true" t="shared" si="8" ref="D47:R47">D9+D14+D15+D16+D17+D21+D32</f>
        <v>755</v>
      </c>
      <c r="E47" s="35">
        <f t="shared" si="8"/>
        <v>84</v>
      </c>
      <c r="F47" s="35">
        <f t="shared" si="8"/>
        <v>671</v>
      </c>
      <c r="G47" s="35">
        <f t="shared" si="8"/>
        <v>239</v>
      </c>
      <c r="H47" s="35">
        <f t="shared" si="8"/>
        <v>233</v>
      </c>
      <c r="I47" s="35">
        <f t="shared" si="8"/>
        <v>6</v>
      </c>
      <c r="J47" s="35">
        <f t="shared" si="8"/>
        <v>5</v>
      </c>
      <c r="K47" s="35">
        <f t="shared" si="8"/>
        <v>4</v>
      </c>
      <c r="L47" s="35">
        <f t="shared" si="8"/>
        <v>109</v>
      </c>
      <c r="M47" s="35">
        <f t="shared" si="8"/>
        <v>60</v>
      </c>
      <c r="N47" s="35">
        <f t="shared" si="8"/>
        <v>49</v>
      </c>
      <c r="O47" s="35">
        <f t="shared" si="8"/>
        <v>50</v>
      </c>
      <c r="P47" s="35">
        <f t="shared" si="8"/>
        <v>22</v>
      </c>
      <c r="Q47" s="35">
        <f t="shared" si="8"/>
        <v>42</v>
      </c>
      <c r="R47" s="35">
        <f t="shared" si="8"/>
        <v>0</v>
      </c>
    </row>
    <row r="48" spans="1:18" ht="12" customHeight="1">
      <c r="A48" s="12" t="s">
        <v>44</v>
      </c>
      <c r="B48" s="18"/>
      <c r="C48" s="34">
        <f>C12+C18+C20</f>
        <v>282</v>
      </c>
      <c r="D48" s="35">
        <f aca="true" t="shared" si="9" ref="D48:R48">D12+D18+D20</f>
        <v>191</v>
      </c>
      <c r="E48" s="35">
        <f t="shared" si="9"/>
        <v>11</v>
      </c>
      <c r="F48" s="35">
        <f t="shared" si="9"/>
        <v>180</v>
      </c>
      <c r="G48" s="35">
        <f t="shared" si="9"/>
        <v>66</v>
      </c>
      <c r="H48" s="35">
        <f t="shared" si="9"/>
        <v>66</v>
      </c>
      <c r="I48" s="35">
        <f t="shared" si="9"/>
        <v>0</v>
      </c>
      <c r="J48" s="35">
        <f t="shared" si="9"/>
        <v>0</v>
      </c>
      <c r="K48" s="35">
        <f t="shared" si="9"/>
        <v>0</v>
      </c>
      <c r="L48" s="35">
        <f t="shared" si="9"/>
        <v>7</v>
      </c>
      <c r="M48" s="35">
        <f t="shared" si="9"/>
        <v>0</v>
      </c>
      <c r="N48" s="35">
        <f t="shared" si="9"/>
        <v>7</v>
      </c>
      <c r="O48" s="35">
        <f t="shared" si="9"/>
        <v>4</v>
      </c>
      <c r="P48" s="35">
        <f t="shared" si="9"/>
        <v>7</v>
      </c>
      <c r="Q48" s="35">
        <f t="shared" si="9"/>
        <v>7</v>
      </c>
      <c r="R48" s="35">
        <f t="shared" si="9"/>
        <v>0</v>
      </c>
    </row>
    <row r="49" spans="1:18" ht="12" customHeight="1">
      <c r="A49" s="12" t="s">
        <v>45</v>
      </c>
      <c r="B49" s="18"/>
      <c r="C49" s="34">
        <f>C23+C26</f>
        <v>60</v>
      </c>
      <c r="D49" s="35">
        <f aca="true" t="shared" si="10" ref="D49:R49">D23+D26</f>
        <v>39</v>
      </c>
      <c r="E49" s="35">
        <f t="shared" si="10"/>
        <v>7</v>
      </c>
      <c r="F49" s="35">
        <f t="shared" si="10"/>
        <v>32</v>
      </c>
      <c r="G49" s="35">
        <f t="shared" si="10"/>
        <v>13</v>
      </c>
      <c r="H49" s="35">
        <f t="shared" si="10"/>
        <v>13</v>
      </c>
      <c r="I49" s="35">
        <f t="shared" si="10"/>
        <v>0</v>
      </c>
      <c r="J49" s="35">
        <f t="shared" si="10"/>
        <v>0</v>
      </c>
      <c r="K49" s="35">
        <f t="shared" si="10"/>
        <v>0</v>
      </c>
      <c r="L49" s="35">
        <f t="shared" si="10"/>
        <v>4</v>
      </c>
      <c r="M49" s="35">
        <f t="shared" si="10"/>
        <v>0</v>
      </c>
      <c r="N49" s="35">
        <f t="shared" si="10"/>
        <v>4</v>
      </c>
      <c r="O49" s="35">
        <f t="shared" si="10"/>
        <v>3</v>
      </c>
      <c r="P49" s="35">
        <f t="shared" si="10"/>
        <v>1</v>
      </c>
      <c r="Q49" s="35">
        <f t="shared" si="10"/>
        <v>0</v>
      </c>
      <c r="R49" s="35">
        <f t="shared" si="10"/>
        <v>0</v>
      </c>
    </row>
    <row r="50" spans="1:18" ht="12" customHeight="1">
      <c r="A50" s="12" t="s">
        <v>46</v>
      </c>
      <c r="B50" s="18"/>
      <c r="C50" s="39">
        <f>C10+C11+C13+C19+C35+C43</f>
        <v>293</v>
      </c>
      <c r="D50" s="40">
        <f aca="true" t="shared" si="11" ref="D50:R50">D10+D11+D13+D19+D35+D43</f>
        <v>199</v>
      </c>
      <c r="E50" s="40">
        <f t="shared" si="11"/>
        <v>32</v>
      </c>
      <c r="F50" s="40">
        <f t="shared" si="11"/>
        <v>167</v>
      </c>
      <c r="G50" s="35">
        <f t="shared" si="11"/>
        <v>57</v>
      </c>
      <c r="H50" s="40">
        <f t="shared" si="11"/>
        <v>52</v>
      </c>
      <c r="I50" s="40">
        <f t="shared" si="11"/>
        <v>5</v>
      </c>
      <c r="J50" s="40">
        <f t="shared" si="11"/>
        <v>1</v>
      </c>
      <c r="K50" s="40">
        <f t="shared" si="11"/>
        <v>8</v>
      </c>
      <c r="L50" s="40">
        <f t="shared" si="11"/>
        <v>7</v>
      </c>
      <c r="M50" s="40">
        <f t="shared" si="11"/>
        <v>1</v>
      </c>
      <c r="N50" s="40">
        <f t="shared" si="11"/>
        <v>6</v>
      </c>
      <c r="O50" s="40">
        <f t="shared" si="11"/>
        <v>11</v>
      </c>
      <c r="P50" s="40">
        <f t="shared" si="11"/>
        <v>4</v>
      </c>
      <c r="Q50" s="40">
        <f t="shared" si="11"/>
        <v>6</v>
      </c>
      <c r="R50" s="35">
        <f t="shared" si="11"/>
        <v>0</v>
      </c>
    </row>
    <row r="51" spans="1:18" ht="12">
      <c r="A51" s="19"/>
      <c r="B51" s="19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2"/>
      <c r="N51" s="41"/>
      <c r="O51" s="41"/>
      <c r="P51" s="41"/>
      <c r="Q51" s="42"/>
      <c r="R51" s="14" t="s">
        <v>56</v>
      </c>
    </row>
  </sheetData>
  <sheetProtection/>
  <mergeCells count="10">
    <mergeCell ref="R2:R3"/>
    <mergeCell ref="L2:L3"/>
    <mergeCell ref="O2:O3"/>
    <mergeCell ref="C2:C3"/>
    <mergeCell ref="D2:D3"/>
    <mergeCell ref="K2:K3"/>
    <mergeCell ref="G2:G3"/>
    <mergeCell ref="P2:P3"/>
    <mergeCell ref="Q2:Q3"/>
    <mergeCell ref="J2:J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2022-03-25T06:18:48Z</cp:lastPrinted>
  <dcterms:created xsi:type="dcterms:W3CDTF">2004-11-12T04:07:05Z</dcterms:created>
  <dcterms:modified xsi:type="dcterms:W3CDTF">2024-03-25T04:33:13Z</dcterms:modified>
  <cp:category/>
  <cp:version/>
  <cp:contentType/>
  <cp:contentStatus/>
</cp:coreProperties>
</file>