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P:\13093_地域エネルギー推進課\01\2025（Ｒ７）\03_地域エネルギー推進担当\11_電気自動車\04_急速充電設備補助金（R8.2補）\01 要綱要領改定\"/>
    </mc:Choice>
  </mc:AlternateContent>
  <xr:revisionPtr revIDLastSave="0" documentId="13_ncr:1_{C3F007BA-7B43-45AC-88F3-4C511C7E110E}" xr6:coauthVersionLast="47" xr6:coauthVersionMax="47" xr10:uidLastSave="{00000000-0000-0000-0000-000000000000}"/>
  <bookViews>
    <workbookView xWindow="-120" yWindow="-120" windowWidth="29040" windowHeight="15720" xr2:uid="{54A4446B-199F-49A3-B9F7-0426E2F5ABBF}"/>
  </bookViews>
  <sheets>
    <sheet name="(添付様式第1号)事業計画書" sheetId="17" r:id="rId1"/>
    <sheet name="補助対象経費積算表" sheetId="11" r:id="rId2"/>
  </sheets>
  <definedNames>
    <definedName name="_xlnm.Print_Area" localSheetId="0">'(添付様式第1号)事業計画書'!$A$1:$I$76</definedName>
    <definedName name="_xlnm.Print_Area" localSheetId="1">補助対象経費積算表!$A$1:$O$40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1" l="1"/>
  <c r="J9" i="11"/>
  <c r="G36" i="17"/>
  <c r="E63" i="17"/>
  <c r="F31" i="11"/>
  <c r="F32" i="11"/>
  <c r="F33" i="11"/>
  <c r="F34" i="11"/>
  <c r="F35" i="11"/>
  <c r="F36" i="11"/>
  <c r="F37" i="11"/>
  <c r="F30" i="11"/>
  <c r="F23" i="11"/>
  <c r="F24" i="11"/>
  <c r="F25" i="11"/>
  <c r="F26" i="11"/>
  <c r="F27" i="11"/>
  <c r="F22" i="11"/>
  <c r="F19" i="11"/>
  <c r="F14" i="11"/>
  <c r="F15" i="11"/>
  <c r="F16" i="11"/>
  <c r="F12" i="11"/>
  <c r="F13" i="11"/>
  <c r="G29" i="17"/>
  <c r="G27" i="17"/>
  <c r="G21" i="17"/>
  <c r="G18" i="17"/>
  <c r="E18" i="17"/>
  <c r="G20" i="17" l="1"/>
  <c r="E58" i="17"/>
  <c r="H9" i="11"/>
  <c r="I9" i="11" s="1"/>
  <c r="K9" i="11" s="1"/>
  <c r="L9" i="11" s="1"/>
  <c r="M9" i="11" s="1"/>
  <c r="J39" i="11"/>
  <c r="E61" i="17" l="1"/>
  <c r="J38" i="11"/>
  <c r="J28" i="11"/>
  <c r="J20" i="11"/>
  <c r="J17" i="11"/>
  <c r="I2" i="11"/>
  <c r="H31" i="11"/>
  <c r="H32" i="11"/>
  <c r="H33" i="11"/>
  <c r="H34" i="11"/>
  <c r="H35" i="11"/>
  <c r="H36" i="11"/>
  <c r="H37" i="11"/>
  <c r="H30" i="11"/>
  <c r="H23" i="11"/>
  <c r="H24" i="11"/>
  <c r="H25" i="11"/>
  <c r="H26" i="11"/>
  <c r="H27" i="11"/>
  <c r="H22" i="11"/>
  <c r="H19" i="11"/>
  <c r="H13" i="11"/>
  <c r="H14" i="11"/>
  <c r="H15" i="11"/>
  <c r="H16" i="11"/>
  <c r="H12" i="11"/>
  <c r="E36" i="17"/>
  <c r="H38" i="11" s="1"/>
  <c r="E29" i="17"/>
  <c r="H28" i="11" s="1"/>
  <c r="E27" i="17"/>
  <c r="H20" i="11" s="1"/>
  <c r="E21" i="17"/>
  <c r="E20" i="17" l="1"/>
  <c r="N9" i="11"/>
  <c r="H17" i="11"/>
  <c r="H39" i="11" s="1"/>
  <c r="E59" i="17"/>
  <c r="E57" i="17" s="1"/>
  <c r="F20" i="11"/>
  <c r="F17" i="11" l="1"/>
  <c r="F28" i="11"/>
  <c r="F38" i="11"/>
  <c r="I14" i="11" l="1"/>
  <c r="I37" i="11"/>
  <c r="I36" i="11"/>
  <c r="I35" i="11"/>
  <c r="I34" i="11"/>
  <c r="I33" i="11"/>
  <c r="I32" i="11"/>
  <c r="I31" i="11"/>
  <c r="I30" i="11"/>
  <c r="I27" i="11"/>
  <c r="I26" i="11"/>
  <c r="I25" i="11"/>
  <c r="I24" i="11"/>
  <c r="I23" i="11"/>
  <c r="I22" i="11"/>
  <c r="I19" i="11"/>
  <c r="I20" i="11" s="1"/>
  <c r="I16" i="11"/>
  <c r="I15" i="11"/>
  <c r="I13" i="11"/>
  <c r="I12" i="11"/>
  <c r="I17" i="11" l="1"/>
  <c r="K20" i="11"/>
  <c r="L20" i="11" s="1"/>
  <c r="M20" i="11" s="1"/>
  <c r="I38" i="11"/>
  <c r="I28" i="11"/>
  <c r="K38" i="11" l="1"/>
  <c r="I39" i="11"/>
  <c r="K28" i="11"/>
  <c r="L28" i="11" s="1"/>
  <c r="M28" i="11" s="1"/>
  <c r="K17" i="11"/>
  <c r="L17" i="11" s="1"/>
  <c r="M17" i="11" s="1"/>
  <c r="L38" i="11" l="1"/>
  <c r="K39" i="11"/>
  <c r="L39" i="11" l="1"/>
  <c r="M38" i="11"/>
  <c r="M39" i="11" s="1"/>
  <c r="N39" i="11" l="1"/>
  <c r="E64" i="17" s="1"/>
  <c r="E65" i="17" s="1"/>
  <c r="E62" i="17"/>
  <c r="E60" i="17" s="1"/>
</calcChain>
</file>

<file path=xl/sharedStrings.xml><?xml version="1.0" encoding="utf-8"?>
<sst xmlns="http://schemas.openxmlformats.org/spreadsheetml/2006/main" count="268" uniqueCount="160">
  <si>
    <t>②</t>
    <phoneticPr fontId="1"/>
  </si>
  <si>
    <t>④</t>
    <phoneticPr fontId="1"/>
  </si>
  <si>
    <t>⑤</t>
    <phoneticPr fontId="1"/>
  </si>
  <si>
    <t>⑥</t>
    <phoneticPr fontId="1"/>
  </si>
  <si>
    <t>合計</t>
    <rPh sb="0" eb="2">
      <t>ゴウケイ</t>
    </rPh>
    <phoneticPr fontId="1"/>
  </si>
  <si>
    <t>申請場所</t>
  </si>
  <si>
    <t>事業の種類</t>
    <rPh sb="0" eb="2">
      <t>ジギョウ</t>
    </rPh>
    <rPh sb="3" eb="5">
      <t>シュルイ</t>
    </rPh>
    <phoneticPr fontId="1"/>
  </si>
  <si>
    <t>②ＮＥＶ補助金申請可能額
（①と上限の小さい方）</t>
    <rPh sb="4" eb="7">
      <t>ホジョキン</t>
    </rPh>
    <rPh sb="7" eb="9">
      <t>シンセイ</t>
    </rPh>
    <rPh sb="9" eb="12">
      <t>カノウガク</t>
    </rPh>
    <rPh sb="16" eb="18">
      <t>ジョウゲン</t>
    </rPh>
    <rPh sb="19" eb="20">
      <t>チイ</t>
    </rPh>
    <rPh sb="22" eb="23">
      <t>ホウ</t>
    </rPh>
    <phoneticPr fontId="1"/>
  </si>
  <si>
    <t>(1)</t>
    <phoneticPr fontId="1"/>
  </si>
  <si>
    <t>充電設備設置工事費</t>
    <rPh sb="0" eb="2">
      <t>ジュウデン</t>
    </rPh>
    <rPh sb="2" eb="4">
      <t>セツビ</t>
    </rPh>
    <rPh sb="4" eb="6">
      <t>セッチ</t>
    </rPh>
    <rPh sb="6" eb="8">
      <t>コウジ</t>
    </rPh>
    <rPh sb="8" eb="9">
      <t>ヒ</t>
    </rPh>
    <phoneticPr fontId="1"/>
  </si>
  <si>
    <t>上限額</t>
    <rPh sb="0" eb="2">
      <t>ジョウゲン</t>
    </rPh>
    <phoneticPr fontId="1"/>
  </si>
  <si>
    <t>①</t>
    <phoneticPr fontId="1"/>
  </si>
  <si>
    <t>ア.基礎・据付工事</t>
    <rPh sb="2" eb="4">
      <t>キソ</t>
    </rPh>
    <rPh sb="5" eb="7">
      <t>スエツ</t>
    </rPh>
    <rPh sb="7" eb="9">
      <t>コウジ</t>
    </rPh>
    <phoneticPr fontId="1"/>
  </si>
  <si>
    <t>イ.搬入・運搬工事</t>
    <rPh sb="2" eb="4">
      <t>ハンニュウ</t>
    </rPh>
    <rPh sb="5" eb="7">
      <t>ウンパン</t>
    </rPh>
    <rPh sb="7" eb="9">
      <t>コウジ</t>
    </rPh>
    <phoneticPr fontId="1"/>
  </si>
  <si>
    <t>③</t>
    <phoneticPr fontId="1"/>
  </si>
  <si>
    <t>設置する充電設備出力の
総和に応じた額</t>
    <rPh sb="0" eb="2">
      <t>セッチ</t>
    </rPh>
    <rPh sb="4" eb="6">
      <t>ジュウデン</t>
    </rPh>
    <rPh sb="6" eb="8">
      <t>セツビ</t>
    </rPh>
    <rPh sb="8" eb="10">
      <t>シュツリョク</t>
    </rPh>
    <rPh sb="12" eb="14">
      <t>ソウワ</t>
    </rPh>
    <rPh sb="15" eb="16">
      <t>オウ</t>
    </rPh>
    <rPh sb="18" eb="19">
      <t>ガク</t>
    </rPh>
    <phoneticPr fontId="1"/>
  </si>
  <si>
    <t>特別措置法に基づく
受変電工事費</t>
    <rPh sb="0" eb="2">
      <t>トクベツ</t>
    </rPh>
    <rPh sb="2" eb="5">
      <t>ソチホウ</t>
    </rPh>
    <rPh sb="6" eb="7">
      <t>モト</t>
    </rPh>
    <rPh sb="10" eb="13">
      <t>ジュヘンデン</t>
    </rPh>
    <rPh sb="13" eb="16">
      <t>コウジヒ</t>
    </rPh>
    <phoneticPr fontId="1"/>
  </si>
  <si>
    <t>(1)小計</t>
    <rPh sb="3" eb="5">
      <t>ショウケイ</t>
    </rPh>
    <phoneticPr fontId="1"/>
  </si>
  <si>
    <t>(2)</t>
    <phoneticPr fontId="1"/>
  </si>
  <si>
    <t>案内板設置工事費</t>
    <rPh sb="0" eb="3">
      <t>アンナイバン</t>
    </rPh>
    <rPh sb="3" eb="5">
      <t>セッチ</t>
    </rPh>
    <rPh sb="5" eb="7">
      <t>コウジ</t>
    </rPh>
    <rPh sb="7" eb="8">
      <t>ヒ</t>
    </rPh>
    <phoneticPr fontId="1"/>
  </si>
  <si>
    <t>　　　　　　　　　　　　　　　　　　　　　　　　　</t>
    <phoneticPr fontId="1"/>
  </si>
  <si>
    <t>(2)小計</t>
    <rPh sb="3" eb="5">
      <t>ショウケイ</t>
    </rPh>
    <phoneticPr fontId="1"/>
  </si>
  <si>
    <t>(3)</t>
    <phoneticPr fontId="1"/>
  </si>
  <si>
    <t>付帯設備設置工事費</t>
    <rPh sb="0" eb="2">
      <t>フタイ</t>
    </rPh>
    <rPh sb="2" eb="4">
      <t>セツビ</t>
    </rPh>
    <rPh sb="4" eb="6">
      <t>セッチ</t>
    </rPh>
    <rPh sb="6" eb="8">
      <t>コウジ</t>
    </rPh>
    <rPh sb="8" eb="9">
      <t>ヒ</t>
    </rPh>
    <phoneticPr fontId="1"/>
  </si>
  <si>
    <t>屋根</t>
    <rPh sb="0" eb="2">
      <t>ヤネ</t>
    </rPh>
    <phoneticPr fontId="1"/>
  </si>
  <si>
    <t>一つの申請で屋根と小屋を
重複して選択はできない</t>
    <rPh sb="0" eb="1">
      <t>ヒト</t>
    </rPh>
    <rPh sb="3" eb="5">
      <t>シンセイ</t>
    </rPh>
    <rPh sb="6" eb="8">
      <t>ヤネ</t>
    </rPh>
    <rPh sb="9" eb="11">
      <t>コヤ</t>
    </rPh>
    <rPh sb="13" eb="15">
      <t>チョウフク</t>
    </rPh>
    <rPh sb="17" eb="19">
      <t>センタク</t>
    </rPh>
    <phoneticPr fontId="1"/>
  </si>
  <si>
    <t>小屋</t>
    <rPh sb="0" eb="2">
      <t>コヤ</t>
    </rPh>
    <phoneticPr fontId="1"/>
  </si>
  <si>
    <t>電灯</t>
    <rPh sb="0" eb="2">
      <t>デントウ</t>
    </rPh>
    <phoneticPr fontId="1"/>
  </si>
  <si>
    <t>(3)小計</t>
    <rPh sb="3" eb="5">
      <t>ショウケイ</t>
    </rPh>
    <phoneticPr fontId="1"/>
  </si>
  <si>
    <t>(4)</t>
    <phoneticPr fontId="1"/>
  </si>
  <si>
    <t>その他設置にかかる費用</t>
    <rPh sb="2" eb="3">
      <t>タ</t>
    </rPh>
    <rPh sb="3" eb="5">
      <t>セッチ</t>
    </rPh>
    <rPh sb="9" eb="11">
      <t>ヒヨウ</t>
    </rPh>
    <phoneticPr fontId="1"/>
  </si>
  <si>
    <t>レイアウト検討・
図面作成費</t>
    <rPh sb="5" eb="7">
      <t>ケントウ</t>
    </rPh>
    <rPh sb="9" eb="11">
      <t>ズメン</t>
    </rPh>
    <rPh sb="11" eb="13">
      <t>サクセイ</t>
    </rPh>
    <rPh sb="13" eb="14">
      <t>ヒ</t>
    </rPh>
    <phoneticPr fontId="1"/>
  </si>
  <si>
    <t>停電回避費</t>
    <rPh sb="0" eb="2">
      <t>テイデン</t>
    </rPh>
    <rPh sb="2" eb="4">
      <t>カイヒ</t>
    </rPh>
    <rPh sb="4" eb="5">
      <t>ヒ</t>
    </rPh>
    <phoneticPr fontId="1"/>
  </si>
  <si>
    <t>高速道路SA・PA等
（特別な仕様に基づく工事）への設置</t>
    <rPh sb="0" eb="2">
      <t>コウソク</t>
    </rPh>
    <rPh sb="2" eb="4">
      <t>ドウロ</t>
    </rPh>
    <rPh sb="9" eb="10">
      <t>トウ</t>
    </rPh>
    <rPh sb="12" eb="14">
      <t>トクベツ</t>
    </rPh>
    <rPh sb="15" eb="17">
      <t>シヨウ</t>
    </rPh>
    <rPh sb="18" eb="19">
      <t>モト</t>
    </rPh>
    <rPh sb="21" eb="23">
      <t>コウジ</t>
    </rPh>
    <rPh sb="26" eb="28">
      <t>セッチ</t>
    </rPh>
    <phoneticPr fontId="1"/>
  </si>
  <si>
    <t>充電スペース造成費</t>
    <rPh sb="0" eb="2">
      <t>ジュウデン</t>
    </rPh>
    <rPh sb="6" eb="8">
      <t>ゾウセイ</t>
    </rPh>
    <rPh sb="8" eb="9">
      <t>ヒ</t>
    </rPh>
    <phoneticPr fontId="1"/>
  </si>
  <si>
    <t>経路充電、目的地充電及び基礎充電の内既設マンション等への設置工事でセンターが認めた場合</t>
    <rPh sb="0" eb="2">
      <t>ケイロ</t>
    </rPh>
    <rPh sb="2" eb="4">
      <t>ジュウデン</t>
    </rPh>
    <rPh sb="5" eb="8">
      <t>モクテキチ</t>
    </rPh>
    <rPh sb="8" eb="10">
      <t>ジュウデン</t>
    </rPh>
    <rPh sb="10" eb="11">
      <t>オヨ</t>
    </rPh>
    <rPh sb="12" eb="14">
      <t>キソ</t>
    </rPh>
    <rPh sb="14" eb="16">
      <t>ジュウデン</t>
    </rPh>
    <rPh sb="17" eb="18">
      <t>ウチ</t>
    </rPh>
    <rPh sb="18" eb="20">
      <t>キセツ</t>
    </rPh>
    <rPh sb="25" eb="26">
      <t>トウ</t>
    </rPh>
    <rPh sb="28" eb="30">
      <t>セッチ</t>
    </rPh>
    <rPh sb="30" eb="32">
      <t>コウジ</t>
    </rPh>
    <rPh sb="38" eb="39">
      <t>ミト</t>
    </rPh>
    <rPh sb="41" eb="43">
      <t>バアイ</t>
    </rPh>
    <phoneticPr fontId="1"/>
  </si>
  <si>
    <t>現場監督費、世話役等の労務費</t>
    <rPh sb="0" eb="2">
      <t>ゲンバ</t>
    </rPh>
    <rPh sb="2" eb="4">
      <t>カントク</t>
    </rPh>
    <rPh sb="4" eb="5">
      <t>ヒ</t>
    </rPh>
    <rPh sb="6" eb="9">
      <t>セワヤク</t>
    </rPh>
    <rPh sb="9" eb="10">
      <t>トウ</t>
    </rPh>
    <rPh sb="11" eb="14">
      <t>ロウムヒ</t>
    </rPh>
    <phoneticPr fontId="1"/>
  </si>
  <si>
    <t>(4)小計</t>
    <rPh sb="3" eb="5">
      <t>ショウケイ</t>
    </rPh>
    <phoneticPr fontId="1"/>
  </si>
  <si>
    <t>A1</t>
  </si>
  <si>
    <t>A1</t>
    <phoneticPr fontId="1"/>
  </si>
  <si>
    <t>A2</t>
  </si>
  <si>
    <t>A2</t>
    <phoneticPr fontId="1"/>
  </si>
  <si>
    <t>A3</t>
  </si>
  <si>
    <t>A4</t>
  </si>
  <si>
    <t>A5</t>
  </si>
  <si>
    <t>A6</t>
  </si>
  <si>
    <t>A6</t>
    <phoneticPr fontId="1"/>
  </si>
  <si>
    <t>A7</t>
  </si>
  <si>
    <t>A7</t>
    <phoneticPr fontId="1"/>
  </si>
  <si>
    <t>A8</t>
  </si>
  <si>
    <t>A8</t>
    <phoneticPr fontId="1"/>
  </si>
  <si>
    <t>A9</t>
  </si>
  <si>
    <t>A9</t>
    <phoneticPr fontId="1"/>
  </si>
  <si>
    <t>A10</t>
  </si>
  <si>
    <t>A11</t>
  </si>
  <si>
    <t>A12</t>
  </si>
  <si>
    <t>A13</t>
  </si>
  <si>
    <t>A13</t>
    <phoneticPr fontId="1"/>
  </si>
  <si>
    <t>A14</t>
  </si>
  <si>
    <t>A15</t>
  </si>
  <si>
    <t>A16</t>
  </si>
  <si>
    <t>A17</t>
  </si>
  <si>
    <t>A18</t>
  </si>
  <si>
    <t>A19</t>
  </si>
  <si>
    <t>A20</t>
  </si>
  <si>
    <t>電気配線工事費</t>
    <rPh sb="0" eb="2">
      <t>デンキ</t>
    </rPh>
    <rPh sb="2" eb="4">
      <t>ハイセン</t>
    </rPh>
    <rPh sb="4" eb="6">
      <t>コウジ</t>
    </rPh>
    <rPh sb="6" eb="7">
      <t>ヒ</t>
    </rPh>
    <phoneticPr fontId="1"/>
  </si>
  <si>
    <t>高圧受変電設備設置工事費</t>
    <rPh sb="0" eb="2">
      <t>コウアツ</t>
    </rPh>
    <rPh sb="2" eb="5">
      <t>ジュヘンデン</t>
    </rPh>
    <rPh sb="5" eb="7">
      <t>セツビ</t>
    </rPh>
    <rPh sb="7" eb="9">
      <t>セッチ</t>
    </rPh>
    <rPh sb="9" eb="11">
      <t>コウジ</t>
    </rPh>
    <rPh sb="11" eb="12">
      <t>ヒ</t>
    </rPh>
    <phoneticPr fontId="1"/>
  </si>
  <si>
    <t>案内板</t>
    <rPh sb="0" eb="3">
      <t>アンナイバン</t>
    </rPh>
    <phoneticPr fontId="1"/>
  </si>
  <si>
    <t>充電スペースの
ライン引き</t>
    <rPh sb="0" eb="2">
      <t>ジュウデン</t>
    </rPh>
    <rPh sb="11" eb="12">
      <t>ヒ</t>
    </rPh>
    <phoneticPr fontId="1"/>
  </si>
  <si>
    <t>路面表示</t>
    <rPh sb="0" eb="2">
      <t>ロメン</t>
    </rPh>
    <rPh sb="2" eb="4">
      <t>ヒョウジ</t>
    </rPh>
    <phoneticPr fontId="1"/>
  </si>
  <si>
    <t>充電設備防護用部材</t>
    <phoneticPr fontId="1"/>
  </si>
  <si>
    <t>雑材・消耗品費、養生費</t>
    <rPh sb="0" eb="2">
      <t>ザツザイ</t>
    </rPh>
    <rPh sb="3" eb="6">
      <t>ショウモウヒン</t>
    </rPh>
    <rPh sb="6" eb="7">
      <t>ヒ</t>
    </rPh>
    <rPh sb="8" eb="11">
      <t>ヨウジョウヒ</t>
    </rPh>
    <phoneticPr fontId="1"/>
  </si>
  <si>
    <t>安全誘導員費</t>
    <rPh sb="0" eb="2">
      <t>アンゼン</t>
    </rPh>
    <rPh sb="2" eb="5">
      <t>ユウドウイン</t>
    </rPh>
    <rPh sb="5" eb="6">
      <t>ヒ</t>
    </rPh>
    <phoneticPr fontId="1"/>
  </si>
  <si>
    <t>図面作成費</t>
    <rPh sb="0" eb="2">
      <t>ズメン</t>
    </rPh>
    <rPh sb="2" eb="4">
      <t>サクセイ</t>
    </rPh>
    <phoneticPr fontId="1"/>
  </si>
  <si>
    <t>レイアウト検討費</t>
    <rPh sb="5" eb="7">
      <t>ケントウ</t>
    </rPh>
    <rPh sb="7" eb="8">
      <t>ヒ</t>
    </rPh>
    <phoneticPr fontId="1"/>
  </si>
  <si>
    <t>電力会社立会・協議費</t>
    <rPh sb="0" eb="2">
      <t>デンリョク</t>
    </rPh>
    <rPh sb="2" eb="4">
      <t>ガイシャ</t>
    </rPh>
    <rPh sb="4" eb="6">
      <t>タチアイ</t>
    </rPh>
    <rPh sb="7" eb="9">
      <t>キョウギ</t>
    </rPh>
    <rPh sb="9" eb="10">
      <t>ヒ</t>
    </rPh>
    <phoneticPr fontId="1"/>
  </si>
  <si>
    <t>(1)～(3)の工事でかかった
その他労務費</t>
    <rPh sb="8" eb="10">
      <t>コウジ</t>
    </rPh>
    <rPh sb="18" eb="19">
      <t>タ</t>
    </rPh>
    <rPh sb="19" eb="22">
      <t>ロウムヒ</t>
    </rPh>
    <phoneticPr fontId="1"/>
  </si>
  <si>
    <t>①国補助金への申告額</t>
    <rPh sb="1" eb="2">
      <t>クニ</t>
    </rPh>
    <rPh sb="2" eb="5">
      <t>ホジョキン</t>
    </rPh>
    <rPh sb="7" eb="9">
      <t>シンコク</t>
    </rPh>
    <rPh sb="9" eb="10">
      <t>ガク</t>
    </rPh>
    <phoneticPr fontId="1"/>
  </si>
  <si>
    <t>事業内容</t>
    <rPh sb="0" eb="2">
      <t>ジギョウ</t>
    </rPh>
    <rPh sb="2" eb="4">
      <t>ナイヨウ</t>
    </rPh>
    <phoneticPr fontId="1"/>
  </si>
  <si>
    <t>　　　　　　　　　　　　　　　　　　　　　　　　　</t>
  </si>
  <si>
    <t>設置する充電設備の出力</t>
    <rPh sb="0" eb="2">
      <t>セッチ</t>
    </rPh>
    <rPh sb="4" eb="6">
      <t>ジュウデン</t>
    </rPh>
    <rPh sb="6" eb="8">
      <t>セツビ</t>
    </rPh>
    <rPh sb="9" eb="11">
      <t>シュツリョク</t>
    </rPh>
    <phoneticPr fontId="1"/>
  </si>
  <si>
    <t>円</t>
    <rPh sb="0" eb="1">
      <t>エン</t>
    </rPh>
    <phoneticPr fontId="1"/>
  </si>
  <si>
    <t>設置場所</t>
    <rPh sb="0" eb="4">
      <t>セッチバショ</t>
    </rPh>
    <phoneticPr fontId="1"/>
  </si>
  <si>
    <t>単位（円）</t>
    <rPh sb="0" eb="2">
      <t>タンイ</t>
    </rPh>
    <rPh sb="3" eb="4">
      <t>エン</t>
    </rPh>
    <phoneticPr fontId="1"/>
  </si>
  <si>
    <t>1.充電設備費</t>
    <rPh sb="2" eb="7">
      <t>ジュウデンセツビヒ</t>
    </rPh>
    <phoneticPr fontId="1"/>
  </si>
  <si>
    <t>設備費用に係る相当額</t>
  </si>
  <si>
    <t>工事費用に係る相当額</t>
  </si>
  <si>
    <t>④国補助金で対象外の
経費（②―③）</t>
    <rPh sb="1" eb="2">
      <t>クニ</t>
    </rPh>
    <rPh sb="2" eb="5">
      <t>ホジョキン</t>
    </rPh>
    <rPh sb="6" eb="9">
      <t>タイショウガイ</t>
    </rPh>
    <rPh sb="11" eb="13">
      <t>ケイヒ</t>
    </rPh>
    <phoneticPr fontId="1"/>
  </si>
  <si>
    <t>2.設置工事費</t>
    <rPh sb="2" eb="7">
      <t>セッチコウジヒ</t>
    </rPh>
    <phoneticPr fontId="1"/>
  </si>
  <si>
    <t>　（１）充電設備設置工事費</t>
    <rPh sb="4" eb="6">
      <t>ジュウデン</t>
    </rPh>
    <rPh sb="6" eb="8">
      <t>セツビ</t>
    </rPh>
    <rPh sb="8" eb="10">
      <t>セッチ</t>
    </rPh>
    <rPh sb="10" eb="12">
      <t>コウジ</t>
    </rPh>
    <rPh sb="12" eb="13">
      <t>ヒ</t>
    </rPh>
    <phoneticPr fontId="1"/>
  </si>
  <si>
    <t>　（２）案内版設置工事費</t>
    <rPh sb="4" eb="6">
      <t>アンナイ</t>
    </rPh>
    <rPh sb="6" eb="7">
      <t>バン</t>
    </rPh>
    <rPh sb="7" eb="9">
      <t>セッチ</t>
    </rPh>
    <rPh sb="9" eb="12">
      <t>コウジヒ</t>
    </rPh>
    <phoneticPr fontId="1"/>
  </si>
  <si>
    <t>　（３）付帯設備設置工事費</t>
    <rPh sb="4" eb="6">
      <t>フタイ</t>
    </rPh>
    <rPh sb="6" eb="8">
      <t>セツビ</t>
    </rPh>
    <rPh sb="8" eb="10">
      <t>セッチ</t>
    </rPh>
    <rPh sb="10" eb="13">
      <t>コウジヒ</t>
    </rPh>
    <phoneticPr fontId="1"/>
  </si>
  <si>
    <t>　（４）その他設置にかかる費用</t>
    <rPh sb="6" eb="7">
      <t>タ</t>
    </rPh>
    <rPh sb="7" eb="9">
      <t>セッチ</t>
    </rPh>
    <rPh sb="13" eb="15">
      <t>ヒヨウ</t>
    </rPh>
    <phoneticPr fontId="1"/>
  </si>
  <si>
    <t>③NＥＶ交付決定額</t>
    <rPh sb="4" eb="6">
      <t>コウフ</t>
    </rPh>
    <rPh sb="6" eb="9">
      <t>ケッテイガク</t>
    </rPh>
    <phoneticPr fontId="1"/>
  </si>
  <si>
    <t>⑤実際の補助対象経費
（①―④）</t>
    <rPh sb="1" eb="3">
      <t>ジッサイ</t>
    </rPh>
    <rPh sb="4" eb="10">
      <t>ホジョタイショウケイヒ</t>
    </rPh>
    <phoneticPr fontId="1"/>
  </si>
  <si>
    <t>Ⅱ.充電設備設置工事費</t>
    <rPh sb="2" eb="4">
      <t>ジュウデン</t>
    </rPh>
    <rPh sb="4" eb="6">
      <t>セツビ</t>
    </rPh>
    <rPh sb="6" eb="8">
      <t>セッチ</t>
    </rPh>
    <rPh sb="8" eb="11">
      <t>コウジヒ</t>
    </rPh>
    <phoneticPr fontId="1"/>
  </si>
  <si>
    <t>Ⅰ.充電設備費</t>
    <rPh sb="2" eb="4">
      <t>ジュウデン</t>
    </rPh>
    <rPh sb="4" eb="6">
      <t>セツビ</t>
    </rPh>
    <rPh sb="6" eb="7">
      <t>ヒ</t>
    </rPh>
    <phoneticPr fontId="1"/>
  </si>
  <si>
    <t xml:space="preserve">⑥県補助額 </t>
    <rPh sb="1" eb="5">
      <t>ケンホジョガク</t>
    </rPh>
    <phoneticPr fontId="1"/>
  </si>
  <si>
    <t>(⑤―③）</t>
    <phoneticPr fontId="1"/>
  </si>
  <si>
    <t>千円単位</t>
    <rPh sb="0" eb="2">
      <t>センエン</t>
    </rPh>
    <rPh sb="2" eb="4">
      <t>タンイ</t>
    </rPh>
    <phoneticPr fontId="1"/>
  </si>
  <si>
    <t>補助対象経費　積算表</t>
    <rPh sb="0" eb="4">
      <t>ホジョタイショウ</t>
    </rPh>
    <rPh sb="4" eb="6">
      <t>ケイヒ</t>
    </rPh>
    <rPh sb="7" eb="9">
      <t>セキサン</t>
    </rPh>
    <rPh sb="9" eb="10">
      <t>ヒョウ</t>
    </rPh>
    <phoneticPr fontId="1"/>
  </si>
  <si>
    <t>円</t>
  </si>
  <si>
    <t>①総事業費(②+③)</t>
    <phoneticPr fontId="1"/>
  </si>
  <si>
    <t>②設備費用に係る相当額</t>
    <phoneticPr fontId="1"/>
  </si>
  <si>
    <t>③工事費用に係る相当額</t>
    <phoneticPr fontId="1"/>
  </si>
  <si>
    <t>④補助対象経費（⑤+⑥）</t>
    <phoneticPr fontId="1"/>
  </si>
  <si>
    <t>⑤設備費用に係る相当額</t>
    <phoneticPr fontId="1"/>
  </si>
  <si>
    <t>⑥工事費用に係る相当額</t>
    <phoneticPr fontId="1"/>
  </si>
  <si>
    <t>⑧県補助金の補助対象経費</t>
    <phoneticPr fontId="1"/>
  </si>
  <si>
    <t>1.充電設備費総額</t>
    <rPh sb="2" eb="7">
      <t>ジュウデンセツビヒ</t>
    </rPh>
    <rPh sb="7" eb="9">
      <t>ソウガク</t>
    </rPh>
    <phoneticPr fontId="1"/>
  </si>
  <si>
    <t>　　　充電設備設置工事費</t>
    <rPh sb="3" eb="5">
      <t>ジュウデン</t>
    </rPh>
    <rPh sb="5" eb="7">
      <t>セツビ</t>
    </rPh>
    <rPh sb="7" eb="9">
      <t>セッチ</t>
    </rPh>
    <rPh sb="9" eb="11">
      <t>コウジ</t>
    </rPh>
    <rPh sb="11" eb="12">
      <t>ヒ</t>
    </rPh>
    <phoneticPr fontId="1"/>
  </si>
  <si>
    <t>　　　電気配線工事費</t>
    <rPh sb="3" eb="5">
      <t>デンキ</t>
    </rPh>
    <rPh sb="5" eb="7">
      <t>ハイセン</t>
    </rPh>
    <rPh sb="7" eb="9">
      <t>コウジ</t>
    </rPh>
    <rPh sb="9" eb="10">
      <t>ヒ</t>
    </rPh>
    <phoneticPr fontId="1"/>
  </si>
  <si>
    <t>　　　高圧受変電設備設置工事費</t>
    <rPh sb="3" eb="5">
      <t>コウアツ</t>
    </rPh>
    <rPh sb="5" eb="8">
      <t>ジュヘンデン</t>
    </rPh>
    <rPh sb="8" eb="10">
      <t>セツビ</t>
    </rPh>
    <rPh sb="10" eb="12">
      <t>セッチ</t>
    </rPh>
    <rPh sb="12" eb="14">
      <t>コウジ</t>
    </rPh>
    <rPh sb="14" eb="15">
      <t>ヒ</t>
    </rPh>
    <phoneticPr fontId="1"/>
  </si>
  <si>
    <t>　　　特別措置法に基づく
　　　受変電工事費</t>
    <rPh sb="3" eb="5">
      <t>トクベツ</t>
    </rPh>
    <rPh sb="5" eb="8">
      <t>ソチホウ</t>
    </rPh>
    <rPh sb="9" eb="10">
      <t>モト</t>
    </rPh>
    <rPh sb="16" eb="19">
      <t>ジュヘンデン</t>
    </rPh>
    <rPh sb="19" eb="22">
      <t>コウジヒ</t>
    </rPh>
    <phoneticPr fontId="1"/>
  </si>
  <si>
    <t>　　　案内板</t>
    <rPh sb="3" eb="6">
      <t>アンナイバン</t>
    </rPh>
    <phoneticPr fontId="1"/>
  </si>
  <si>
    <t>　　　充電スペースの
　　　ライン引き</t>
    <rPh sb="3" eb="5">
      <t>ジュウデン</t>
    </rPh>
    <rPh sb="17" eb="18">
      <t>ヒ</t>
    </rPh>
    <phoneticPr fontId="1"/>
  </si>
  <si>
    <t>　　　路面表示</t>
    <rPh sb="3" eb="5">
      <t>ロメン</t>
    </rPh>
    <rPh sb="5" eb="7">
      <t>ヒョウジ</t>
    </rPh>
    <phoneticPr fontId="1"/>
  </si>
  <si>
    <t>　　　屋根</t>
    <rPh sb="3" eb="5">
      <t>ヤネ</t>
    </rPh>
    <phoneticPr fontId="1"/>
  </si>
  <si>
    <t>　　　小屋</t>
    <rPh sb="3" eb="5">
      <t>コヤ</t>
    </rPh>
    <phoneticPr fontId="1"/>
  </si>
  <si>
    <t>　　　充電設備防護用部材</t>
    <phoneticPr fontId="1"/>
  </si>
  <si>
    <t>　　　電灯</t>
    <rPh sb="3" eb="5">
      <t>デントウ</t>
    </rPh>
    <phoneticPr fontId="1"/>
  </si>
  <si>
    <t>　　　雑材・消耗品費、養生費</t>
    <rPh sb="3" eb="5">
      <t>ザツザイ</t>
    </rPh>
    <rPh sb="6" eb="9">
      <t>ショウモウヒン</t>
    </rPh>
    <rPh sb="9" eb="10">
      <t>ヒ</t>
    </rPh>
    <rPh sb="11" eb="14">
      <t>ヨウジョウヒ</t>
    </rPh>
    <phoneticPr fontId="1"/>
  </si>
  <si>
    <t>　　　レイアウト検討・
　　　図面作成費</t>
    <rPh sb="8" eb="10">
      <t>ケントウ</t>
    </rPh>
    <rPh sb="15" eb="17">
      <t>ズメン</t>
    </rPh>
    <rPh sb="17" eb="19">
      <t>サクセイ</t>
    </rPh>
    <rPh sb="19" eb="20">
      <t>ヒ</t>
    </rPh>
    <phoneticPr fontId="1"/>
  </si>
  <si>
    <t>　　　安全誘導員費</t>
    <rPh sb="3" eb="5">
      <t>アンゼン</t>
    </rPh>
    <rPh sb="5" eb="8">
      <t>ユウドウイン</t>
    </rPh>
    <rPh sb="8" eb="9">
      <t>ヒ</t>
    </rPh>
    <phoneticPr fontId="1"/>
  </si>
  <si>
    <t>　　　停電回避費</t>
    <rPh sb="3" eb="5">
      <t>テイデン</t>
    </rPh>
    <rPh sb="5" eb="7">
      <t>カイヒ</t>
    </rPh>
    <rPh sb="7" eb="8">
      <t>ヒ</t>
    </rPh>
    <phoneticPr fontId="1"/>
  </si>
  <si>
    <t>　　　充電スペース造成費</t>
    <rPh sb="3" eb="5">
      <t>ジュウデン</t>
    </rPh>
    <rPh sb="9" eb="11">
      <t>ゾウセイ</t>
    </rPh>
    <rPh sb="11" eb="12">
      <t>ヒ</t>
    </rPh>
    <phoneticPr fontId="1"/>
  </si>
  <si>
    <t>　　　(1)～(3)の工事でかかった
　　　その他労務費</t>
    <rPh sb="11" eb="13">
      <t>コウジ</t>
    </rPh>
    <rPh sb="24" eb="25">
      <t>タ</t>
    </rPh>
    <rPh sb="25" eb="28">
      <t>ロウムヒ</t>
    </rPh>
    <phoneticPr fontId="1"/>
  </si>
  <si>
    <t>他の工事費</t>
    <rPh sb="0" eb="1">
      <t>ホカ</t>
    </rPh>
    <rPh sb="2" eb="5">
      <t>コウジヒ</t>
    </rPh>
    <phoneticPr fontId="1"/>
  </si>
  <si>
    <t>2.充電設備設置工事費総額</t>
    <rPh sb="2" eb="6">
      <t>ジュウデンセツビ</t>
    </rPh>
    <rPh sb="6" eb="8">
      <t>セッチ</t>
    </rPh>
    <rPh sb="8" eb="11">
      <t>コウジヒ</t>
    </rPh>
    <rPh sb="11" eb="13">
      <t>ソウガク</t>
    </rPh>
    <phoneticPr fontId="1"/>
  </si>
  <si>
    <t>施設名</t>
    <rPh sb="0" eb="3">
      <t>シセツメイ</t>
    </rPh>
    <phoneticPr fontId="1"/>
  </si>
  <si>
    <t>設備の利用可能時間</t>
    <rPh sb="0" eb="2">
      <t>セツビ</t>
    </rPh>
    <rPh sb="3" eb="5">
      <t>リヨウ</t>
    </rPh>
    <rPh sb="5" eb="7">
      <t>カノウ</t>
    </rPh>
    <rPh sb="7" eb="9">
      <t>ジカン</t>
    </rPh>
    <phoneticPr fontId="1"/>
  </si>
  <si>
    <t>Ⅰ.充電設備の設置場所</t>
    <rPh sb="2" eb="4">
      <t>ジュウデン</t>
    </rPh>
    <rPh sb="4" eb="6">
      <t>セツビ</t>
    </rPh>
    <rPh sb="7" eb="9">
      <t>セッチ</t>
    </rPh>
    <rPh sb="9" eb="11">
      <t>バショ</t>
    </rPh>
    <phoneticPr fontId="1"/>
  </si>
  <si>
    <t>Ⅱ.設置する充電設備</t>
    <rPh sb="2" eb="4">
      <t>セッチ</t>
    </rPh>
    <rPh sb="6" eb="8">
      <t>ジュウデン</t>
    </rPh>
    <rPh sb="8" eb="10">
      <t>セツビ</t>
    </rPh>
    <phoneticPr fontId="1"/>
  </si>
  <si>
    <t>メーカー名</t>
    <rPh sb="4" eb="5">
      <t>メイ</t>
    </rPh>
    <phoneticPr fontId="1"/>
  </si>
  <si>
    <t>型式</t>
    <rPh sb="0" eb="2">
      <t>ケイシキ</t>
    </rPh>
    <phoneticPr fontId="1"/>
  </si>
  <si>
    <t>台数</t>
    <rPh sb="0" eb="2">
      <t>ダイスウ</t>
    </rPh>
    <phoneticPr fontId="1"/>
  </si>
  <si>
    <t>Ⅵ.担当者連絡先</t>
    <rPh sb="2" eb="5">
      <t>タントウシャ</t>
    </rPh>
    <rPh sb="5" eb="8">
      <t>レンラクサキ</t>
    </rPh>
    <phoneticPr fontId="1"/>
  </si>
  <si>
    <t>郵便番号・住所</t>
    <rPh sb="0" eb="2">
      <t>ユウビン</t>
    </rPh>
    <rPh sb="2" eb="4">
      <t>バンゴウ</t>
    </rPh>
    <rPh sb="5" eb="7">
      <t>ジュウショ</t>
    </rPh>
    <phoneticPr fontId="1"/>
  </si>
  <si>
    <t>役職・氏名</t>
    <rPh sb="0" eb="2">
      <t>ヤクショク</t>
    </rPh>
    <rPh sb="3" eb="5">
      <t>シメイ</t>
    </rPh>
    <phoneticPr fontId="1"/>
  </si>
  <si>
    <t>電話番号</t>
    <rPh sb="0" eb="2">
      <t>デンワ</t>
    </rPh>
    <rPh sb="2" eb="4">
      <t>バンゴウ</t>
    </rPh>
    <phoneticPr fontId="1"/>
  </si>
  <si>
    <t>メールアドレス</t>
    <phoneticPr fontId="1"/>
  </si>
  <si>
    <t>円</t>
    <phoneticPr fontId="1"/>
  </si>
  <si>
    <t>Ⅳ.NEV補助金の交付決定額</t>
    <rPh sb="5" eb="8">
      <t>ホジョキン</t>
    </rPh>
    <rPh sb="9" eb="13">
      <t>コウフケッテイ</t>
    </rPh>
    <rPh sb="13" eb="14">
      <t>ガク</t>
    </rPh>
    <phoneticPr fontId="1"/>
  </si>
  <si>
    <t>Ⅴ.県補助金申請額</t>
    <rPh sb="2" eb="3">
      <t>ケン</t>
    </rPh>
    <phoneticPr fontId="1"/>
  </si>
  <si>
    <t>⑦NEV補助金の交付決定額</t>
    <phoneticPr fontId="1"/>
  </si>
  <si>
    <t>⑨県補助金の補助金申請額（上限２２０万円）</t>
    <rPh sb="13" eb="15">
      <t>ジョウゲン</t>
    </rPh>
    <rPh sb="18" eb="20">
      <t>マンエン</t>
    </rPh>
    <phoneticPr fontId="1"/>
  </si>
  <si>
    <t>Ⅶ.添付書類</t>
    <rPh sb="2" eb="4">
      <t>テンプ</t>
    </rPh>
    <rPh sb="4" eb="6">
      <t>ショルイ</t>
    </rPh>
    <phoneticPr fontId="1"/>
  </si>
  <si>
    <t>　１.補助対象経費算出表</t>
    <rPh sb="3" eb="5">
      <t>ホジョ</t>
    </rPh>
    <rPh sb="5" eb="7">
      <t>タイショウ</t>
    </rPh>
    <rPh sb="7" eb="9">
      <t>ケイヒ</t>
    </rPh>
    <rPh sb="9" eb="11">
      <t>サンシュツ</t>
    </rPh>
    <rPh sb="11" eb="12">
      <t>ヒョウ</t>
    </rPh>
    <phoneticPr fontId="1"/>
  </si>
  <si>
    <t>　２.NEV補助金の申告額が分かる根拠資料（申告画面のスクリーンショット等）</t>
    <rPh sb="6" eb="9">
      <t>ホジョキン</t>
    </rPh>
    <rPh sb="10" eb="12">
      <t>シンコク</t>
    </rPh>
    <rPh sb="12" eb="13">
      <t>ガク</t>
    </rPh>
    <rPh sb="14" eb="15">
      <t>ワ</t>
    </rPh>
    <rPh sb="17" eb="19">
      <t>コンキョ</t>
    </rPh>
    <rPh sb="19" eb="21">
      <t>シリョウ</t>
    </rPh>
    <rPh sb="22" eb="24">
      <t>シンコク</t>
    </rPh>
    <rPh sb="24" eb="26">
      <t>ガメン</t>
    </rPh>
    <rPh sb="36" eb="37">
      <t>トウ</t>
    </rPh>
    <phoneticPr fontId="1"/>
  </si>
  <si>
    <t>　３.見積書（項目ごとに補助対象・補助対象外が分かるもの）</t>
    <rPh sb="3" eb="6">
      <t>ミツモリショ</t>
    </rPh>
    <rPh sb="7" eb="9">
      <t>コウモク</t>
    </rPh>
    <rPh sb="12" eb="14">
      <t>ホジョ</t>
    </rPh>
    <rPh sb="14" eb="16">
      <t>タイショウ</t>
    </rPh>
    <rPh sb="17" eb="19">
      <t>ホジョ</t>
    </rPh>
    <rPh sb="19" eb="22">
      <t>タイショウガイ</t>
    </rPh>
    <rPh sb="23" eb="24">
      <t>ワ</t>
    </rPh>
    <phoneticPr fontId="1"/>
  </si>
  <si>
    <t>事業計画書</t>
  </si>
  <si>
    <t>（添付様式第１号）</t>
    <rPh sb="1" eb="3">
      <t>テンプ</t>
    </rPh>
    <rPh sb="3" eb="5">
      <t>ヨウシキ</t>
    </rPh>
    <rPh sb="5" eb="6">
      <t>ダイ</t>
    </rPh>
    <rPh sb="7" eb="8">
      <t>ゴウ</t>
    </rPh>
    <phoneticPr fontId="1"/>
  </si>
  <si>
    <t>台</t>
    <rPh sb="0" eb="1">
      <t>ダイ</t>
    </rPh>
    <phoneticPr fontId="1"/>
  </si>
  <si>
    <t>kW</t>
    <phoneticPr fontId="1"/>
  </si>
  <si>
    <t>項目</t>
    <rPh sb="0" eb="2">
      <t>コウモク</t>
    </rPh>
    <phoneticPr fontId="1"/>
  </si>
  <si>
    <t>Ⅲ.事業費</t>
    <rPh sb="2" eb="5">
      <t>ジギョウヒ</t>
    </rPh>
    <phoneticPr fontId="1"/>
  </si>
  <si>
    <t>NEV補助金への申告額</t>
    <phoneticPr fontId="1"/>
  </si>
  <si>
    <t>NEV補助金の上限額(※1）</t>
    <rPh sb="7" eb="9">
      <t>ジョウゲン</t>
    </rPh>
    <rPh sb="9" eb="10">
      <t>ガク</t>
    </rPh>
    <phoneticPr fontId="1"/>
  </si>
  <si>
    <t>　（１）充電設備費</t>
    <rPh sb="4" eb="8">
      <t>ジュウデンセツビ</t>
    </rPh>
    <rPh sb="8" eb="9">
      <t>ヒ</t>
    </rPh>
    <phoneticPr fontId="1"/>
  </si>
  <si>
    <t>（※１）NEV補助金の[補助対象充電設備一覧」および「事業毎の設置工事に係る補助金交付上限額」を参照</t>
    <rPh sb="7" eb="10">
      <t>ホジョキン</t>
    </rPh>
    <rPh sb="12" eb="14">
      <t>ホジョ</t>
    </rPh>
    <rPh sb="14" eb="16">
      <t>タイショウ</t>
    </rPh>
    <rPh sb="16" eb="18">
      <t>ジュウデン</t>
    </rPh>
    <rPh sb="18" eb="20">
      <t>セツビ</t>
    </rPh>
    <rPh sb="20" eb="22">
      <t>イチラン</t>
    </rPh>
    <rPh sb="27" eb="29">
      <t>ジギョウ</t>
    </rPh>
    <rPh sb="29" eb="30">
      <t>ゴト</t>
    </rPh>
    <rPh sb="31" eb="33">
      <t>セッチ</t>
    </rPh>
    <rPh sb="33" eb="35">
      <t>コウジ</t>
    </rPh>
    <rPh sb="36" eb="37">
      <t>カカ</t>
    </rPh>
    <rPh sb="38" eb="41">
      <t>ホジョキン</t>
    </rPh>
    <rPh sb="41" eb="43">
      <t>コウフ</t>
    </rPh>
    <rPh sb="43" eb="46">
      <t>ジョウゲンガク</t>
    </rPh>
    <rPh sb="48" eb="5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</si>
</sst>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00;[Red]\-#,##0.000"/>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游ゴシック"/>
      <family val="3"/>
      <charset val="128"/>
      <scheme val="minor"/>
    </font>
    <font>
      <b/>
      <sz val="14"/>
      <color theme="1"/>
      <name val="游ゴシック"/>
      <family val="3"/>
      <charset val="128"/>
      <scheme val="minor"/>
    </font>
    <font>
      <sz val="36"/>
      <name val="BIZ UDゴシック"/>
      <family val="3"/>
      <charset val="128"/>
    </font>
    <font>
      <sz val="18"/>
      <name val="BIZ UDゴシック"/>
      <family val="3"/>
      <charset val="128"/>
    </font>
    <font>
      <sz val="14"/>
      <name val="BIZ UDゴシック"/>
      <family val="3"/>
      <charset val="128"/>
    </font>
    <font>
      <sz val="16"/>
      <name val="BIZ UDゴシック"/>
      <family val="3"/>
      <charset val="128"/>
    </font>
    <font>
      <sz val="20"/>
      <name val="BIZ UDゴシック"/>
      <family val="3"/>
      <charset val="128"/>
    </font>
    <font>
      <b/>
      <sz val="10"/>
      <color theme="1"/>
      <name val="游ゴシック"/>
      <family val="3"/>
      <charset val="128"/>
      <scheme val="minor"/>
    </font>
    <font>
      <sz val="10"/>
      <color theme="1"/>
      <name val="游ゴシック"/>
      <family val="3"/>
      <charset val="128"/>
      <scheme val="minor"/>
    </font>
    <font>
      <b/>
      <sz val="9"/>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126">
    <xf numFmtId="0" fontId="0" fillId="0" borderId="0" xfId="0">
      <alignment vertical="center"/>
    </xf>
    <xf numFmtId="38" fontId="3" fillId="0" borderId="2" xfId="1" applyFont="1" applyBorder="1" applyAlignment="1" applyProtection="1">
      <alignment horizontal="right" vertical="center"/>
      <protection locked="0"/>
    </xf>
    <xf numFmtId="38" fontId="3" fillId="0" borderId="2" xfId="1" applyFont="1" applyBorder="1" applyProtection="1">
      <alignment vertical="center"/>
      <protection locked="0"/>
    </xf>
    <xf numFmtId="38" fontId="3" fillId="4" borderId="3" xfId="1" applyFont="1" applyFill="1" applyBorder="1" applyAlignment="1" applyProtection="1">
      <alignment vertical="center" wrapText="1"/>
    </xf>
    <xf numFmtId="38" fontId="3" fillId="4" borderId="3" xfId="1" applyFont="1" applyFill="1" applyBorder="1" applyProtection="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7" fillId="0" borderId="0" xfId="0" applyFont="1" applyAlignment="1"/>
    <xf numFmtId="0" fontId="7" fillId="0" borderId="0" xfId="0" applyFont="1">
      <alignment vertical="center"/>
    </xf>
    <xf numFmtId="0" fontId="5" fillId="0" borderId="8" xfId="0" applyFont="1" applyBorder="1" applyAlignment="1">
      <alignment horizontal="center" vertical="center"/>
    </xf>
    <xf numFmtId="0" fontId="5" fillId="0" borderId="8" xfId="0" applyFont="1" applyBorder="1">
      <alignment vertical="center"/>
    </xf>
    <xf numFmtId="0" fontId="6" fillId="0" borderId="8" xfId="0" applyFont="1" applyBorder="1" applyAlignment="1"/>
    <xf numFmtId="0" fontId="9" fillId="0" borderId="1" xfId="0" applyFont="1" applyBorder="1" applyAlignment="1">
      <alignment horizontal="center" vertical="center"/>
    </xf>
    <xf numFmtId="0" fontId="6" fillId="0" borderId="1" xfId="0" applyFont="1" applyBorder="1" applyAlignment="1">
      <alignment vertical="center" textRotation="255"/>
    </xf>
    <xf numFmtId="38" fontId="9" fillId="0" borderId="1" xfId="1" applyFont="1" applyBorder="1" applyAlignment="1" applyProtection="1">
      <alignment horizontal="center" vertical="center"/>
    </xf>
    <xf numFmtId="38" fontId="9" fillId="0" borderId="1" xfId="0" applyNumberFormat="1" applyFont="1" applyBorder="1">
      <alignment vertical="center"/>
    </xf>
    <xf numFmtId="0" fontId="9" fillId="3" borderId="1" xfId="0" quotePrefix="1" applyFont="1" applyFill="1" applyBorder="1" applyAlignment="1">
      <alignment horizontal="center" vertical="center"/>
    </xf>
    <xf numFmtId="0" fontId="9" fillId="3" borderId="1" xfId="0" applyFont="1" applyFill="1" applyBorder="1" applyAlignment="1">
      <alignment horizontal="center" vertical="center"/>
    </xf>
    <xf numFmtId="38" fontId="9" fillId="3" borderId="1" xfId="1" applyFont="1" applyFill="1" applyBorder="1" applyAlignment="1" applyProtection="1">
      <alignment horizontal="center" vertical="center"/>
    </xf>
    <xf numFmtId="176" fontId="9" fillId="3" borderId="1" xfId="1" applyNumberFormat="1" applyFont="1" applyFill="1" applyBorder="1" applyAlignment="1" applyProtection="1">
      <alignment horizontal="center" vertical="center"/>
    </xf>
    <xf numFmtId="0" fontId="9" fillId="0" borderId="1" xfId="0" applyFont="1" applyBorder="1">
      <alignment vertical="center"/>
    </xf>
    <xf numFmtId="0" fontId="9" fillId="0" borderId="1" xfId="0" applyFont="1" applyBorder="1" applyAlignment="1">
      <alignment horizontal="center" vertical="center" wrapText="1"/>
    </xf>
    <xf numFmtId="40" fontId="9" fillId="3" borderId="1" xfId="1" applyNumberFormat="1" applyFont="1" applyFill="1" applyBorder="1" applyAlignment="1" applyProtection="1">
      <alignment horizontal="center" vertical="center"/>
    </xf>
    <xf numFmtId="0" fontId="9" fillId="0" borderId="1" xfId="0" applyFont="1" applyBorder="1" applyAlignment="1">
      <alignment horizontal="left" vertical="center" wrapText="1"/>
    </xf>
    <xf numFmtId="0" fontId="6" fillId="0" borderId="1" xfId="0" applyFont="1" applyBorder="1" applyAlignment="1">
      <alignment horizontal="center" vertical="center"/>
    </xf>
    <xf numFmtId="38" fontId="9" fillId="2" borderId="1" xfId="1" applyFont="1" applyFill="1" applyBorder="1" applyAlignment="1" applyProtection="1">
      <alignment horizontal="center" vertical="center"/>
    </xf>
    <xf numFmtId="0" fontId="9" fillId="0" borderId="0" xfId="0" applyFont="1" applyAlignment="1">
      <alignment horizontal="center" vertical="center"/>
    </xf>
    <xf numFmtId="38" fontId="9" fillId="0" borderId="0" xfId="1" applyFont="1" applyBorder="1" applyAlignment="1" applyProtection="1">
      <alignment horizontal="center" vertical="center"/>
    </xf>
    <xf numFmtId="177" fontId="9" fillId="2" borderId="0" xfId="1" applyNumberFormat="1" applyFont="1" applyFill="1" applyBorder="1" applyAlignment="1" applyProtection="1">
      <alignment horizontal="center" vertical="center"/>
    </xf>
    <xf numFmtId="38" fontId="9" fillId="0" borderId="0" xfId="1" applyFont="1" applyFill="1" applyBorder="1" applyAlignment="1" applyProtection="1">
      <alignment horizontal="center" vertical="center"/>
    </xf>
    <xf numFmtId="0" fontId="9" fillId="0" borderId="0" xfId="0" applyFont="1">
      <alignment vertical="center"/>
    </xf>
    <xf numFmtId="0" fontId="7" fillId="0" borderId="0" xfId="0" applyFont="1" applyAlignment="1">
      <alignment horizontal="center" vertical="center"/>
    </xf>
    <xf numFmtId="38" fontId="3" fillId="4" borderId="3" xfId="1" applyFont="1" applyFill="1" applyBorder="1" applyAlignment="1" applyProtection="1">
      <alignment horizontal="right" vertical="center"/>
    </xf>
    <xf numFmtId="0" fontId="9" fillId="5" borderId="1" xfId="0" applyFont="1" applyFill="1" applyBorder="1">
      <alignment vertical="center"/>
    </xf>
    <xf numFmtId="0" fontId="11" fillId="0" borderId="0" xfId="0" applyFont="1">
      <alignment vertical="center"/>
    </xf>
    <xf numFmtId="0" fontId="10" fillId="0" borderId="0" xfId="0" applyFont="1">
      <alignment vertical="center"/>
    </xf>
    <xf numFmtId="0" fontId="3" fillId="0" borderId="0" xfId="0" applyFont="1">
      <alignment vertical="center"/>
    </xf>
    <xf numFmtId="0" fontId="12" fillId="0" borderId="0" xfId="0" applyFont="1">
      <alignment vertical="center"/>
    </xf>
    <xf numFmtId="0" fontId="3" fillId="4" borderId="1" xfId="0" applyFont="1" applyFill="1" applyBorder="1">
      <alignment vertical="center"/>
    </xf>
    <xf numFmtId="0" fontId="3" fillId="4" borderId="2" xfId="0" applyFont="1" applyFill="1" applyBorder="1">
      <alignment vertical="center"/>
    </xf>
    <xf numFmtId="0" fontId="3" fillId="0" borderId="18" xfId="0" applyFont="1" applyBorder="1">
      <alignment vertical="center"/>
    </xf>
    <xf numFmtId="0" fontId="3" fillId="0" borderId="0" xfId="0" applyFont="1" applyAlignment="1">
      <alignment horizontal="center" vertical="center"/>
    </xf>
    <xf numFmtId="0" fontId="12" fillId="0" borderId="8" xfId="0" applyFont="1" applyBorder="1">
      <alignment vertical="center"/>
    </xf>
    <xf numFmtId="0" fontId="3" fillId="0" borderId="4" xfId="0" applyFont="1" applyBorder="1">
      <alignment vertical="center"/>
    </xf>
    <xf numFmtId="0" fontId="3" fillId="4" borderId="2" xfId="0" applyFont="1" applyFill="1" applyBorder="1" applyAlignment="1">
      <alignment vertical="center" wrapText="1"/>
    </xf>
    <xf numFmtId="0" fontId="3" fillId="0" borderId="18" xfId="0" applyFont="1" applyBorder="1" applyAlignment="1">
      <alignment vertical="center" wrapText="1"/>
    </xf>
    <xf numFmtId="0" fontId="3" fillId="0" borderId="0" xfId="0" applyFont="1" applyAlignment="1">
      <alignment horizontal="right" vertical="center" wrapText="1"/>
    </xf>
    <xf numFmtId="0" fontId="3" fillId="0" borderId="0" xfId="0" applyFont="1" applyAlignment="1">
      <alignment horizontal="right" vertical="center"/>
    </xf>
    <xf numFmtId="0" fontId="3" fillId="4" borderId="4" xfId="0" applyFont="1" applyFill="1" applyBorder="1" applyAlignment="1">
      <alignment horizontal="right" vertical="center"/>
    </xf>
    <xf numFmtId="0" fontId="3" fillId="0" borderId="4" xfId="0" applyFont="1" applyBorder="1" applyAlignment="1">
      <alignment horizontal="right" vertical="center"/>
    </xf>
    <xf numFmtId="38" fontId="3" fillId="4" borderId="3" xfId="0" applyNumberFormat="1" applyFont="1" applyFill="1" applyBorder="1">
      <alignment vertical="center"/>
    </xf>
    <xf numFmtId="0" fontId="3" fillId="4" borderId="1" xfId="0" applyFont="1" applyFill="1" applyBorder="1" applyAlignment="1">
      <alignment horizontal="left" vertical="center" wrapText="1"/>
    </xf>
    <xf numFmtId="0" fontId="3" fillId="4" borderId="1" xfId="0" applyFont="1" applyFill="1" applyBorder="1" applyAlignment="1">
      <alignment vertical="center" wrapText="1"/>
    </xf>
    <xf numFmtId="0" fontId="3" fillId="4" borderId="4" xfId="0" applyFont="1" applyFill="1" applyBorder="1">
      <alignment vertical="center"/>
    </xf>
    <xf numFmtId="0" fontId="3" fillId="4" borderId="17" xfId="0" applyFont="1" applyFill="1" applyBorder="1">
      <alignment vertical="center"/>
    </xf>
    <xf numFmtId="0" fontId="3" fillId="4" borderId="11" xfId="0" applyFont="1" applyFill="1" applyBorder="1">
      <alignment vertical="center"/>
    </xf>
    <xf numFmtId="0" fontId="3" fillId="4" borderId="6" xfId="0" applyFont="1" applyFill="1" applyBorder="1">
      <alignment vertical="center"/>
    </xf>
    <xf numFmtId="0" fontId="3" fillId="6" borderId="16" xfId="0" applyFont="1" applyFill="1" applyBorder="1">
      <alignment vertical="center"/>
    </xf>
    <xf numFmtId="0" fontId="3" fillId="0" borderId="2" xfId="0" applyFont="1" applyBorder="1" applyAlignment="1" applyProtection="1">
      <alignment horizontal="right" vertical="center"/>
      <protection locked="0"/>
    </xf>
    <xf numFmtId="0" fontId="3"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7" borderId="1" xfId="0" applyFont="1" applyFill="1" applyBorder="1" applyAlignment="1">
      <alignment horizontal="center" vertical="center"/>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38" fontId="3" fillId="4" borderId="1" xfId="1" applyFont="1" applyFill="1" applyBorder="1" applyAlignment="1" applyProtection="1">
      <alignment horizontal="right" vertical="center"/>
    </xf>
    <xf numFmtId="0" fontId="3" fillId="4" borderId="10" xfId="0" applyFont="1" applyFill="1" applyBorder="1" applyAlignment="1">
      <alignment horizontal="left" vertical="center"/>
    </xf>
    <xf numFmtId="38" fontId="3" fillId="4" borderId="10" xfId="1" applyFont="1" applyFill="1" applyBorder="1" applyAlignment="1" applyProtection="1">
      <alignment horizontal="right" vertical="center"/>
    </xf>
    <xf numFmtId="38" fontId="3" fillId="6" borderId="14" xfId="1" applyFont="1" applyFill="1" applyBorder="1" applyAlignment="1" applyProtection="1">
      <alignment horizontal="right" vertical="center"/>
    </xf>
    <xf numFmtId="38" fontId="3" fillId="6" borderId="15" xfId="1" applyFont="1" applyFill="1" applyBorder="1" applyAlignment="1" applyProtection="1">
      <alignment horizontal="right" vertical="center"/>
    </xf>
    <xf numFmtId="0" fontId="3" fillId="4" borderId="5" xfId="0" applyFont="1" applyFill="1" applyBorder="1" applyAlignment="1">
      <alignment horizontal="left" vertical="center"/>
    </xf>
    <xf numFmtId="0" fontId="3" fillId="0" borderId="1" xfId="0" applyFont="1" applyBorder="1" applyAlignment="1" applyProtection="1">
      <alignment horizontal="right" vertical="center"/>
      <protection locked="0"/>
    </xf>
    <xf numFmtId="0" fontId="4" fillId="0" borderId="0" xfId="0" applyFont="1" applyAlignment="1">
      <alignment horizontal="center" vertical="center"/>
    </xf>
    <xf numFmtId="0" fontId="3"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38" fontId="3" fillId="0" borderId="1" xfId="1" applyFont="1" applyFill="1" applyBorder="1" applyAlignment="1" applyProtection="1">
      <alignment horizontal="right" vertical="center"/>
      <protection locked="0"/>
    </xf>
    <xf numFmtId="38" fontId="3" fillId="0" borderId="2" xfId="1" applyFont="1" applyFill="1" applyBorder="1" applyAlignment="1" applyProtection="1">
      <alignment horizontal="right" vertical="center"/>
      <protection locked="0"/>
    </xf>
    <xf numFmtId="38" fontId="3" fillId="0" borderId="1" xfId="1" applyFont="1" applyFill="1" applyBorder="1" applyAlignment="1" applyProtection="1">
      <alignment horizontal="right" vertical="center" wrapText="1"/>
      <protection locked="0"/>
    </xf>
    <xf numFmtId="38" fontId="3" fillId="0" borderId="2" xfId="1" applyFont="1" applyFill="1" applyBorder="1" applyAlignment="1" applyProtection="1">
      <alignment horizontal="right" vertical="center" wrapText="1"/>
      <protection locked="0"/>
    </xf>
    <xf numFmtId="0" fontId="3" fillId="0" borderId="1" xfId="0" applyFont="1" applyBorder="1" applyAlignment="1" applyProtection="1">
      <alignment horizontal="right" vertical="center" wrapText="1"/>
      <protection locked="0"/>
    </xf>
    <xf numFmtId="0" fontId="3" fillId="0" borderId="2" xfId="0" applyFont="1" applyBorder="1" applyAlignment="1" applyProtection="1">
      <alignment horizontal="right" vertical="center" wrapText="1"/>
      <protection locked="0"/>
    </xf>
    <xf numFmtId="0" fontId="9" fillId="0" borderId="1" xfId="0" applyFont="1" applyBorder="1" applyAlignment="1">
      <alignment horizontal="right" vertical="center"/>
    </xf>
    <xf numFmtId="38" fontId="9" fillId="0" borderId="1" xfId="1" applyFont="1" applyBorder="1" applyAlignment="1" applyProtection="1">
      <alignment horizontal="center" vertical="center"/>
    </xf>
    <xf numFmtId="38" fontId="9" fillId="3" borderId="1" xfId="1" applyFont="1" applyFill="1" applyBorder="1" applyAlignment="1" applyProtection="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textRotation="255"/>
    </xf>
    <xf numFmtId="0" fontId="8" fillId="0" borderId="1" xfId="0" applyFont="1" applyBorder="1" applyAlignment="1">
      <alignment horizontal="center" vertical="center" textRotation="255" wrapText="1"/>
    </xf>
    <xf numFmtId="0" fontId="5" fillId="0" borderId="0" xfId="0" applyFont="1" applyAlignment="1">
      <alignment horizontal="center" vertical="center"/>
    </xf>
    <xf numFmtId="0" fontId="5" fillId="0" borderId="8"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xf>
    <xf numFmtId="0" fontId="9" fillId="0" borderId="18" xfId="0" applyFont="1" applyBorder="1" applyAlignment="1">
      <alignment horizontal="center" vertical="center"/>
    </xf>
    <xf numFmtId="0" fontId="9" fillId="0" borderId="6"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1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38" fontId="9" fillId="0" borderId="2" xfId="0" applyNumberFormat="1"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5" borderId="2"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38" fontId="9" fillId="5" borderId="1" xfId="1" applyFont="1" applyFill="1" applyBorder="1" applyAlignment="1" applyProtection="1">
      <alignment horizontal="center" vertical="center"/>
    </xf>
    <xf numFmtId="0" fontId="6" fillId="0" borderId="5"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9" fillId="5" borderId="1" xfId="0" applyFont="1" applyFill="1" applyBorder="1" applyAlignment="1">
      <alignment horizontal="left" vertical="center"/>
    </xf>
    <xf numFmtId="0" fontId="6" fillId="0" borderId="1" xfId="0" applyFont="1" applyBorder="1" applyAlignment="1">
      <alignment horizontal="center" vertical="center" textRotation="255" wrapText="1"/>
    </xf>
    <xf numFmtId="0" fontId="6" fillId="0" borderId="1" xfId="0" applyFont="1" applyBorder="1" applyAlignment="1">
      <alignment horizontal="center" vertical="center" textRotation="255"/>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101744</xdr:colOff>
      <xdr:row>0</xdr:row>
      <xdr:rowOff>329046</xdr:rowOff>
    </xdr:from>
    <xdr:to>
      <xdr:col>35</xdr:col>
      <xdr:colOff>523876</xdr:colOff>
      <xdr:row>3</xdr:row>
      <xdr:rowOff>95250</xdr:rowOff>
    </xdr:to>
    <xdr:sp macro="" textlink="">
      <xdr:nvSpPr>
        <xdr:cNvPr id="2" name="正方形/長方形 1">
          <a:extLst>
            <a:ext uri="{FF2B5EF4-FFF2-40B4-BE49-F238E27FC236}">
              <a16:creationId xmlns:a16="http://schemas.microsoft.com/office/drawing/2014/main" id="{369410D8-6D5F-3DBA-29FB-50D83D78B9C1}"/>
            </a:ext>
          </a:extLst>
        </xdr:cNvPr>
        <xdr:cNvSpPr/>
      </xdr:nvSpPr>
      <xdr:spPr>
        <a:xfrm>
          <a:off x="23128432" y="329046"/>
          <a:ext cx="13757132" cy="1194954"/>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800">
              <a:solidFill>
                <a:sysClr val="windowText" lastClr="000000"/>
              </a:solidFill>
            </a:rPr>
            <a:t>このシートは自動計算されるため入力は不要です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D2055-586B-4287-B10D-626CBA670E7F}">
  <sheetPr>
    <tabColor rgb="FFFFFF00"/>
  </sheetPr>
  <dimension ref="A1:H76"/>
  <sheetViews>
    <sheetView showGridLines="0" tabSelected="1" view="pageBreakPreview" zoomScaleNormal="100" zoomScaleSheetLayoutView="100" workbookViewId="0">
      <selection activeCell="C5" sqref="C5:H5"/>
    </sheetView>
  </sheetViews>
  <sheetFormatPr defaultColWidth="8.75" defaultRowHeight="15.75" x14ac:dyDescent="0.4"/>
  <cols>
    <col min="1" max="1" width="2" style="37" customWidth="1"/>
    <col min="2" max="2" width="25" style="37" customWidth="1"/>
    <col min="3" max="3" width="36.25" style="37" customWidth="1"/>
    <col min="4" max="4" width="4.125" style="37" customWidth="1"/>
    <col min="5" max="5" width="16.25" style="37" customWidth="1"/>
    <col min="6" max="6" width="2.875" style="37" customWidth="1"/>
    <col min="7" max="7" width="16.75" style="37" customWidth="1"/>
    <col min="8" max="8" width="2.75" style="37" customWidth="1"/>
    <col min="9" max="9" width="3.5" style="37" customWidth="1"/>
    <col min="10" max="16384" width="8.75" style="37"/>
  </cols>
  <sheetData>
    <row r="1" spans="1:8" s="35" customFormat="1" ht="16.5" x14ac:dyDescent="0.4">
      <c r="A1" s="35" t="s">
        <v>151</v>
      </c>
      <c r="B1" s="36"/>
      <c r="C1" s="36"/>
    </row>
    <row r="2" spans="1:8" s="35" customFormat="1" ht="24" customHeight="1" x14ac:dyDescent="0.4">
      <c r="B2" s="76" t="s">
        <v>150</v>
      </c>
      <c r="C2" s="76"/>
      <c r="D2" s="76"/>
      <c r="E2" s="76"/>
      <c r="F2" s="76"/>
      <c r="G2" s="76"/>
      <c r="H2" s="76"/>
    </row>
    <row r="3" spans="1:8" s="35" customFormat="1" ht="8.25" customHeight="1" x14ac:dyDescent="0.4">
      <c r="B3" s="36"/>
      <c r="C3" s="36"/>
    </row>
    <row r="4" spans="1:8" x14ac:dyDescent="0.4">
      <c r="B4" s="38" t="s">
        <v>131</v>
      </c>
    </row>
    <row r="5" spans="1:8" ht="16.5" customHeight="1" x14ac:dyDescent="0.4">
      <c r="B5" s="39" t="s">
        <v>82</v>
      </c>
      <c r="C5" s="122"/>
      <c r="D5" s="122"/>
      <c r="E5" s="122"/>
      <c r="F5" s="122"/>
      <c r="G5" s="122"/>
      <c r="H5" s="122"/>
    </row>
    <row r="6" spans="1:8" ht="16.5" customHeight="1" x14ac:dyDescent="0.4">
      <c r="B6" s="40" t="s">
        <v>129</v>
      </c>
      <c r="C6" s="123"/>
      <c r="D6" s="124"/>
      <c r="E6" s="124"/>
      <c r="F6" s="124"/>
      <c r="G6" s="124"/>
      <c r="H6" s="125"/>
    </row>
    <row r="7" spans="1:8" ht="16.5" customHeight="1" x14ac:dyDescent="0.4">
      <c r="B7" s="40" t="s">
        <v>130</v>
      </c>
      <c r="C7" s="123"/>
      <c r="D7" s="124"/>
      <c r="E7" s="124"/>
      <c r="F7" s="124"/>
      <c r="G7" s="124"/>
      <c r="H7" s="125"/>
    </row>
    <row r="8" spans="1:8" ht="16.5" customHeight="1" x14ac:dyDescent="0.4">
      <c r="B8" s="41"/>
      <c r="C8" s="42"/>
      <c r="D8" s="42"/>
      <c r="E8" s="42"/>
      <c r="F8" s="42"/>
    </row>
    <row r="9" spans="1:8" ht="15.75" customHeight="1" x14ac:dyDescent="0.4">
      <c r="B9" s="43" t="s">
        <v>132</v>
      </c>
      <c r="C9" s="42"/>
      <c r="D9" s="42"/>
      <c r="E9" s="42"/>
      <c r="F9" s="42"/>
    </row>
    <row r="10" spans="1:8" ht="18" customHeight="1" x14ac:dyDescent="0.4">
      <c r="B10" s="40" t="s">
        <v>133</v>
      </c>
      <c r="C10" s="122"/>
      <c r="D10" s="122"/>
      <c r="E10" s="122"/>
      <c r="F10" s="122"/>
      <c r="G10" s="122"/>
      <c r="H10" s="122"/>
    </row>
    <row r="11" spans="1:8" ht="18" customHeight="1" x14ac:dyDescent="0.4">
      <c r="B11" s="40" t="s">
        <v>134</v>
      </c>
      <c r="C11" s="122"/>
      <c r="D11" s="122"/>
      <c r="E11" s="122"/>
      <c r="F11" s="122"/>
      <c r="G11" s="122"/>
      <c r="H11" s="122"/>
    </row>
    <row r="12" spans="1:8" ht="18" customHeight="1" x14ac:dyDescent="0.4">
      <c r="B12" s="40" t="s">
        <v>135</v>
      </c>
      <c r="C12" s="75"/>
      <c r="D12" s="75"/>
      <c r="E12" s="75"/>
      <c r="F12" s="75"/>
      <c r="G12" s="59"/>
      <c r="H12" s="44" t="s">
        <v>152</v>
      </c>
    </row>
    <row r="13" spans="1:8" ht="18" customHeight="1" x14ac:dyDescent="0.4">
      <c r="B13" s="40" t="s">
        <v>78</v>
      </c>
      <c r="C13" s="122"/>
      <c r="D13" s="122"/>
      <c r="E13" s="122"/>
      <c r="F13" s="122"/>
      <c r="G13" s="122"/>
      <c r="H13" s="122"/>
    </row>
    <row r="14" spans="1:8" ht="18" customHeight="1" x14ac:dyDescent="0.4">
      <c r="B14" s="45" t="s">
        <v>80</v>
      </c>
      <c r="C14" s="84"/>
      <c r="D14" s="84"/>
      <c r="E14" s="84"/>
      <c r="F14" s="84"/>
      <c r="G14" s="85"/>
      <c r="H14" s="44" t="s">
        <v>153</v>
      </c>
    </row>
    <row r="15" spans="1:8" ht="18" customHeight="1" x14ac:dyDescent="0.4">
      <c r="B15" s="46"/>
      <c r="C15" s="47"/>
      <c r="D15" s="47"/>
      <c r="E15" s="47"/>
      <c r="F15" s="47"/>
    </row>
    <row r="16" spans="1:8" ht="15" customHeight="1" x14ac:dyDescent="0.4">
      <c r="B16" s="38" t="s">
        <v>155</v>
      </c>
      <c r="E16" s="48"/>
      <c r="F16" s="48"/>
    </row>
    <row r="17" spans="2:8" ht="15" customHeight="1" x14ac:dyDescent="0.4">
      <c r="B17" s="62" t="s">
        <v>154</v>
      </c>
      <c r="C17" s="62"/>
      <c r="D17" s="62"/>
      <c r="E17" s="62" t="s">
        <v>156</v>
      </c>
      <c r="F17" s="62"/>
      <c r="G17" s="62" t="s">
        <v>157</v>
      </c>
      <c r="H17" s="62"/>
    </row>
    <row r="18" spans="2:8" x14ac:dyDescent="0.4">
      <c r="B18" s="63" t="s">
        <v>109</v>
      </c>
      <c r="C18" s="63"/>
      <c r="D18" s="64"/>
      <c r="E18" s="33">
        <f>E19</f>
        <v>0</v>
      </c>
      <c r="F18" s="49" t="s">
        <v>81</v>
      </c>
      <c r="G18" s="33">
        <f>G19</f>
        <v>0</v>
      </c>
      <c r="H18" s="49" t="s">
        <v>81</v>
      </c>
    </row>
    <row r="19" spans="2:8" x14ac:dyDescent="0.4">
      <c r="B19" s="64" t="s">
        <v>158</v>
      </c>
      <c r="C19" s="67"/>
      <c r="D19" s="68"/>
      <c r="E19" s="1"/>
      <c r="F19" s="50" t="s">
        <v>81</v>
      </c>
      <c r="G19" s="2"/>
      <c r="H19" s="50" t="s">
        <v>81</v>
      </c>
    </row>
    <row r="20" spans="2:8" x14ac:dyDescent="0.4">
      <c r="B20" s="64" t="s">
        <v>128</v>
      </c>
      <c r="C20" s="67"/>
      <c r="D20" s="67"/>
      <c r="E20" s="51">
        <f>E21+E27+E29+E36</f>
        <v>0</v>
      </c>
      <c r="F20" s="49" t="s">
        <v>81</v>
      </c>
      <c r="G20" s="51">
        <f>G21+G27+G29+G36</f>
        <v>0</v>
      </c>
      <c r="H20" s="49" t="s">
        <v>81</v>
      </c>
    </row>
    <row r="21" spans="2:8" x14ac:dyDescent="0.4">
      <c r="B21" s="63" t="s">
        <v>89</v>
      </c>
      <c r="C21" s="63"/>
      <c r="D21" s="64"/>
      <c r="E21" s="3">
        <f>SUM(E22:E26)</f>
        <v>0</v>
      </c>
      <c r="F21" s="49" t="s">
        <v>81</v>
      </c>
      <c r="G21" s="3">
        <f>SUM(G22:G26)</f>
        <v>0</v>
      </c>
      <c r="H21" s="49" t="s">
        <v>81</v>
      </c>
    </row>
    <row r="22" spans="2:8" x14ac:dyDescent="0.4">
      <c r="B22" s="60" t="s">
        <v>110</v>
      </c>
      <c r="C22" s="53" t="s">
        <v>12</v>
      </c>
      <c r="D22" s="39" t="s">
        <v>38</v>
      </c>
      <c r="E22" s="2"/>
      <c r="F22" s="50" t="s">
        <v>81</v>
      </c>
      <c r="G22" s="2"/>
      <c r="H22" s="50" t="s">
        <v>81</v>
      </c>
    </row>
    <row r="23" spans="2:8" x14ac:dyDescent="0.4">
      <c r="B23" s="60"/>
      <c r="C23" s="53" t="s">
        <v>13</v>
      </c>
      <c r="D23" s="39" t="s">
        <v>40</v>
      </c>
      <c r="E23" s="2"/>
      <c r="F23" s="50" t="s">
        <v>81</v>
      </c>
      <c r="G23" s="2"/>
      <c r="H23" s="50" t="s">
        <v>81</v>
      </c>
    </row>
    <row r="24" spans="2:8" x14ac:dyDescent="0.4">
      <c r="B24" s="52" t="s">
        <v>111</v>
      </c>
      <c r="C24" s="53"/>
      <c r="D24" s="39" t="s">
        <v>42</v>
      </c>
      <c r="E24" s="2"/>
      <c r="F24" s="50" t="s">
        <v>81</v>
      </c>
      <c r="G24" s="2"/>
      <c r="H24" s="50" t="s">
        <v>81</v>
      </c>
    </row>
    <row r="25" spans="2:8" ht="31.5" x14ac:dyDescent="0.4">
      <c r="B25" s="52" t="s">
        <v>112</v>
      </c>
      <c r="C25" s="53" t="s">
        <v>15</v>
      </c>
      <c r="D25" s="39" t="s">
        <v>43</v>
      </c>
      <c r="E25" s="2"/>
      <c r="F25" s="50" t="s">
        <v>81</v>
      </c>
      <c r="G25" s="2"/>
      <c r="H25" s="50" t="s">
        <v>81</v>
      </c>
    </row>
    <row r="26" spans="2:8" ht="31.5" x14ac:dyDescent="0.4">
      <c r="B26" s="52" t="s">
        <v>113</v>
      </c>
      <c r="C26" s="53"/>
      <c r="D26" s="39" t="s">
        <v>44</v>
      </c>
      <c r="E26" s="2"/>
      <c r="F26" s="50" t="s">
        <v>81</v>
      </c>
      <c r="G26" s="2"/>
      <c r="H26" s="50" t="s">
        <v>81</v>
      </c>
    </row>
    <row r="27" spans="2:8" x14ac:dyDescent="0.4">
      <c r="B27" s="60" t="s">
        <v>90</v>
      </c>
      <c r="C27" s="60"/>
      <c r="D27" s="61"/>
      <c r="E27" s="4">
        <f>SUM(E28)</f>
        <v>0</v>
      </c>
      <c r="F27" s="49" t="s">
        <v>81</v>
      </c>
      <c r="G27" s="4">
        <f>SUM(G28)</f>
        <v>0</v>
      </c>
      <c r="H27" s="49" t="s">
        <v>81</v>
      </c>
    </row>
    <row r="28" spans="2:8" x14ac:dyDescent="0.4">
      <c r="B28" s="52" t="s">
        <v>114</v>
      </c>
      <c r="C28" s="53" t="s">
        <v>79</v>
      </c>
      <c r="D28" s="39" t="s">
        <v>45</v>
      </c>
      <c r="E28" s="2"/>
      <c r="F28" s="50" t="s">
        <v>81</v>
      </c>
      <c r="G28" s="2"/>
      <c r="H28" s="50" t="s">
        <v>81</v>
      </c>
    </row>
    <row r="29" spans="2:8" x14ac:dyDescent="0.4">
      <c r="B29" s="60" t="s">
        <v>91</v>
      </c>
      <c r="C29" s="60"/>
      <c r="D29" s="61"/>
      <c r="E29" s="4">
        <f>SUM(E30:E35)</f>
        <v>0</v>
      </c>
      <c r="F29" s="49" t="s">
        <v>81</v>
      </c>
      <c r="G29" s="4">
        <f>SUM(G30:G35)</f>
        <v>0</v>
      </c>
      <c r="H29" s="49" t="s">
        <v>81</v>
      </c>
    </row>
    <row r="30" spans="2:8" ht="31.5" x14ac:dyDescent="0.4">
      <c r="B30" s="52" t="s">
        <v>115</v>
      </c>
      <c r="C30" s="53"/>
      <c r="D30" s="39" t="s">
        <v>47</v>
      </c>
      <c r="E30" s="2"/>
      <c r="F30" s="50" t="s">
        <v>81</v>
      </c>
      <c r="G30" s="2"/>
      <c r="H30" s="50" t="s">
        <v>81</v>
      </c>
    </row>
    <row r="31" spans="2:8" x14ac:dyDescent="0.4">
      <c r="B31" s="52" t="s">
        <v>116</v>
      </c>
      <c r="C31" s="53"/>
      <c r="D31" s="39" t="s">
        <v>49</v>
      </c>
      <c r="E31" s="2"/>
      <c r="F31" s="50" t="s">
        <v>81</v>
      </c>
      <c r="G31" s="2"/>
      <c r="H31" s="50" t="s">
        <v>81</v>
      </c>
    </row>
    <row r="32" spans="2:8" ht="31.5" x14ac:dyDescent="0.4">
      <c r="B32" s="52" t="s">
        <v>117</v>
      </c>
      <c r="C32" s="53" t="s">
        <v>25</v>
      </c>
      <c r="D32" s="39" t="s">
        <v>51</v>
      </c>
      <c r="E32" s="2"/>
      <c r="F32" s="50" t="s">
        <v>81</v>
      </c>
      <c r="G32" s="2"/>
      <c r="H32" s="50" t="s">
        <v>81</v>
      </c>
    </row>
    <row r="33" spans="2:8" x14ac:dyDescent="0.4">
      <c r="B33" s="52" t="s">
        <v>118</v>
      </c>
      <c r="C33" s="53"/>
      <c r="D33" s="39" t="s">
        <v>53</v>
      </c>
      <c r="E33" s="2"/>
      <c r="F33" s="50" t="s">
        <v>81</v>
      </c>
      <c r="G33" s="2"/>
      <c r="H33" s="50" t="s">
        <v>81</v>
      </c>
    </row>
    <row r="34" spans="2:8" x14ac:dyDescent="0.4">
      <c r="B34" s="52" t="s">
        <v>119</v>
      </c>
      <c r="C34" s="53"/>
      <c r="D34" s="39" t="s">
        <v>54</v>
      </c>
      <c r="E34" s="2"/>
      <c r="F34" s="50" t="s">
        <v>81</v>
      </c>
      <c r="G34" s="2"/>
      <c r="H34" s="50" t="s">
        <v>81</v>
      </c>
    </row>
    <row r="35" spans="2:8" x14ac:dyDescent="0.4">
      <c r="B35" s="52" t="s">
        <v>120</v>
      </c>
      <c r="C35" s="53"/>
      <c r="D35" s="39" t="s">
        <v>55</v>
      </c>
      <c r="E35" s="2"/>
      <c r="F35" s="50" t="s">
        <v>81</v>
      </c>
      <c r="G35" s="2"/>
      <c r="H35" s="50" t="s">
        <v>81</v>
      </c>
    </row>
    <row r="36" spans="2:8" x14ac:dyDescent="0.4">
      <c r="B36" s="60" t="s">
        <v>92</v>
      </c>
      <c r="C36" s="60"/>
      <c r="D36" s="61"/>
      <c r="E36" s="4">
        <f>SUM(E37:E44)</f>
        <v>0</v>
      </c>
      <c r="F36" s="49" t="s">
        <v>81</v>
      </c>
      <c r="G36" s="4">
        <f>SUM(G37:G44)</f>
        <v>0</v>
      </c>
      <c r="H36" s="49" t="s">
        <v>81</v>
      </c>
    </row>
    <row r="37" spans="2:8" x14ac:dyDescent="0.4">
      <c r="B37" s="52" t="s">
        <v>121</v>
      </c>
      <c r="C37" s="53"/>
      <c r="D37" s="39" t="s">
        <v>56</v>
      </c>
      <c r="E37" s="2"/>
      <c r="F37" s="50" t="s">
        <v>81</v>
      </c>
      <c r="G37" s="2"/>
      <c r="H37" s="50" t="s">
        <v>81</v>
      </c>
    </row>
    <row r="38" spans="2:8" x14ac:dyDescent="0.4">
      <c r="B38" s="60" t="s">
        <v>122</v>
      </c>
      <c r="C38" s="53" t="s">
        <v>73</v>
      </c>
      <c r="D38" s="39" t="s">
        <v>58</v>
      </c>
      <c r="E38" s="2"/>
      <c r="F38" s="50" t="s">
        <v>81</v>
      </c>
      <c r="G38" s="2"/>
      <c r="H38" s="50" t="s">
        <v>81</v>
      </c>
    </row>
    <row r="39" spans="2:8" x14ac:dyDescent="0.4">
      <c r="B39" s="60"/>
      <c r="C39" s="53" t="s">
        <v>74</v>
      </c>
      <c r="D39" s="39" t="s">
        <v>59</v>
      </c>
      <c r="E39" s="2"/>
      <c r="F39" s="50" t="s">
        <v>81</v>
      </c>
      <c r="G39" s="2"/>
      <c r="H39" s="50" t="s">
        <v>81</v>
      </c>
    </row>
    <row r="40" spans="2:8" x14ac:dyDescent="0.4">
      <c r="B40" s="60"/>
      <c r="C40" s="53" t="s">
        <v>75</v>
      </c>
      <c r="D40" s="39" t="s">
        <v>60</v>
      </c>
      <c r="E40" s="2"/>
      <c r="F40" s="50" t="s">
        <v>81</v>
      </c>
      <c r="G40" s="2"/>
      <c r="H40" s="50" t="s">
        <v>81</v>
      </c>
    </row>
    <row r="41" spans="2:8" x14ac:dyDescent="0.4">
      <c r="B41" s="52" t="s">
        <v>123</v>
      </c>
      <c r="C41" s="53"/>
      <c r="D41" s="39" t="s">
        <v>61</v>
      </c>
      <c r="E41" s="2"/>
      <c r="F41" s="50" t="s">
        <v>81</v>
      </c>
      <c r="G41" s="2"/>
      <c r="H41" s="50" t="s">
        <v>81</v>
      </c>
    </row>
    <row r="42" spans="2:8" ht="31.5" x14ac:dyDescent="0.4">
      <c r="B42" s="52" t="s">
        <v>124</v>
      </c>
      <c r="C42" s="53" t="s">
        <v>33</v>
      </c>
      <c r="D42" s="39" t="s">
        <v>62</v>
      </c>
      <c r="E42" s="2"/>
      <c r="F42" s="50" t="s">
        <v>81</v>
      </c>
      <c r="G42" s="2"/>
      <c r="H42" s="50" t="s">
        <v>81</v>
      </c>
    </row>
    <row r="43" spans="2:8" ht="31.5" x14ac:dyDescent="0.4">
      <c r="B43" s="52" t="s">
        <v>125</v>
      </c>
      <c r="C43" s="53" t="s">
        <v>35</v>
      </c>
      <c r="D43" s="39" t="s">
        <v>63</v>
      </c>
      <c r="E43" s="2"/>
      <c r="F43" s="50" t="s">
        <v>81</v>
      </c>
      <c r="G43" s="2"/>
      <c r="H43" s="50" t="s">
        <v>81</v>
      </c>
    </row>
    <row r="44" spans="2:8" ht="31.5" x14ac:dyDescent="0.4">
      <c r="B44" s="52" t="s">
        <v>126</v>
      </c>
      <c r="C44" s="53" t="s">
        <v>36</v>
      </c>
      <c r="D44" s="39" t="s">
        <v>64</v>
      </c>
      <c r="E44" s="2"/>
      <c r="F44" s="50" t="s">
        <v>81</v>
      </c>
      <c r="G44" s="2"/>
      <c r="H44" s="50" t="s">
        <v>81</v>
      </c>
    </row>
    <row r="45" spans="2:8" ht="15.75" customHeight="1" x14ac:dyDescent="0.4">
      <c r="B45" s="61" t="s">
        <v>127</v>
      </c>
      <c r="C45" s="65"/>
      <c r="D45" s="66"/>
      <c r="E45" s="2"/>
      <c r="F45" s="50" t="s">
        <v>81</v>
      </c>
      <c r="G45" s="78"/>
      <c r="H45" s="79"/>
    </row>
    <row r="46" spans="2:8" ht="15" customHeight="1" x14ac:dyDescent="0.4">
      <c r="B46" s="77" t="s">
        <v>159</v>
      </c>
      <c r="C46" s="77"/>
      <c r="D46" s="77"/>
      <c r="E46" s="77"/>
      <c r="F46" s="77"/>
      <c r="G46" s="77"/>
      <c r="H46" s="77"/>
    </row>
    <row r="48" spans="2:8" x14ac:dyDescent="0.4">
      <c r="B48" s="38" t="s">
        <v>142</v>
      </c>
    </row>
    <row r="49" spans="2:8" x14ac:dyDescent="0.4">
      <c r="B49" s="63" t="s">
        <v>84</v>
      </c>
      <c r="C49" s="63"/>
      <c r="D49" s="63"/>
      <c r="E49" s="80"/>
      <c r="F49" s="80"/>
      <c r="G49" s="81"/>
      <c r="H49" s="50" t="s">
        <v>81</v>
      </c>
    </row>
    <row r="50" spans="2:8" x14ac:dyDescent="0.4">
      <c r="B50" s="63" t="s">
        <v>88</v>
      </c>
      <c r="C50" s="63"/>
      <c r="D50" s="64"/>
      <c r="E50" s="80"/>
      <c r="F50" s="80"/>
      <c r="G50" s="81"/>
      <c r="H50" s="50" t="s">
        <v>81</v>
      </c>
    </row>
    <row r="51" spans="2:8" x14ac:dyDescent="0.4">
      <c r="B51" s="63" t="s">
        <v>89</v>
      </c>
      <c r="C51" s="63"/>
      <c r="D51" s="63"/>
      <c r="E51" s="80"/>
      <c r="F51" s="80"/>
      <c r="G51" s="81"/>
      <c r="H51" s="50" t="s">
        <v>81</v>
      </c>
    </row>
    <row r="52" spans="2:8" x14ac:dyDescent="0.4">
      <c r="B52" s="60" t="s">
        <v>90</v>
      </c>
      <c r="C52" s="60"/>
      <c r="D52" s="60"/>
      <c r="E52" s="82"/>
      <c r="F52" s="82"/>
      <c r="G52" s="83"/>
      <c r="H52" s="50" t="s">
        <v>81</v>
      </c>
    </row>
    <row r="53" spans="2:8" x14ac:dyDescent="0.4">
      <c r="B53" s="60" t="s">
        <v>91</v>
      </c>
      <c r="C53" s="60"/>
      <c r="D53" s="60"/>
      <c r="E53" s="82"/>
      <c r="F53" s="82"/>
      <c r="G53" s="83"/>
      <c r="H53" s="50" t="s">
        <v>81</v>
      </c>
    </row>
    <row r="54" spans="2:8" ht="15.75" customHeight="1" x14ac:dyDescent="0.4">
      <c r="B54" s="60" t="s">
        <v>92</v>
      </c>
      <c r="C54" s="60"/>
      <c r="D54" s="60"/>
      <c r="E54" s="82"/>
      <c r="F54" s="82"/>
      <c r="G54" s="83"/>
      <c r="H54" s="50" t="s">
        <v>81</v>
      </c>
    </row>
    <row r="56" spans="2:8" x14ac:dyDescent="0.4">
      <c r="B56" s="38" t="s">
        <v>143</v>
      </c>
    </row>
    <row r="57" spans="2:8" x14ac:dyDescent="0.4">
      <c r="B57" s="70" t="s">
        <v>102</v>
      </c>
      <c r="C57" s="63"/>
      <c r="D57" s="64"/>
      <c r="E57" s="69">
        <f>E58+E59</f>
        <v>0</v>
      </c>
      <c r="F57" s="69"/>
      <c r="G57" s="69"/>
      <c r="H57" s="54" t="s">
        <v>141</v>
      </c>
    </row>
    <row r="58" spans="2:8" x14ac:dyDescent="0.4">
      <c r="B58" s="55"/>
      <c r="C58" s="64" t="s">
        <v>103</v>
      </c>
      <c r="D58" s="67"/>
      <c r="E58" s="69">
        <f>E18</f>
        <v>0</v>
      </c>
      <c r="F58" s="69"/>
      <c r="G58" s="69"/>
      <c r="H58" s="54" t="s">
        <v>101</v>
      </c>
    </row>
    <row r="59" spans="2:8" x14ac:dyDescent="0.4">
      <c r="B59" s="56"/>
      <c r="C59" s="64" t="s">
        <v>104</v>
      </c>
      <c r="D59" s="67" t="s">
        <v>86</v>
      </c>
      <c r="E59" s="69">
        <f>E21+E27+E29+E36+E45</f>
        <v>0</v>
      </c>
      <c r="F59" s="69"/>
      <c r="G59" s="69"/>
      <c r="H59" s="54" t="s">
        <v>101</v>
      </c>
    </row>
    <row r="60" spans="2:8" x14ac:dyDescent="0.4">
      <c r="B60" s="74" t="s">
        <v>105</v>
      </c>
      <c r="C60" s="67"/>
      <c r="D60" s="67"/>
      <c r="E60" s="69">
        <f>E61+E62</f>
        <v>0</v>
      </c>
      <c r="F60" s="69"/>
      <c r="G60" s="69"/>
      <c r="H60" s="54" t="s">
        <v>101</v>
      </c>
    </row>
    <row r="61" spans="2:8" x14ac:dyDescent="0.4">
      <c r="B61" s="55"/>
      <c r="C61" s="64" t="s">
        <v>106</v>
      </c>
      <c r="D61" s="67" t="s">
        <v>85</v>
      </c>
      <c r="E61" s="69">
        <f>補助対象経費積算表!L9</f>
        <v>0</v>
      </c>
      <c r="F61" s="69"/>
      <c r="G61" s="69"/>
      <c r="H61" s="54" t="s">
        <v>101</v>
      </c>
    </row>
    <row r="62" spans="2:8" x14ac:dyDescent="0.4">
      <c r="B62" s="56"/>
      <c r="C62" s="64" t="s">
        <v>107</v>
      </c>
      <c r="D62" s="67" t="s">
        <v>86</v>
      </c>
      <c r="E62" s="69">
        <f>補助対象経費積算表!L39</f>
        <v>0</v>
      </c>
      <c r="F62" s="69"/>
      <c r="G62" s="69"/>
      <c r="H62" s="54" t="s">
        <v>101</v>
      </c>
    </row>
    <row r="63" spans="2:8" x14ac:dyDescent="0.4">
      <c r="B63" s="64" t="s">
        <v>144</v>
      </c>
      <c r="C63" s="67"/>
      <c r="D63" s="67"/>
      <c r="E63" s="69">
        <f>E49+E50</f>
        <v>0</v>
      </c>
      <c r="F63" s="69"/>
      <c r="G63" s="69"/>
      <c r="H63" s="54" t="s">
        <v>101</v>
      </c>
    </row>
    <row r="64" spans="2:8" ht="16.5" thickBot="1" x14ac:dyDescent="0.45">
      <c r="B64" s="64" t="s">
        <v>108</v>
      </c>
      <c r="C64" s="67"/>
      <c r="D64" s="67"/>
      <c r="E64" s="71">
        <f>補助対象経費積算表!N9+補助対象経費積算表!N39</f>
        <v>0</v>
      </c>
      <c r="F64" s="71"/>
      <c r="G64" s="71"/>
      <c r="H64" s="57" t="s">
        <v>101</v>
      </c>
    </row>
    <row r="65" spans="2:8" ht="16.5" thickBot="1" x14ac:dyDescent="0.45">
      <c r="B65" s="64" t="s">
        <v>145</v>
      </c>
      <c r="C65" s="67"/>
      <c r="D65" s="67"/>
      <c r="E65" s="72">
        <f>IF(E64&lt;2200000,E64,2200000)</f>
        <v>0</v>
      </c>
      <c r="F65" s="73"/>
      <c r="G65" s="73"/>
      <c r="H65" s="58" t="s">
        <v>101</v>
      </c>
    </row>
    <row r="67" spans="2:8" x14ac:dyDescent="0.4">
      <c r="B67" s="38" t="s">
        <v>136</v>
      </c>
    </row>
    <row r="68" spans="2:8" x14ac:dyDescent="0.4">
      <c r="B68" s="39" t="s">
        <v>137</v>
      </c>
      <c r="C68" s="123"/>
      <c r="D68" s="124"/>
      <c r="E68" s="124"/>
      <c r="F68" s="124"/>
      <c r="G68" s="124"/>
      <c r="H68" s="125"/>
    </row>
    <row r="69" spans="2:8" x14ac:dyDescent="0.4">
      <c r="B69" s="39" t="s">
        <v>138</v>
      </c>
      <c r="C69" s="123"/>
      <c r="D69" s="124"/>
      <c r="E69" s="124"/>
      <c r="F69" s="124"/>
      <c r="G69" s="124"/>
      <c r="H69" s="125"/>
    </row>
    <row r="70" spans="2:8" x14ac:dyDescent="0.4">
      <c r="B70" s="39" t="s">
        <v>139</v>
      </c>
      <c r="C70" s="123"/>
      <c r="D70" s="124"/>
      <c r="E70" s="124"/>
      <c r="F70" s="124"/>
      <c r="G70" s="124"/>
      <c r="H70" s="125"/>
    </row>
    <row r="71" spans="2:8" x14ac:dyDescent="0.4">
      <c r="B71" s="39" t="s">
        <v>140</v>
      </c>
      <c r="C71" s="123"/>
      <c r="D71" s="124"/>
      <c r="E71" s="124"/>
      <c r="F71" s="124"/>
      <c r="G71" s="124"/>
      <c r="H71" s="125"/>
    </row>
    <row r="73" spans="2:8" x14ac:dyDescent="0.4">
      <c r="B73" s="38" t="s">
        <v>146</v>
      </c>
    </row>
    <row r="74" spans="2:8" x14ac:dyDescent="0.4">
      <c r="B74" s="37" t="s">
        <v>147</v>
      </c>
    </row>
    <row r="75" spans="2:8" x14ac:dyDescent="0.4">
      <c r="B75" s="37" t="s">
        <v>148</v>
      </c>
    </row>
    <row r="76" spans="2:8" x14ac:dyDescent="0.4">
      <c r="B76" s="37" t="s">
        <v>149</v>
      </c>
    </row>
  </sheetData>
  <sheetProtection algorithmName="SHA-512" hashValue="p1FpRWFOqkeNFT66cBQva+wOs55M5u+r9KRYg9zybQY5B+YU0IWYsrWbom5Cbb+6HdIT89iVbJpfTovRIOpxsQ==" saltValue="tAHJQ2AqLhiM5V3RhRMl1w==" spinCount="100000" sheet="1" selectLockedCells="1"/>
  <mergeCells count="58">
    <mergeCell ref="C71:H71"/>
    <mergeCell ref="B2:H2"/>
    <mergeCell ref="B46:H46"/>
    <mergeCell ref="G45:H45"/>
    <mergeCell ref="G17:H17"/>
    <mergeCell ref="E49:G49"/>
    <mergeCell ref="E54:G54"/>
    <mergeCell ref="E53:G53"/>
    <mergeCell ref="E52:G52"/>
    <mergeCell ref="E51:G51"/>
    <mergeCell ref="E50:G50"/>
    <mergeCell ref="C10:H10"/>
    <mergeCell ref="C11:H11"/>
    <mergeCell ref="C12:G12"/>
    <mergeCell ref="C13:H13"/>
    <mergeCell ref="C14:G14"/>
    <mergeCell ref="C5:H5"/>
    <mergeCell ref="C6:H6"/>
    <mergeCell ref="C7:H7"/>
    <mergeCell ref="B49:D49"/>
    <mergeCell ref="B50:D50"/>
    <mergeCell ref="B64:D64"/>
    <mergeCell ref="B65:D65"/>
    <mergeCell ref="E57:G57"/>
    <mergeCell ref="E58:G58"/>
    <mergeCell ref="E59:G59"/>
    <mergeCell ref="E60:G60"/>
    <mergeCell ref="E61:G61"/>
    <mergeCell ref="B57:D57"/>
    <mergeCell ref="E63:G63"/>
    <mergeCell ref="E64:G64"/>
    <mergeCell ref="E65:G65"/>
    <mergeCell ref="C58:D58"/>
    <mergeCell ref="C59:D59"/>
    <mergeCell ref="C61:D61"/>
    <mergeCell ref="C62:D62"/>
    <mergeCell ref="B60:D60"/>
    <mergeCell ref="B52:D52"/>
    <mergeCell ref="B53:D53"/>
    <mergeCell ref="B54:D54"/>
    <mergeCell ref="E62:G62"/>
    <mergeCell ref="B63:D63"/>
    <mergeCell ref="C68:H68"/>
    <mergeCell ref="C69:H69"/>
    <mergeCell ref="C70:H70"/>
    <mergeCell ref="B29:D29"/>
    <mergeCell ref="B17:D17"/>
    <mergeCell ref="E17:F17"/>
    <mergeCell ref="B18:D18"/>
    <mergeCell ref="B45:D45"/>
    <mergeCell ref="B19:D19"/>
    <mergeCell ref="B20:D20"/>
    <mergeCell ref="B27:D27"/>
    <mergeCell ref="B36:D36"/>
    <mergeCell ref="B22:B23"/>
    <mergeCell ref="B38:B40"/>
    <mergeCell ref="B21:D21"/>
    <mergeCell ref="B51:D51"/>
  </mergeCells>
  <phoneticPr fontId="1"/>
  <dataValidations count="1">
    <dataValidation type="list" allowBlank="1" showInputMessage="1" showErrorMessage="1" sqref="C13:H13" xr:uid="{76E7561E-8F6C-4004-8D67-1DA59A9D2D56}">
      <formula1>"道の駅等への充電設備設置事業(経路充電),空白地域への充電設備設置事業(経路充電),商業施設及び宿泊施設等への充電設備設置事業(目的地充電)"</formula1>
    </dataValidation>
  </dataValidations>
  <pageMargins left="0.7" right="0.7" top="0.75" bottom="0.75" header="0.3" footer="0.3"/>
  <pageSetup paperSize="9" scale="72" orientation="portrait" r:id="rId1"/>
  <rowBreaks count="1" manualBreakCount="1">
    <brk id="4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B939-B0EB-443C-81EE-17A790D499F1}">
  <sheetPr>
    <tabColor theme="2" tint="-9.9978637043366805E-2"/>
  </sheetPr>
  <dimension ref="B1:N40"/>
  <sheetViews>
    <sheetView view="pageBreakPreview" zoomScale="40" zoomScaleNormal="55" zoomScaleSheetLayoutView="40" workbookViewId="0">
      <selection activeCell="B4" sqref="B4:G7"/>
    </sheetView>
  </sheetViews>
  <sheetFormatPr defaultColWidth="8.75" defaultRowHeight="16.5" x14ac:dyDescent="0.4"/>
  <cols>
    <col min="1" max="1" width="1.75" style="9" customWidth="1"/>
    <col min="2" max="2" width="8.5" style="32" customWidth="1"/>
    <col min="3" max="3" width="57.875" style="32" customWidth="1"/>
    <col min="4" max="4" width="11.75" style="32" customWidth="1"/>
    <col min="5" max="5" width="45.875" style="32" customWidth="1"/>
    <col min="6" max="6" width="15.75" style="32" customWidth="1"/>
    <col min="7" max="7" width="12" style="9" customWidth="1"/>
    <col min="8" max="11" width="20.75" style="32" customWidth="1"/>
    <col min="12" max="14" width="20.75" style="9" customWidth="1"/>
    <col min="15" max="15" width="4.25" style="9" customWidth="1"/>
    <col min="16" max="16384" width="8.75" style="9"/>
  </cols>
  <sheetData>
    <row r="1" spans="2:14" ht="36.6" customHeight="1" x14ac:dyDescent="0.15">
      <c r="B1" s="92" t="s">
        <v>100</v>
      </c>
      <c r="C1" s="92"/>
      <c r="D1" s="92"/>
      <c r="E1" s="92"/>
      <c r="F1" s="92"/>
      <c r="G1" s="92"/>
      <c r="H1" s="6"/>
      <c r="I1" s="7"/>
      <c r="J1" s="5"/>
      <c r="K1" s="6"/>
      <c r="L1" s="8"/>
    </row>
    <row r="2" spans="2:14" ht="36.6" customHeight="1" x14ac:dyDescent="0.15">
      <c r="B2" s="92"/>
      <c r="C2" s="92"/>
      <c r="D2" s="92"/>
      <c r="E2" s="92"/>
      <c r="F2" s="92"/>
      <c r="G2" s="92"/>
      <c r="H2" s="6" t="s">
        <v>5</v>
      </c>
      <c r="I2" s="89">
        <f>'(添付様式第1号)事業計画書'!C5</f>
        <v>0</v>
      </c>
      <c r="J2" s="89"/>
      <c r="K2" s="6"/>
      <c r="L2" s="8"/>
    </row>
    <row r="3" spans="2:14" ht="41.45" customHeight="1" x14ac:dyDescent="0.2">
      <c r="B3" s="93"/>
      <c r="C3" s="93"/>
      <c r="D3" s="93"/>
      <c r="E3" s="93"/>
      <c r="F3" s="93"/>
      <c r="G3" s="93"/>
      <c r="H3" s="11"/>
      <c r="I3" s="11"/>
      <c r="J3" s="10"/>
      <c r="K3" s="12"/>
      <c r="N3" s="12" t="s">
        <v>83</v>
      </c>
    </row>
    <row r="4" spans="2:14" ht="69" customHeight="1" x14ac:dyDescent="0.4">
      <c r="B4" s="96" t="s">
        <v>6</v>
      </c>
      <c r="C4" s="97"/>
      <c r="D4" s="97"/>
      <c r="E4" s="97"/>
      <c r="F4" s="97"/>
      <c r="G4" s="98"/>
      <c r="H4" s="90" t="s">
        <v>77</v>
      </c>
      <c r="I4" s="91" t="s">
        <v>7</v>
      </c>
      <c r="J4" s="90" t="s">
        <v>93</v>
      </c>
      <c r="K4" s="120" t="s">
        <v>87</v>
      </c>
      <c r="L4" s="120" t="s">
        <v>94</v>
      </c>
      <c r="M4" s="113" t="s">
        <v>97</v>
      </c>
      <c r="N4" s="114"/>
    </row>
    <row r="5" spans="2:14" ht="69" customHeight="1" x14ac:dyDescent="0.4">
      <c r="B5" s="99"/>
      <c r="C5" s="100"/>
      <c r="D5" s="100"/>
      <c r="E5" s="100"/>
      <c r="F5" s="100"/>
      <c r="G5" s="101"/>
      <c r="H5" s="90"/>
      <c r="I5" s="90"/>
      <c r="J5" s="90"/>
      <c r="K5" s="121"/>
      <c r="L5" s="121"/>
      <c r="M5" s="115"/>
      <c r="N5" s="116"/>
    </row>
    <row r="6" spans="2:14" ht="30.6" customHeight="1" x14ac:dyDescent="0.4">
      <c r="B6" s="99"/>
      <c r="C6" s="100"/>
      <c r="D6" s="100"/>
      <c r="E6" s="100"/>
      <c r="F6" s="100"/>
      <c r="G6" s="101"/>
      <c r="H6" s="90"/>
      <c r="I6" s="90"/>
      <c r="J6" s="90"/>
      <c r="K6" s="121"/>
      <c r="L6" s="121"/>
      <c r="M6" s="117"/>
      <c r="N6" s="118"/>
    </row>
    <row r="7" spans="2:14" ht="117.75" customHeight="1" x14ac:dyDescent="0.4">
      <c r="B7" s="102"/>
      <c r="C7" s="103"/>
      <c r="D7" s="103"/>
      <c r="E7" s="103"/>
      <c r="F7" s="103"/>
      <c r="G7" s="104"/>
      <c r="H7" s="90"/>
      <c r="I7" s="90"/>
      <c r="J7" s="90"/>
      <c r="K7" s="121"/>
      <c r="L7" s="121"/>
      <c r="M7" s="14" t="s">
        <v>98</v>
      </c>
      <c r="N7" s="14" t="s">
        <v>99</v>
      </c>
    </row>
    <row r="8" spans="2:14" ht="33" customHeight="1" x14ac:dyDescent="0.4">
      <c r="B8" s="109" t="s">
        <v>96</v>
      </c>
      <c r="C8" s="110"/>
      <c r="D8" s="110"/>
      <c r="E8" s="111"/>
      <c r="F8" s="112" t="s">
        <v>10</v>
      </c>
      <c r="G8" s="112"/>
      <c r="H8" s="34"/>
      <c r="I8" s="34"/>
      <c r="J8" s="34"/>
      <c r="K8" s="34"/>
      <c r="L8" s="34"/>
      <c r="M8" s="34"/>
      <c r="N8" s="34"/>
    </row>
    <row r="9" spans="2:14" ht="37.5" customHeight="1" x14ac:dyDescent="0.4">
      <c r="B9" s="21" t="s">
        <v>11</v>
      </c>
      <c r="C9" s="107"/>
      <c r="D9" s="108"/>
      <c r="E9" s="106"/>
      <c r="F9" s="105">
        <f>'(添付様式第1号)事業計画書'!G19</f>
        <v>0</v>
      </c>
      <c r="G9" s="106"/>
      <c r="H9" s="15">
        <f>'(添付様式第1号)事業計画書'!E18</f>
        <v>0</v>
      </c>
      <c r="I9" s="15">
        <f>IF(F9&lt;H9,F9,H9)</f>
        <v>0</v>
      </c>
      <c r="J9" s="15">
        <f>'(添付様式第1号)事業計画書'!E49</f>
        <v>0</v>
      </c>
      <c r="K9" s="15">
        <f>I9-J9</f>
        <v>0</v>
      </c>
      <c r="L9" s="16">
        <f>H9-K9</f>
        <v>0</v>
      </c>
      <c r="M9" s="16">
        <f>L9-J9</f>
        <v>0</v>
      </c>
      <c r="N9" s="16">
        <f>ROUNDDOWN(M9,-3)</f>
        <v>0</v>
      </c>
    </row>
    <row r="10" spans="2:14" ht="34.5" customHeight="1" x14ac:dyDescent="0.4">
      <c r="B10" s="119" t="s">
        <v>95</v>
      </c>
      <c r="C10" s="119"/>
      <c r="D10" s="119"/>
      <c r="E10" s="119"/>
      <c r="F10" s="119"/>
      <c r="G10" s="119"/>
      <c r="H10" s="119"/>
      <c r="I10" s="119"/>
      <c r="J10" s="119"/>
      <c r="K10" s="119"/>
      <c r="L10" s="119"/>
      <c r="M10" s="119"/>
      <c r="N10" s="119"/>
    </row>
    <row r="11" spans="2:14" ht="36" customHeight="1" x14ac:dyDescent="0.4">
      <c r="B11" s="17" t="s">
        <v>8</v>
      </c>
      <c r="C11" s="18" t="s">
        <v>9</v>
      </c>
      <c r="D11" s="18"/>
      <c r="E11" s="18"/>
      <c r="F11" s="88" t="s">
        <v>10</v>
      </c>
      <c r="G11" s="88"/>
      <c r="H11" s="20"/>
      <c r="I11" s="19"/>
      <c r="J11" s="19"/>
      <c r="K11" s="19"/>
      <c r="L11" s="19"/>
      <c r="M11" s="19"/>
      <c r="N11" s="19"/>
    </row>
    <row r="12" spans="2:14" ht="43.9" customHeight="1" x14ac:dyDescent="0.4">
      <c r="B12" s="94" t="s">
        <v>11</v>
      </c>
      <c r="C12" s="94" t="s">
        <v>9</v>
      </c>
      <c r="D12" s="13" t="s">
        <v>39</v>
      </c>
      <c r="E12" s="13" t="s">
        <v>12</v>
      </c>
      <c r="F12" s="87">
        <f>'(添付様式第1号)事業計画書'!G22</f>
        <v>0</v>
      </c>
      <c r="G12" s="87"/>
      <c r="H12" s="15">
        <f>'(添付様式第1号)事業計画書'!E22</f>
        <v>0</v>
      </c>
      <c r="I12" s="15">
        <f>IF(F12&lt;H12,F12,H12)</f>
        <v>0</v>
      </c>
      <c r="J12" s="15"/>
      <c r="K12" s="15"/>
      <c r="L12" s="21"/>
      <c r="M12" s="21"/>
      <c r="N12" s="21"/>
    </row>
    <row r="13" spans="2:14" ht="43.9" customHeight="1" x14ac:dyDescent="0.4">
      <c r="B13" s="94"/>
      <c r="C13" s="94"/>
      <c r="D13" s="13" t="s">
        <v>41</v>
      </c>
      <c r="E13" s="13" t="s">
        <v>13</v>
      </c>
      <c r="F13" s="87">
        <f>'(添付様式第1号)事業計画書'!G23</f>
        <v>0</v>
      </c>
      <c r="G13" s="87"/>
      <c r="H13" s="15">
        <f>'(添付様式第1号)事業計画書'!E23</f>
        <v>0</v>
      </c>
      <c r="I13" s="15">
        <f t="shared" ref="I13:I16" si="0">IF(F13&lt;H13,F13,H13)</f>
        <v>0</v>
      </c>
      <c r="J13" s="15"/>
      <c r="K13" s="15"/>
      <c r="L13" s="21"/>
      <c r="M13" s="21"/>
      <c r="N13" s="21"/>
    </row>
    <row r="14" spans="2:14" ht="43.9" customHeight="1" x14ac:dyDescent="0.4">
      <c r="B14" s="13" t="s">
        <v>0</v>
      </c>
      <c r="C14" s="13" t="s">
        <v>65</v>
      </c>
      <c r="D14" s="13" t="s">
        <v>42</v>
      </c>
      <c r="E14" s="13"/>
      <c r="F14" s="87">
        <f>'(添付様式第1号)事業計画書'!G24</f>
        <v>0</v>
      </c>
      <c r="G14" s="87"/>
      <c r="H14" s="15">
        <f>'(添付様式第1号)事業計画書'!E24</f>
        <v>0</v>
      </c>
      <c r="I14" s="15">
        <f t="shared" si="0"/>
        <v>0</v>
      </c>
      <c r="J14" s="15"/>
      <c r="K14" s="15"/>
      <c r="L14" s="21"/>
      <c r="M14" s="21"/>
      <c r="N14" s="21"/>
    </row>
    <row r="15" spans="2:14" ht="74.45" customHeight="1" x14ac:dyDescent="0.4">
      <c r="B15" s="13" t="s">
        <v>14</v>
      </c>
      <c r="C15" s="13" t="s">
        <v>66</v>
      </c>
      <c r="D15" s="13" t="s">
        <v>43</v>
      </c>
      <c r="E15" s="22" t="s">
        <v>15</v>
      </c>
      <c r="F15" s="87">
        <f>'(添付様式第1号)事業計画書'!G25</f>
        <v>0</v>
      </c>
      <c r="G15" s="87"/>
      <c r="H15" s="15">
        <f>'(添付様式第1号)事業計画書'!E25</f>
        <v>0</v>
      </c>
      <c r="I15" s="15">
        <f t="shared" si="0"/>
        <v>0</v>
      </c>
      <c r="J15" s="15"/>
      <c r="K15" s="15"/>
      <c r="L15" s="21"/>
      <c r="M15" s="21"/>
      <c r="N15" s="21"/>
    </row>
    <row r="16" spans="2:14" ht="54.6" customHeight="1" x14ac:dyDescent="0.4">
      <c r="B16" s="13" t="s">
        <v>1</v>
      </c>
      <c r="C16" s="22" t="s">
        <v>16</v>
      </c>
      <c r="D16" s="13" t="s">
        <v>44</v>
      </c>
      <c r="E16" s="13"/>
      <c r="F16" s="87">
        <f>'(添付様式第1号)事業計画書'!G26</f>
        <v>0</v>
      </c>
      <c r="G16" s="87"/>
      <c r="H16" s="15">
        <f>'(添付様式第1号)事業計画書'!E26</f>
        <v>0</v>
      </c>
      <c r="I16" s="15">
        <f t="shared" si="0"/>
        <v>0</v>
      </c>
      <c r="J16" s="15"/>
      <c r="K16" s="15"/>
      <c r="L16" s="21"/>
      <c r="M16" s="21"/>
      <c r="N16" s="21"/>
    </row>
    <row r="17" spans="2:14" ht="44.45" customHeight="1" x14ac:dyDescent="0.4">
      <c r="B17" s="86" t="s">
        <v>17</v>
      </c>
      <c r="C17" s="86"/>
      <c r="D17" s="86"/>
      <c r="E17" s="86"/>
      <c r="F17" s="87">
        <f>SUM(F12:G16)</f>
        <v>0</v>
      </c>
      <c r="G17" s="87"/>
      <c r="H17" s="15">
        <f>'(添付様式第1号)事業計画書'!E21</f>
        <v>0</v>
      </c>
      <c r="I17" s="15">
        <f>SUM(I12:I16)</f>
        <v>0</v>
      </c>
      <c r="J17" s="15">
        <f>'(添付様式第1号)事業計画書'!E51</f>
        <v>0</v>
      </c>
      <c r="K17" s="15">
        <f>I17-J17</f>
        <v>0</v>
      </c>
      <c r="L17" s="16">
        <f>H17-K17</f>
        <v>0</v>
      </c>
      <c r="M17" s="16">
        <f>L17-J17</f>
        <v>0</v>
      </c>
      <c r="N17" s="21"/>
    </row>
    <row r="18" spans="2:14" ht="36" customHeight="1" x14ac:dyDescent="0.4">
      <c r="B18" s="17" t="s">
        <v>18</v>
      </c>
      <c r="C18" s="18" t="s">
        <v>19</v>
      </c>
      <c r="D18" s="18"/>
      <c r="E18" s="18"/>
      <c r="F18" s="88"/>
      <c r="G18" s="88"/>
      <c r="H18" s="23"/>
      <c r="I18" s="19"/>
      <c r="J18" s="19"/>
      <c r="K18" s="19"/>
      <c r="L18" s="19"/>
      <c r="M18" s="19"/>
      <c r="N18" s="19"/>
    </row>
    <row r="19" spans="2:14" ht="41.45" customHeight="1" x14ac:dyDescent="0.4">
      <c r="B19" s="13"/>
      <c r="C19" s="13" t="s">
        <v>67</v>
      </c>
      <c r="D19" s="13" t="s">
        <v>46</v>
      </c>
      <c r="E19" s="13" t="s">
        <v>20</v>
      </c>
      <c r="F19" s="87">
        <f>'(添付様式第1号)事業計画書'!G28</f>
        <v>0</v>
      </c>
      <c r="G19" s="87"/>
      <c r="H19" s="15">
        <f>'(添付様式第1号)事業計画書'!E28</f>
        <v>0</v>
      </c>
      <c r="I19" s="15">
        <f>IF(F19&lt;H19,F19,H19)</f>
        <v>0</v>
      </c>
      <c r="J19" s="15"/>
      <c r="K19" s="15"/>
      <c r="L19" s="21"/>
      <c r="M19" s="21"/>
      <c r="N19" s="21"/>
    </row>
    <row r="20" spans="2:14" ht="44.45" customHeight="1" x14ac:dyDescent="0.4">
      <c r="B20" s="86" t="s">
        <v>21</v>
      </c>
      <c r="C20" s="86"/>
      <c r="D20" s="86"/>
      <c r="E20" s="86"/>
      <c r="F20" s="87">
        <f>SUM(F19)</f>
        <v>0</v>
      </c>
      <c r="G20" s="87"/>
      <c r="H20" s="15">
        <f>'(添付様式第1号)事業計画書'!E27</f>
        <v>0</v>
      </c>
      <c r="I20" s="15">
        <f>SUM(I19)</f>
        <v>0</v>
      </c>
      <c r="J20" s="15">
        <f>'(添付様式第1号)事業計画書'!E52</f>
        <v>0</v>
      </c>
      <c r="K20" s="15">
        <f>I20-J20</f>
        <v>0</v>
      </c>
      <c r="L20" s="16">
        <f>H20-K20</f>
        <v>0</v>
      </c>
      <c r="M20" s="16">
        <f>L20-J20</f>
        <v>0</v>
      </c>
      <c r="N20" s="21"/>
    </row>
    <row r="21" spans="2:14" ht="36" customHeight="1" x14ac:dyDescent="0.4">
      <c r="B21" s="17" t="s">
        <v>22</v>
      </c>
      <c r="C21" s="18" t="s">
        <v>23</v>
      </c>
      <c r="D21" s="18"/>
      <c r="E21" s="18"/>
      <c r="F21" s="88"/>
      <c r="G21" s="88"/>
      <c r="H21" s="23"/>
      <c r="I21" s="19"/>
      <c r="J21" s="19"/>
      <c r="K21" s="19"/>
      <c r="L21" s="19"/>
      <c r="M21" s="19"/>
      <c r="N21" s="19"/>
    </row>
    <row r="22" spans="2:14" ht="72" customHeight="1" x14ac:dyDescent="0.4">
      <c r="B22" s="13" t="s">
        <v>11</v>
      </c>
      <c r="C22" s="22" t="s">
        <v>68</v>
      </c>
      <c r="D22" s="13" t="s">
        <v>48</v>
      </c>
      <c r="E22" s="13"/>
      <c r="F22" s="87">
        <f>'(添付様式第1号)事業計画書'!G30</f>
        <v>0</v>
      </c>
      <c r="G22" s="87"/>
      <c r="H22" s="15">
        <f>'(添付様式第1号)事業計画書'!E30</f>
        <v>0</v>
      </c>
      <c r="I22" s="15">
        <f>IF(F22&lt;H22,F22,H22)</f>
        <v>0</v>
      </c>
      <c r="J22" s="15"/>
      <c r="K22" s="15"/>
      <c r="L22" s="21"/>
      <c r="M22" s="21"/>
      <c r="N22" s="21"/>
    </row>
    <row r="23" spans="2:14" ht="39.6" customHeight="1" x14ac:dyDescent="0.4">
      <c r="B23" s="13" t="s">
        <v>0</v>
      </c>
      <c r="C23" s="13" t="s">
        <v>69</v>
      </c>
      <c r="D23" s="13" t="s">
        <v>50</v>
      </c>
      <c r="E23" s="13"/>
      <c r="F23" s="87">
        <f>'(添付様式第1号)事業計画書'!G31</f>
        <v>0</v>
      </c>
      <c r="G23" s="87"/>
      <c r="H23" s="15">
        <f>'(添付様式第1号)事業計画書'!E31</f>
        <v>0</v>
      </c>
      <c r="I23" s="15">
        <f t="shared" ref="I23:I27" si="1">IF(F23&lt;H23,F23,H23)</f>
        <v>0</v>
      </c>
      <c r="J23" s="15"/>
      <c r="K23" s="15"/>
      <c r="L23" s="21"/>
      <c r="M23" s="21"/>
      <c r="N23" s="21"/>
    </row>
    <row r="24" spans="2:14" ht="39.6" customHeight="1" x14ac:dyDescent="0.4">
      <c r="B24" s="13" t="s">
        <v>14</v>
      </c>
      <c r="C24" s="13" t="s">
        <v>24</v>
      </c>
      <c r="D24" s="13" t="s">
        <v>52</v>
      </c>
      <c r="E24" s="95" t="s">
        <v>25</v>
      </c>
      <c r="F24" s="87">
        <f>'(添付様式第1号)事業計画書'!G32</f>
        <v>0</v>
      </c>
      <c r="G24" s="87"/>
      <c r="H24" s="15">
        <f>'(添付様式第1号)事業計画書'!E32</f>
        <v>0</v>
      </c>
      <c r="I24" s="15">
        <f t="shared" si="1"/>
        <v>0</v>
      </c>
      <c r="J24" s="15"/>
      <c r="K24" s="15"/>
      <c r="L24" s="21"/>
      <c r="M24" s="21"/>
      <c r="N24" s="21"/>
    </row>
    <row r="25" spans="2:14" ht="39.6" customHeight="1" x14ac:dyDescent="0.4">
      <c r="B25" s="13" t="s">
        <v>1</v>
      </c>
      <c r="C25" s="13" t="s">
        <v>26</v>
      </c>
      <c r="D25" s="13" t="s">
        <v>53</v>
      </c>
      <c r="E25" s="94"/>
      <c r="F25" s="87">
        <f>'(添付様式第1号)事業計画書'!G33</f>
        <v>0</v>
      </c>
      <c r="G25" s="87"/>
      <c r="H25" s="15">
        <f>'(添付様式第1号)事業計画書'!E33</f>
        <v>0</v>
      </c>
      <c r="I25" s="15">
        <f t="shared" si="1"/>
        <v>0</v>
      </c>
      <c r="J25" s="15"/>
      <c r="K25" s="15"/>
      <c r="L25" s="21"/>
      <c r="M25" s="21"/>
      <c r="N25" s="21"/>
    </row>
    <row r="26" spans="2:14" ht="39.6" customHeight="1" x14ac:dyDescent="0.4">
      <c r="B26" s="13" t="s">
        <v>2</v>
      </c>
      <c r="C26" s="13" t="s">
        <v>70</v>
      </c>
      <c r="D26" s="13" t="s">
        <v>54</v>
      </c>
      <c r="E26" s="13"/>
      <c r="F26" s="87">
        <f>'(添付様式第1号)事業計画書'!G34</f>
        <v>0</v>
      </c>
      <c r="G26" s="87"/>
      <c r="H26" s="15">
        <f>'(添付様式第1号)事業計画書'!E34</f>
        <v>0</v>
      </c>
      <c r="I26" s="15">
        <f t="shared" si="1"/>
        <v>0</v>
      </c>
      <c r="J26" s="15"/>
      <c r="K26" s="15"/>
      <c r="L26" s="21"/>
      <c r="M26" s="21"/>
      <c r="N26" s="21"/>
    </row>
    <row r="27" spans="2:14" ht="39.6" customHeight="1" x14ac:dyDescent="0.4">
      <c r="B27" s="13" t="s">
        <v>3</v>
      </c>
      <c r="C27" s="13" t="s">
        <v>27</v>
      </c>
      <c r="D27" s="13" t="s">
        <v>55</v>
      </c>
      <c r="E27" s="13"/>
      <c r="F27" s="87">
        <f>'(添付様式第1号)事業計画書'!G35</f>
        <v>0</v>
      </c>
      <c r="G27" s="87"/>
      <c r="H27" s="15">
        <f>'(添付様式第1号)事業計画書'!E35</f>
        <v>0</v>
      </c>
      <c r="I27" s="15">
        <f t="shared" si="1"/>
        <v>0</v>
      </c>
      <c r="J27" s="15"/>
      <c r="K27" s="15"/>
      <c r="L27" s="21"/>
      <c r="M27" s="21"/>
      <c r="N27" s="21"/>
    </row>
    <row r="28" spans="2:14" ht="44.45" customHeight="1" x14ac:dyDescent="0.4">
      <c r="B28" s="86" t="s">
        <v>28</v>
      </c>
      <c r="C28" s="86"/>
      <c r="D28" s="86"/>
      <c r="E28" s="86"/>
      <c r="F28" s="87">
        <f>SUM(F22:G23,F24,F26:G27)</f>
        <v>0</v>
      </c>
      <c r="G28" s="87"/>
      <c r="H28" s="15">
        <f>'(添付様式第1号)事業計画書'!E29</f>
        <v>0</v>
      </c>
      <c r="I28" s="15">
        <f>SUM(I22:I27)</f>
        <v>0</v>
      </c>
      <c r="J28" s="15">
        <f>'(添付様式第1号)事業計画書'!E53</f>
        <v>0</v>
      </c>
      <c r="K28" s="15">
        <f>I28-J28</f>
        <v>0</v>
      </c>
      <c r="L28" s="16">
        <f>H28-K28</f>
        <v>0</v>
      </c>
      <c r="M28" s="16">
        <f>L28-J28</f>
        <v>0</v>
      </c>
      <c r="N28" s="21"/>
    </row>
    <row r="29" spans="2:14" ht="30.75" customHeight="1" x14ac:dyDescent="0.4">
      <c r="B29" s="17" t="s">
        <v>29</v>
      </c>
      <c r="C29" s="18" t="s">
        <v>30</v>
      </c>
      <c r="D29" s="18"/>
      <c r="E29" s="18"/>
      <c r="F29" s="88"/>
      <c r="G29" s="88"/>
      <c r="H29" s="23"/>
      <c r="I29" s="19"/>
      <c r="J29" s="19"/>
      <c r="K29" s="19"/>
      <c r="L29" s="19"/>
      <c r="M29" s="19"/>
      <c r="N29" s="19"/>
    </row>
    <row r="30" spans="2:14" ht="37.9" customHeight="1" x14ac:dyDescent="0.4">
      <c r="B30" s="13" t="s">
        <v>11</v>
      </c>
      <c r="C30" s="13" t="s">
        <v>71</v>
      </c>
      <c r="D30" s="13" t="s">
        <v>57</v>
      </c>
      <c r="E30" s="13"/>
      <c r="F30" s="87">
        <f>'(添付様式第1号)事業計画書'!G37</f>
        <v>0</v>
      </c>
      <c r="G30" s="87"/>
      <c r="H30" s="15">
        <f>'(添付様式第1号)事業計画書'!E37</f>
        <v>0</v>
      </c>
      <c r="I30" s="15">
        <f>IF(F30&lt;H30,F30,H30)</f>
        <v>0</v>
      </c>
      <c r="J30" s="15"/>
      <c r="K30" s="15"/>
      <c r="L30" s="21"/>
      <c r="M30" s="21"/>
      <c r="N30" s="21"/>
    </row>
    <row r="31" spans="2:14" ht="37.9" customHeight="1" x14ac:dyDescent="0.4">
      <c r="B31" s="94" t="s">
        <v>0</v>
      </c>
      <c r="C31" s="95" t="s">
        <v>31</v>
      </c>
      <c r="D31" s="13" t="s">
        <v>58</v>
      </c>
      <c r="E31" s="13" t="s">
        <v>73</v>
      </c>
      <c r="F31" s="87">
        <f>'(添付様式第1号)事業計画書'!G38</f>
        <v>0</v>
      </c>
      <c r="G31" s="87"/>
      <c r="H31" s="15">
        <f>'(添付様式第1号)事業計画書'!E38</f>
        <v>0</v>
      </c>
      <c r="I31" s="15">
        <f t="shared" ref="I31:I37" si="2">IF(F31&lt;H31,F31,H31)</f>
        <v>0</v>
      </c>
      <c r="J31" s="15"/>
      <c r="K31" s="15"/>
      <c r="L31" s="21"/>
      <c r="M31" s="21"/>
      <c r="N31" s="21"/>
    </row>
    <row r="32" spans="2:14" ht="37.9" customHeight="1" x14ac:dyDescent="0.4">
      <c r="B32" s="94"/>
      <c r="C32" s="95"/>
      <c r="D32" s="13" t="s">
        <v>59</v>
      </c>
      <c r="E32" s="13" t="s">
        <v>74</v>
      </c>
      <c r="F32" s="87">
        <f>'(添付様式第1号)事業計画書'!G39</f>
        <v>0</v>
      </c>
      <c r="G32" s="87"/>
      <c r="H32" s="15">
        <f>'(添付様式第1号)事業計画書'!E39</f>
        <v>0</v>
      </c>
      <c r="I32" s="15">
        <f t="shared" si="2"/>
        <v>0</v>
      </c>
      <c r="J32" s="15"/>
      <c r="K32" s="15"/>
      <c r="L32" s="21"/>
      <c r="M32" s="21"/>
      <c r="N32" s="21"/>
    </row>
    <row r="33" spans="2:14" ht="37.9" customHeight="1" x14ac:dyDescent="0.4">
      <c r="B33" s="94"/>
      <c r="C33" s="95"/>
      <c r="D33" s="13" t="s">
        <v>60</v>
      </c>
      <c r="E33" s="13" t="s">
        <v>75</v>
      </c>
      <c r="F33" s="87">
        <f>'(添付様式第1号)事業計画書'!G40</f>
        <v>0</v>
      </c>
      <c r="G33" s="87"/>
      <c r="H33" s="15">
        <f>'(添付様式第1号)事業計画書'!E40</f>
        <v>0</v>
      </c>
      <c r="I33" s="15">
        <f t="shared" si="2"/>
        <v>0</v>
      </c>
      <c r="J33" s="15"/>
      <c r="K33" s="15"/>
      <c r="L33" s="21"/>
      <c r="M33" s="21"/>
      <c r="N33" s="21"/>
    </row>
    <row r="34" spans="2:14" ht="37.9" customHeight="1" x14ac:dyDescent="0.4">
      <c r="B34" s="13" t="s">
        <v>14</v>
      </c>
      <c r="C34" s="13" t="s">
        <v>72</v>
      </c>
      <c r="D34" s="13" t="s">
        <v>61</v>
      </c>
      <c r="E34" s="13"/>
      <c r="F34" s="87">
        <f>'(添付様式第1号)事業計画書'!G41</f>
        <v>0</v>
      </c>
      <c r="G34" s="87"/>
      <c r="H34" s="15">
        <f>'(添付様式第1号)事業計画書'!E41</f>
        <v>0</v>
      </c>
      <c r="I34" s="15">
        <f>IF(F34&lt;H34,F34,H34)</f>
        <v>0</v>
      </c>
      <c r="J34" s="15"/>
      <c r="K34" s="15"/>
      <c r="L34" s="21"/>
      <c r="M34" s="21"/>
      <c r="N34" s="21"/>
    </row>
    <row r="35" spans="2:14" ht="93.6" customHeight="1" x14ac:dyDescent="0.4">
      <c r="B35" s="13" t="s">
        <v>1</v>
      </c>
      <c r="C35" s="13" t="s">
        <v>32</v>
      </c>
      <c r="D35" s="13" t="s">
        <v>62</v>
      </c>
      <c r="E35" s="22" t="s">
        <v>33</v>
      </c>
      <c r="F35" s="87">
        <f>'(添付様式第1号)事業計画書'!G42</f>
        <v>0</v>
      </c>
      <c r="G35" s="87"/>
      <c r="H35" s="15">
        <f>'(添付様式第1号)事業計画書'!E42</f>
        <v>0</v>
      </c>
      <c r="I35" s="15">
        <f t="shared" si="2"/>
        <v>0</v>
      </c>
      <c r="J35" s="15"/>
      <c r="K35" s="15"/>
      <c r="L35" s="21"/>
      <c r="M35" s="21"/>
      <c r="N35" s="21"/>
    </row>
    <row r="36" spans="2:14" ht="109.15" customHeight="1" x14ac:dyDescent="0.4">
      <c r="B36" s="13" t="s">
        <v>2</v>
      </c>
      <c r="C36" s="13" t="s">
        <v>34</v>
      </c>
      <c r="D36" s="13" t="s">
        <v>63</v>
      </c>
      <c r="E36" s="24" t="s">
        <v>35</v>
      </c>
      <c r="F36" s="87">
        <f>'(添付様式第1号)事業計画書'!G43</f>
        <v>0</v>
      </c>
      <c r="G36" s="87"/>
      <c r="H36" s="15">
        <f>'(添付様式第1号)事業計画書'!E43</f>
        <v>0</v>
      </c>
      <c r="I36" s="15">
        <f t="shared" si="2"/>
        <v>0</v>
      </c>
      <c r="J36" s="15"/>
      <c r="K36" s="15"/>
      <c r="L36" s="21"/>
      <c r="M36" s="21"/>
      <c r="N36" s="21"/>
    </row>
    <row r="37" spans="2:14" ht="55.9" customHeight="1" x14ac:dyDescent="0.4">
      <c r="B37" s="13" t="s">
        <v>3</v>
      </c>
      <c r="C37" s="22" t="s">
        <v>76</v>
      </c>
      <c r="D37" s="13" t="s">
        <v>64</v>
      </c>
      <c r="E37" s="25" t="s">
        <v>36</v>
      </c>
      <c r="F37" s="87">
        <f>'(添付様式第1号)事業計画書'!G44</f>
        <v>0</v>
      </c>
      <c r="G37" s="87"/>
      <c r="H37" s="15">
        <f>'(添付様式第1号)事業計画書'!E44</f>
        <v>0</v>
      </c>
      <c r="I37" s="15">
        <f t="shared" si="2"/>
        <v>0</v>
      </c>
      <c r="J37" s="15"/>
      <c r="K37" s="15"/>
      <c r="L37" s="16"/>
      <c r="M37" s="21"/>
      <c r="N37" s="21"/>
    </row>
    <row r="38" spans="2:14" ht="44.45" customHeight="1" x14ac:dyDescent="0.4">
      <c r="B38" s="86" t="s">
        <v>37</v>
      </c>
      <c r="C38" s="86"/>
      <c r="D38" s="86"/>
      <c r="E38" s="86"/>
      <c r="F38" s="87">
        <f>SUM(F30,G31,F34:G37)</f>
        <v>0</v>
      </c>
      <c r="G38" s="87"/>
      <c r="H38" s="15">
        <f>'(添付様式第1号)事業計画書'!E36</f>
        <v>0</v>
      </c>
      <c r="I38" s="15">
        <f>SUM(I30:I37)</f>
        <v>0</v>
      </c>
      <c r="J38" s="15">
        <f>'(添付様式第1号)事業計画書'!E54</f>
        <v>0</v>
      </c>
      <c r="K38" s="15">
        <f>I38-J38</f>
        <v>0</v>
      </c>
      <c r="L38" s="16">
        <f>H38-K38</f>
        <v>0</v>
      </c>
      <c r="M38" s="16">
        <f>L38-J38</f>
        <v>0</v>
      </c>
      <c r="N38" s="21"/>
    </row>
    <row r="39" spans="2:14" ht="44.45" customHeight="1" x14ac:dyDescent="0.4">
      <c r="B39" s="94" t="s">
        <v>4</v>
      </c>
      <c r="C39" s="94"/>
      <c r="D39" s="94"/>
      <c r="E39" s="94"/>
      <c r="F39" s="87"/>
      <c r="G39" s="87"/>
      <c r="H39" s="16">
        <f>SUM(H38,H28,H20,H17)</f>
        <v>0</v>
      </c>
      <c r="I39" s="16">
        <f>SUM(I38,I28,I20,I17)</f>
        <v>0</v>
      </c>
      <c r="J39" s="26">
        <f>'(添付様式第1号)事業計画書'!E50</f>
        <v>0</v>
      </c>
      <c r="K39" s="16">
        <f>SUM(K38,K28,K20,K17)</f>
        <v>0</v>
      </c>
      <c r="L39" s="16">
        <f>SUM(L38,L28,L20,L17)</f>
        <v>0</v>
      </c>
      <c r="M39" s="16">
        <f>SUM(M38,M28,M20,M17)</f>
        <v>0</v>
      </c>
      <c r="N39" s="16">
        <f>ROUNDDOWN(M39,-3)</f>
        <v>0</v>
      </c>
    </row>
    <row r="40" spans="2:14" ht="20.45" customHeight="1" x14ac:dyDescent="0.4">
      <c r="B40" s="27"/>
      <c r="C40" s="27"/>
      <c r="D40" s="27"/>
      <c r="E40" s="27"/>
      <c r="F40" s="28"/>
      <c r="G40" s="28"/>
      <c r="H40" s="29"/>
      <c r="I40" s="29"/>
      <c r="J40" s="29"/>
      <c r="K40" s="30"/>
      <c r="L40" s="31"/>
      <c r="M40" s="31"/>
      <c r="N40" s="31"/>
    </row>
  </sheetData>
  <sheetProtection algorithmName="SHA-512" hashValue="6DM/6V6sKpA5rItL3mjqTMRUxnzNek9PGFK3N7i2uNmyzbXvChRf1s1wf9Xu3Dwhqz3IYDEYUczzB96jDxgZ2A==" saltValue="sLflk2OJNl34Q6DW4hPJow==" spinCount="100000" sheet="1" selectLockedCells="1"/>
  <mergeCells count="53">
    <mergeCell ref="F21:G21"/>
    <mergeCell ref="M4:N6"/>
    <mergeCell ref="B10:N10"/>
    <mergeCell ref="B39:E39"/>
    <mergeCell ref="F39:G39"/>
    <mergeCell ref="L4:L7"/>
    <mergeCell ref="B38:E38"/>
    <mergeCell ref="F38:G38"/>
    <mergeCell ref="F35:G35"/>
    <mergeCell ref="F36:G36"/>
    <mergeCell ref="F37:G37"/>
    <mergeCell ref="F34:G34"/>
    <mergeCell ref="F22:G22"/>
    <mergeCell ref="F23:G23"/>
    <mergeCell ref="K4:K7"/>
    <mergeCell ref="F28:G28"/>
    <mergeCell ref="F29:G29"/>
    <mergeCell ref="E24:E25"/>
    <mergeCell ref="F24:G24"/>
    <mergeCell ref="F25:G25"/>
    <mergeCell ref="F26:G26"/>
    <mergeCell ref="B12:B13"/>
    <mergeCell ref="C12:C13"/>
    <mergeCell ref="F12:G12"/>
    <mergeCell ref="F13:G13"/>
    <mergeCell ref="F11:G11"/>
    <mergeCell ref="B4:G7"/>
    <mergeCell ref="F9:G9"/>
    <mergeCell ref="C9:E9"/>
    <mergeCell ref="B8:E8"/>
    <mergeCell ref="F8:G8"/>
    <mergeCell ref="I2:J2"/>
    <mergeCell ref="F31:G31"/>
    <mergeCell ref="H4:H7"/>
    <mergeCell ref="I4:I7"/>
    <mergeCell ref="J4:J7"/>
    <mergeCell ref="F14:G14"/>
    <mergeCell ref="F15:G15"/>
    <mergeCell ref="F16:G16"/>
    <mergeCell ref="B1:G3"/>
    <mergeCell ref="F27:G27"/>
    <mergeCell ref="F30:G30"/>
    <mergeCell ref="B31:B33"/>
    <mergeCell ref="C31:C33"/>
    <mergeCell ref="F32:G32"/>
    <mergeCell ref="F33:G33"/>
    <mergeCell ref="B28:E28"/>
    <mergeCell ref="B17:E17"/>
    <mergeCell ref="F17:G17"/>
    <mergeCell ref="F18:G18"/>
    <mergeCell ref="F19:G19"/>
    <mergeCell ref="B20:E20"/>
    <mergeCell ref="F20:G20"/>
  </mergeCells>
  <phoneticPr fontId="1"/>
  <pageMargins left="0.11811023622047245" right="0.11811023622047245" top="0.35433070866141736" bottom="0.35433070866141736" header="0.31496062992125984" footer="0.31496062992125984"/>
  <pageSetup paperSize="9" scale="2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(添付様式第1号)事業計画書</vt:lpstr>
      <vt:lpstr>補助対象経費積算表</vt:lpstr>
      <vt:lpstr>'(添付様式第1号)事業計画書'!Print_Area</vt:lpstr>
      <vt:lpstr>補助対象経費積算表!Print_Area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林　裕二</dc:creator>
  <cp:keywords/>
  <dc:description/>
  <cp:lastModifiedBy>山梨県</cp:lastModifiedBy>
  <cp:revision/>
  <cp:lastPrinted>2026-03-11T04:01:18Z</cp:lastPrinted>
  <dcterms:created xsi:type="dcterms:W3CDTF">2023-11-29T07:36:19Z</dcterms:created>
  <dcterms:modified xsi:type="dcterms:W3CDTF">2026-03-26T07:15:45Z</dcterms:modified>
  <cp:category/>
  <cp:contentStatus/>
</cp:coreProperties>
</file>