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Q:\13118_市町村振興課\02\財政状況資料集\R5決算\03_財政状況資料集の作成について（翌年度）\04_HPアップロード\"/>
    </mc:Choice>
  </mc:AlternateContent>
  <xr:revisionPtr revIDLastSave="0" documentId="13_ncr:1_{6EA10602-0DAC-4951-94A9-3F31D777E766}" xr6:coauthVersionLast="47" xr6:coauthVersionMax="47" xr10:uidLastSave="{00000000-0000-0000-0000-000000000000}"/>
  <bookViews>
    <workbookView xWindow="-108" yWindow="-108" windowWidth="30936" windowHeight="16776" tabRatio="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C37" i="10"/>
  <c r="CO36" i="10"/>
  <c r="BE36" i="10"/>
  <c r="C36" i="10"/>
  <c r="CO35" i="10"/>
  <c r="BE35" i="10"/>
  <c r="C35" i="10"/>
  <c r="CO34" i="10"/>
  <c r="BW34" i="10"/>
  <c r="BW35" i="10" s="1"/>
  <c r="BW36" i="10" s="1"/>
  <c r="BW37" i="10" s="1"/>
  <c r="BW38" i="10" s="1"/>
  <c r="BW39" i="10" s="1"/>
  <c r="BW40" i="10" s="1"/>
  <c r="BW41" i="10" s="1"/>
  <c r="BW42" i="10" s="1"/>
  <c r="BW43" i="10" s="1"/>
  <c r="BE34" i="10"/>
  <c r="C34" i="10"/>
  <c r="U34" i="10" s="1"/>
  <c r="U35" i="10" s="1"/>
  <c r="U36" i="10" s="1"/>
  <c r="U37" i="10" s="1"/>
  <c r="U38"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<sst xmlns="http://schemas.openxmlformats.org/spreadsheetml/2006/main" count="1099" uniqueCount="580">
  <si>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</si>
  <si>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</si>
  <si>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</si>
  <si>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</si>
  <si>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</si>
  <si>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</si>
  <si>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</si>
  <si>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</si>
  <si>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</si>
  <si>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</si>
  <si>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</si>
  <si>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</si>
  <si>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</si>
  <si>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</si>
  <si>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</si>
  <si>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</si>
  <si>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</si>
  <si>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</si>
  <si>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</si>
  <si>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</si>
  <si>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</si>
  <si>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</si>
  <si>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</si>
  <si>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</si>
  <si>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</si>
  <si>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</si>
  <si>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</si>
  <si>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</si>
  <si>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</si>
  <si>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</si>
  <si>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</si>
  <si>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</si>
  <si>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</si>
  <si>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</si>
  <si>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</si>
  <si>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</si>
  <si>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</si>
  <si>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</si>
  <si>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</si>
  <si>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</si>
  <si>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</si>
  <si>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</si>
  <si>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</si>
  <si>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</si>
  <si>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</si>
  <si>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</si>
  <si>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</si>
  <si>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</si>
  <si>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</si>
  <si>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</si>
  <si>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</si>
  <si>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</si>
  <si>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</si>
  <si>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</si>
  <si>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</si>
  <si>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</si>
  <si>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</si>
  <si>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</si>
  <si>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</si>
  <si>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</si>
  <si>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</si>
  <si>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</si>
  <si>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</si>
  <si>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</si>
  <si>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</si>
  <si>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</si>
  <si>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</si>
  <si>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</si>
  <si>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</si>
  <si>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</si>
  <si>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</si>
  <si>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</si>
  <si>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</si>
  <si>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</si>
  <si>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</si>
  <si>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</si>
  <si>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</si>
  <si>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</si>
  <si>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</si>
  <si>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</si>
  <si>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</si>
  <si>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</si>
  <si>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</si>
  <si>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</si>
  <si>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</si>
  <si>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</si>
  <si>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</si>
  <si>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</si>
  <si>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</si>
  <si>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</si>
  <si>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</si>
  <si>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</si>
  <si>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</si>
  <si>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</si>
  <si>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甲州市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</si>
  <si>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</si>
  <si>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</si>
  <si>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</si>
  <si>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</si>
  <si>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</si>
  <si>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</si>
  <si>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</si>
  <si>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</si>
  <si>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</si>
  <si>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</si>
  <si>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</si>
  <si>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</si>
  <si>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</si>
  <si>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</si>
  <si>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</si>
  <si>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</si>
  <si>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</si>
  <si>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</si>
  <si>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</si>
  <si>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</si>
  <si>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</si>
  <si>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</si>
  <si>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</si>
  <si>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</si>
  <si>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</si>
  <si>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</si>
  <si>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</si>
  <si>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</si>
  <si>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</si>
  <si>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</si>
  <si>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</si>
  <si>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</si>
  <si>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</si>
  <si>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</si>
  <si>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</si>
  <si>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</si>
  <si>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</si>
  <si>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</si>
  <si>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</si>
  <si>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</si>
  <si>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</si>
  <si>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</si>
  <si>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</si>
  <si>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</si>
  <si>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</si>
  <si>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</si>
  <si>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</si>
  <si>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</si>
  <si>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</si>
  <si>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</si>
  <si>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</si>
  <si>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</si>
  <si>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</si>
  <si>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</si>
  <si>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</si>
  <si>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</si>
  <si>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</si>
  <si>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</si>
  <si>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</si>
  <si>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</si>
  <si>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</si>
  <si>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</si>
  <si>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</si>
  <si>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</si>
  <si>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</si>
  <si>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</si>
  <si>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</si>
  <si>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</si>
  <si>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</si>
  <si>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</si>
  <si>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</si>
  <si>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</si>
  <si>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</si>
  <si>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</si>
  <si>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</si>
  <si>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</si>
  <si>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</si>
  <si>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</si>
  <si>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</si>
  <si>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</si>
  <si>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</si>
  <si>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</si>
  <si>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</si>
  <si>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</si>
  <si>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</si>
  <si>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</si>
  <si>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</si>
  <si>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</si>
  <si>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</si>
  <si>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</si>
  <si>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</si>
  <si>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</si>
  <si>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</si>
  <si>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</si>
  <si>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</si>
  <si>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</si>
  <si>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</si>
  <si>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</si>
  <si>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</si>
  <si>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</si>
  <si>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</si>
  <si>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</si>
  <si>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</si>
  <si>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</si>
  <si>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</si>
  <si>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</si>
  <si>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</si>
  <si>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</si>
  <si>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山梨県甲州市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</si>
  <si>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</si>
  <si>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</si>
  <si>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</si>
  <si>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</si>
  <si>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</si>
  <si>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</si>
  <si>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</si>
  <si>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</si>
  <si>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</si>
  <si>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</si>
  <si>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</si>
  <si>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</si>
  <si>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</si>
  <si>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</si>
  <si>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</si>
  <si>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</si>
  <si>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</si>
  <si>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</si>
  <si>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</si>
  <si>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</si>
  <si>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</si>
  <si>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</si>
  <si>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</si>
  <si>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</si>
  <si>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</si>
  <si>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</si>
  <si>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</si>
  <si>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</si>
  <si>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</si>
  <si>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</si>
  <si>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</si>
  <si>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</si>
  <si>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</si>
  <si>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</si>
  <si>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</si>
  <si>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</si>
  <si>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</si>
  <si>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</si>
  <si>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</si>
  <si>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</si>
  <si>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</si>
  <si>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</si>
  <si>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</si>
  <si>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</si>
  <si>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</si>
  <si>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</si>
  <si>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</si>
  <si>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</si>
  <si>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</si>
  <si>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</si>
  <si>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</si>
  <si>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</si>
  <si>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</si>
  <si>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</si>
  <si>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</si>
  <si>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</si>
  <si>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</si>
  <si>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</si>
  <si>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</si>
  <si>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</si>
  <si>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</si>
  <si>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</si>
  <si>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</si>
  <si>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</si>
  <si>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</si>
  <si>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</si>
  <si>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</si>
  <si>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</si>
  <si>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</si>
  <si>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</si>
  <si>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</si>
  <si>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</si>
  <si>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</si>
  <si>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</si>
  <si>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</si>
  <si>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</si>
  <si>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</si>
  <si>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</si>
  <si>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</si>
  <si>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</si>
  <si>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</si>
  <si>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</si>
  <si>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</si>
  <si>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</si>
  <si>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</si>
  <si>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</si>
  <si>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</si>
  <si>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</si>
  <si>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</si>
  <si>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</si>
  <si>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</si>
  <si>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</si>
  <si>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</si>
  <si>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</si>
  <si>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</si>
  <si>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</si>
  <si>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</si>
  <si>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</si>
  <si>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</si>
  <si>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</si>
  <si>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</si>
  <si>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</si>
  <si>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</si>
  <si>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</si>
  <si>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</si>
  <si>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</si>
  <si>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</si>
  <si>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</si>
  <si>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</si>
  <si>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</si>
  <si>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</si>
  <si>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</si>
  <si>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</si>
  <si>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</si>
  <si>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</si>
  <si>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</si>
  <si>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</si>
  <si>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</si>
  <si>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</si>
  <si>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</si>
  <si>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</si>
  <si>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</si>
  <si>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</si>
  <si>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</si>
  <si>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</si>
  <si>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</si>
  <si>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</si>
  <si>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</si>
  <si>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</si>
  <si>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</si>
  <si>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</si>
  <si>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</si>
  <si>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</si>
  <si>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</si>
  <si>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</si>
  <si>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</si>
  <si>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</si>
  <si>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</si>
  <si>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</si>
  <si>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</si>
  <si>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</si>
  <si>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</si>
  <si>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</si>
  <si>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</si>
  <si>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</si>
  <si>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</si>
  <si>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</si>
  <si>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</si>
  <si>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</si>
  <si>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</si>
  <si>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山梨県甲州市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</si>
  <si>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</si>
  <si>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</si>
  <si>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</si>
  <si>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</si>
  <si>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</si>
  <si>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</si>
  <si>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</si>
  <si>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</si>
  <si>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</si>
  <si>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</si>
  <si>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</si>
  <si>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</si>
  <si>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</si>
  <si>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</si>
  <si>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</si>
  <si>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</si>
  <si>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</si>
  <si>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</si>
  <si>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</si>
  <si>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</si>
  <si>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</si>
  <si>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</si>
  <si>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</si>
  <si>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</si>
  <si>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</si>
  <si>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</si>
  <si>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</si>
  <si>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</si>
  <si>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</si>
  <si>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</si>
  <si>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</si>
  <si>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</si>
  <si>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</si>
  <si>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</si>
  <si>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診療所事業特別会計</t>
    <phoneticPr fontId="5"/>
  </si>
  <si>
    <t>後期高齢者医療特別会計</t>
    <phoneticPr fontId="5"/>
  </si>
  <si>
    <t>介護保険事業特別会計</t>
    <phoneticPr fontId="5"/>
  </si>
  <si>
    <t>居宅介護予防支援事業特別会計</t>
    <phoneticPr fontId="5"/>
  </si>
  <si>
    <t>水道事業会計</t>
    <phoneticPr fontId="5"/>
  </si>
  <si>
    <t>法適用企業</t>
    <phoneticPr fontId="5"/>
  </si>
  <si>
    <t>勝沼ぶどうの丘事業会計</t>
    <phoneticPr fontId="5"/>
  </si>
  <si>
    <t>勝沼病院事業会計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</si>
  <si>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</si>
  <si>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</si>
  <si>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</si>
  <si>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</si>
  <si>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</si>
  <si>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</si>
  <si>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</si>
  <si>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</si>
  <si>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</si>
  <si>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</si>
  <si>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</si>
  <si>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</si>
  <si>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</si>
  <si>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</si>
  <si>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</si>
  <si>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</si>
  <si>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</si>
  <si>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</si>
  <si>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</si>
  <si>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</si>
  <si>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</si>
  <si>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</si>
  <si>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</si>
  <si>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</si>
  <si>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</si>
  <si>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</si>
  <si>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</si>
  <si>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</si>
  <si>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</si>
  <si>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</si>
  <si>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</si>
  <si>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</si>
  <si>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</si>
  <si>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</si>
  <si>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</si>
  <si>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</si>
  <si>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</si>
  <si>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</si>
  <si>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</si>
  <si>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</si>
  <si>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</si>
  <si>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</si>
  <si>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</si>
  <si>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</si>
  <si>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</si>
  <si>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</si>
  <si>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</si>
  <si>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</si>
  <si>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</si>
  <si>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</si>
  <si>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</si>
  <si>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</si>
  <si>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</si>
  <si>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</si>
  <si>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</si>
  <si>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</si>
  <si>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</si>
  <si>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</si>
  <si>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</si>
  <si>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</si>
  <si>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</si>
  <si>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</si>
  <si>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</si>
  <si>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</si>
  <si>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</si>
  <si>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</si>
  <si>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</si>
  <si>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</si>
  <si>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</si>
  <si>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</si>
  <si>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</si>
  <si>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</si>
  <si>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</si>
  <si>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</si>
  <si>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</si>
  <si>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</si>
  <si>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</si>
  <si>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</si>
  <si>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</si>
  <si>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</si>
  <si>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</si>
  <si>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</si>
  <si>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</si>
  <si>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</si>
  <si>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</si>
  <si>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</si>
  <si>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</si>
  <si>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</si>
  <si>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</si>
  <si>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</si>
  <si>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</si>
  <si>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</si>
  <si>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</si>
  <si>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</si>
  <si>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</si>
  <si>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</si>
  <si>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</si>
  <si>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</si>
  <si>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</si>
  <si>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</si>
  <si>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</si>
  <si>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</si>
  <si>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</si>
  <si>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</si>
  <si>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</si>
  <si>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</si>
  <si>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</si>
  <si>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</si>
  <si>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</si>
  <si>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</si>
  <si>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</si>
  <si>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</si>
  <si>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</si>
  <si>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</si>
  <si>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</si>
  <si>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</si>
  <si>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</si>
  <si>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</si>
  <si>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</si>
  <si>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</si>
  <si>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</si>
  <si>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</si>
  <si>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</si>
  <si>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</si>
  <si>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</si>
  <si>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</si>
  <si>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</si>
  <si>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</si>
  <si>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</si>
  <si>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</si>
  <si>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</si>
  <si>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</si>
  <si>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</si>
  <si>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</si>
  <si>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</si>
  <si>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</si>
  <si>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0.85</t>
  </si>
  <si>
    <t>▲ 0.30</t>
  </si>
  <si>
    <t>一般会計</t>
  </si>
  <si>
    <t>水道事業会計</t>
  </si>
  <si>
    <t>勝沼ぶどうの丘事業会計</t>
  </si>
  <si>
    <t>下水道事業会計</t>
  </si>
  <si>
    <t>勝沼病院事業会計</t>
  </si>
  <si>
    <t>介護保険事業特別会計</t>
  </si>
  <si>
    <t>居宅介護予防支援事業特別会計</t>
  </si>
  <si>
    <t>国民健康保険事業特別会計</t>
  </si>
  <si>
    <t>その他会計（赤字）</t>
  </si>
  <si>
    <t>▲ 0.19</t>
  </si>
  <si>
    <t>その他会計（黒字）</t>
  </si>
  <si>
    <t>R01</t>
    <phoneticPr fontId="5"/>
  </si>
  <si>
    <t>R02</t>
    <phoneticPr fontId="5"/>
  </si>
  <si>
    <t>R03</t>
    <phoneticPr fontId="5"/>
  </si>
  <si>
    <t>R04</t>
    <phoneticPr fontId="5"/>
  </si>
  <si>
    <t>R05</t>
    <phoneticPr fontId="5"/>
  </si>
  <si>
    <t>-</t>
    <phoneticPr fontId="2"/>
  </si>
  <si>
    <t>東山梨行政事務組合</t>
    <rPh sb="0" eb="1">
      <t>ヒガシ</t>
    </rPh>
    <rPh sb="1" eb="3">
      <t>ヤマナシ</t>
    </rPh>
    <rPh sb="3" eb="5">
      <t>ギョウセイ</t>
    </rPh>
    <rPh sb="5" eb="7">
      <t>ジム</t>
    </rPh>
    <rPh sb="7" eb="9">
      <t>クミアイ</t>
    </rPh>
    <phoneticPr fontId="2"/>
  </si>
  <si>
    <t>市町村総合事務組合(一般会計)</t>
  </si>
  <si>
    <t>市町村総合事務組合(電子化会館管理・研修会計)</t>
  </si>
  <si>
    <t>市町村総合事務組合(最終処分場)</t>
  </si>
  <si>
    <t>市町村総合事務組合(入札参加会計)</t>
  </si>
  <si>
    <t>市町村総合事務組合(交通災害会計)</t>
  </si>
  <si>
    <t>峡東地域広域水道企業団</t>
  </si>
  <si>
    <t>甲府・峡東地域ごみ処理施設事務組合</t>
  </si>
  <si>
    <t>後期高齢者医療広域連合(一般会計)</t>
  </si>
  <si>
    <t>後期高齢者医療広域連合(特別会計)</t>
  </si>
  <si>
    <t>釈迦堂遺跡博物館組合</t>
  </si>
  <si>
    <t>法適用企業</t>
  </si>
  <si>
    <t>ふるさと支援基金</t>
    <rPh sb="4" eb="6">
      <t>シエン</t>
    </rPh>
    <rPh sb="6" eb="8">
      <t>キキン</t>
    </rPh>
    <phoneticPr fontId="5"/>
  </si>
  <si>
    <t>合併振興資金</t>
    <rPh sb="0" eb="6">
      <t>ガッペイシンコウシキン</t>
    </rPh>
    <phoneticPr fontId="5"/>
  </si>
  <si>
    <t>社会福祉基金</t>
    <rPh sb="0" eb="4">
      <t>シャカイフクシ</t>
    </rPh>
    <rPh sb="4" eb="6">
      <t>キキン</t>
    </rPh>
    <phoneticPr fontId="5"/>
  </si>
  <si>
    <t>公共施設整備基金</t>
    <rPh sb="0" eb="4">
      <t>コウキョウシセツ</t>
    </rPh>
    <rPh sb="4" eb="8">
      <t>セイビキキン</t>
    </rPh>
    <phoneticPr fontId="5"/>
  </si>
  <si>
    <t>在宅介護支援基金</t>
    <rPh sb="0" eb="2">
      <t>ザイタク</t>
    </rPh>
    <rPh sb="2" eb="6">
      <t>カイゴシエン</t>
    </rPh>
    <rPh sb="6" eb="8">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</si>
  <si>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</si>
  <si>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</si>
  <si>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前年度との比較では、将来負担比率が14.4ポイント減となったが、有形固定資産減価償却率が0.6ポイント増となった。将来負担比率、有形固定資産減価償却率とも、類似団体平均値を大きく上回っている状況となっている。将来負担比率については、地方債現在高及び組合負担等見込額、公営企業債等繰入見込額などの減により改善傾向にあり、類似団体内平均値との差についても縮小しつつあるものの、資産の老朽化が進んでいることから今後各施設の更新事業が見込まれるため、比率が悪化に転じないよう安全性や緊急性などを考慮し優先順位を付けるなかで建設事業の選択実施を継続し、公債費負担の適正化を図っていく。</t>
    <rPh sb="123" eb="124">
      <t>オヨ</t>
    </rPh>
    <rPh sb="148" eb="149">
      <t>ゲン</t>
    </rPh>
    <rPh sb="160" eb="165">
      <t>ルイジダンタイナイ</t>
    </rPh>
    <rPh sb="165" eb="168">
      <t>ヘイキンチ</t>
    </rPh>
    <rPh sb="170" eb="171">
      <t>サ</t>
    </rPh>
    <rPh sb="176" eb="178">
      <t>シュクショウ</t>
    </rPh>
    <rPh sb="225" eb="227">
      <t>アッカ</t>
    </rPh>
    <rPh sb="228" eb="229">
      <t>テン</t>
    </rPh>
    <rPh sb="234" eb="237">
      <t>アンゼンセイ</t>
    </rPh>
    <rPh sb="238" eb="241">
      <t>キンキュウセイ</t>
    </rPh>
    <rPh sb="244" eb="246">
      <t>コウリョ</t>
    </rPh>
    <rPh sb="249" eb="251">
      <t>ジュンイ</t>
    </rPh>
    <rPh sb="252" eb="253">
      <t>ツ</t>
    </rPh>
    <rPh sb="258" eb="260">
      <t>ケンセツ</t>
    </rPh>
    <rPh sb="260" eb="262">
      <t>ジギョウ</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</si>
  <si>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</si>
  <si>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</si>
  <si>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</si>
  <si>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</si>
  <si>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</si>
  <si>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</si>
  <si>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前年度との比較では、将来負担比率が14.4ポイント減となり、実質公債費比率についても0.9ポイント減となった。両比率とも、公債費の償還ピークを越えたことによる地方債現在高の減少や普通会計の元利償還金の減少が影響し改善傾向にあるものの、依然として類似団体内平均値を大きく上回っている状況となっている。現状においては、両比率とも減少傾向で推移しているが、公共施設の老朽化に伴う更新事業が見込まれることから、シミュレーション等を行い比率の動向を注視していく。また、建設事業の実施にあたっては、優先度に応じた選択実施や事業の平準化を行い、公債費負担の適正化を図っていく。</t>
    <rPh sb="62" eb="65">
      <t>コウサイヒ</t>
    </rPh>
    <rPh sb="66" eb="68">
      <t>ショウカン</t>
    </rPh>
    <rPh sb="72" eb="73">
      <t>コ</t>
    </rPh>
    <rPh sb="80" eb="83">
      <t>チホウサイ</t>
    </rPh>
    <rPh sb="83" eb="85">
      <t>ゲンザイ</t>
    </rPh>
    <rPh sb="87" eb="89">
      <t>ゲンショウ</t>
    </rPh>
    <rPh sb="104" eb="106">
      <t>エイキョウ</t>
    </rPh>
    <rPh sb="127" eb="128">
      <t>ナイ</t>
    </rPh>
    <rPh sb="192" eb="194">
      <t>ミコ</t>
    </rPh>
    <rPh sb="210" eb="211">
      <t>トウ</t>
    </rPh>
    <rPh sb="212" eb="213">
      <t>オコナ</t>
    </rPh>
    <rPh sb="214" eb="216">
      <t>ヒリツ</t>
    </rPh>
    <rPh sb="217" eb="219">
      <t>ドウコウ</t>
    </rPh>
    <rPh sb="220" eb="222">
      <t>チュウシ</t>
    </rPh>
    <rPh sb="230" eb="232">
      <t>ケンセツ</t>
    </rPh>
    <rPh sb="244" eb="247">
      <t>ユウセンド</t>
    </rPh>
    <rPh sb="248" eb="249">
      <t>オウ</t>
    </rPh>
    <rPh sb="256" eb="258">
      <t>ジギョウ</t>
    </rPh>
    <rPh sb="259" eb="262">
      <t>ヘイジュンカ</t>
    </rPh>
    <rPh sb="263" eb="264">
      <t>オコナ</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</si>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</sst>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00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DA72D62-B4D1-4B06-95EF-8C4575C1FFF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A70D-462E-89B9-B83E779C22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32596</c:v>
                </c:pt>
                <c:pt idx="1">
                  <c:v>46902</c:v>
                </c:pt>
                <c:pt idx="2">
                  <c:v>49780</c:v>
                </c:pt>
                <c:pt idx="3">
                  <c:v>39248</c:v>
                </c:pt>
                <c:pt idx="4">
                  <c:v>68298</c:v>
                </c:pt>
              </c:numCache>
            </c:numRef>
          </c:val>
          <c:smooth val="0"/>
          <c:extLst>
            <c:ext xmlns:c16="http://schemas.microsoft.com/office/drawing/2014/chart" uri="{C3380CC4-5D6E-409C-BE32-E72D297353CC}">
              <c16:uniqueId val="{00000001-A70D-462E-89B9-B83E779C22A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4.0999999999999996</c:v>
                </c:pt>
                <c:pt idx="1">
                  <c:v>5.94</c:v>
                </c:pt>
                <c:pt idx="2">
                  <c:v>11.4</c:v>
                </c:pt>
                <c:pt idx="3">
                  <c:v>8.9600000000000009</c:v>
                </c:pt>
                <c:pt idx="4">
                  <c:v>7.81</c:v>
                </c:pt>
              </c:numCache>
            </c:numRef>
          </c:val>
          <c:extLst>
            <c:ext xmlns:c16="http://schemas.microsoft.com/office/drawing/2014/chart" uri="{C3380CC4-5D6E-409C-BE32-E72D297353CC}">
              <c16:uniqueId val="{00000000-FB3E-4229-B20D-8D15E08D644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7.45</c:v>
                </c:pt>
                <c:pt idx="1">
                  <c:v>7.27</c:v>
                </c:pt>
                <c:pt idx="2">
                  <c:v>7.09</c:v>
                </c:pt>
                <c:pt idx="3">
                  <c:v>9.7799999999999994</c:v>
                </c:pt>
                <c:pt idx="4">
                  <c:v>11.46</c:v>
                </c:pt>
              </c:numCache>
            </c:numRef>
          </c:val>
          <c:extLst>
            <c:ext xmlns:c16="http://schemas.microsoft.com/office/drawing/2014/chart" uri="{C3380CC4-5D6E-409C-BE32-E72D297353CC}">
              <c16:uniqueId val="{00000001-FB3E-4229-B20D-8D15E08D644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-0.85</c:v>
                </c:pt>
                <c:pt idx="1">
                  <c:v>1.94</c:v>
                </c:pt>
                <c:pt idx="2">
                  <c:v>5.61</c:v>
                </c:pt>
                <c:pt idx="3">
                  <c:v>-0.3</c:v>
                </c:pt>
                <c:pt idx="4">
                  <c:v>0.57999999999999996</c:v>
                </c:pt>
              </c:numCache>
            </c:numRef>
          </c:val>
          <c:smooth val="0"/>
          <c:extLst>
            <c:ext xmlns:c16="http://schemas.microsoft.com/office/drawing/2014/chart" uri="{C3380CC4-5D6E-409C-BE32-E72D297353CC}">
              <c16:uniqueId val="{00000002-FB3E-4229-B20D-8D15E08D644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0.02</c:v>
                </c:pt>
                <c:pt idx="4">
                  <c:v>#N/A</c:v>
                </c:pt>
                <c:pt idx="5">
                  <c:v>0.15</c:v>
                </c:pt>
                <c:pt idx="6">
                  <c:v>#N/A</c:v>
                </c:pt>
                <c:pt idx="7">
                  <c:v>0.13</c:v>
                </c:pt>
                <c:pt idx="8">
                  <c:v>#N/A</c:v>
                </c:pt>
                <c:pt idx="9">
                  <c:v>0.04</c:v>
                </c:pt>
              </c:numCache>
            </c:numRef>
          </c:val>
          <c:extLst>
            <c:ext xmlns:c16="http://schemas.microsoft.com/office/drawing/2014/chart" uri="{C3380CC4-5D6E-409C-BE32-E72D297353CC}">
              <c16:uniqueId val="{00000000-CC7B-4ED7-B610-66EFA8A67E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0.19</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C7B-4ED7-B610-66EFA8A67E91}"/>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0.59</c:v>
                </c:pt>
                <c:pt idx="2">
                  <c:v>#N/A</c:v>
                </c:pt>
                <c:pt idx="3">
                  <c:v>0.71</c:v>
                </c:pt>
                <c:pt idx="4">
                  <c:v>#N/A</c:v>
                </c:pt>
                <c:pt idx="5">
                  <c:v>0.28000000000000003</c:v>
                </c:pt>
                <c:pt idx="6">
                  <c:v>#N/A</c:v>
                </c:pt>
                <c:pt idx="7">
                  <c:v>0.25</c:v>
                </c:pt>
                <c:pt idx="8">
                  <c:v>#N/A</c:v>
                </c:pt>
                <c:pt idx="9">
                  <c:v>0.09</c:v>
                </c:pt>
              </c:numCache>
            </c:numRef>
          </c:val>
          <c:extLst>
            <c:ext xmlns:c16="http://schemas.microsoft.com/office/drawing/2014/chart" uri="{C3380CC4-5D6E-409C-BE32-E72D297353CC}">
              <c16:uniqueId val="{00000002-CC7B-4ED7-B610-66EFA8A67E91}"/>
            </c:ext>
          </c:extLst>
        </c:ser>
        <c:ser>
          <c:idx val="3"/>
          <c:order val="3"/>
          <c:tx>
            <c:strRef>
              <c:f>データシート!$A$30</c:f>
              <c:strCache>
                <c:ptCount val="1"/>
                <c:pt idx="0">
                  <c:v>居宅介護予防支援事業特別会計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0.06</c:v>
                </c:pt>
                <c:pt idx="4">
                  <c:v>#N/A</c:v>
                </c:pt>
                <c:pt idx="5">
                  <c:v>0.08</c:v>
                </c:pt>
                <c:pt idx="6">
                  <c:v>#N/A</c:v>
                </c:pt>
                <c:pt idx="7">
                  <c:v>0.1</c:v>
                </c:pt>
                <c:pt idx="8">
                  <c:v>#N/A</c:v>
                </c:pt>
                <c:pt idx="9">
                  <c:v>0.12</c:v>
                </c:pt>
              </c:numCache>
            </c:numRef>
          </c:val>
          <c:extLst>
            <c:ext xmlns:c16="http://schemas.microsoft.com/office/drawing/2014/chart" uri="{C3380CC4-5D6E-409C-BE32-E72D297353CC}">
              <c16:uniqueId val="{00000003-CC7B-4ED7-B610-66EFA8A67E91}"/>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1.55</c:v>
                </c:pt>
                <c:pt idx="2">
                  <c:v>#N/A</c:v>
                </c:pt>
                <c:pt idx="3">
                  <c:v>0.85</c:v>
                </c:pt>
                <c:pt idx="4">
                  <c:v>#N/A</c:v>
                </c:pt>
                <c:pt idx="5">
                  <c:v>1.1200000000000001</c:v>
                </c:pt>
                <c:pt idx="6">
                  <c:v>#N/A</c:v>
                </c:pt>
                <c:pt idx="7">
                  <c:v>0.79</c:v>
                </c:pt>
                <c:pt idx="8">
                  <c:v>#N/A</c:v>
                </c:pt>
                <c:pt idx="9">
                  <c:v>0.41</c:v>
                </c:pt>
              </c:numCache>
            </c:numRef>
          </c:val>
          <c:extLst>
            <c:ext xmlns:c16="http://schemas.microsoft.com/office/drawing/2014/chart" uri="{C3380CC4-5D6E-409C-BE32-E72D297353CC}">
              <c16:uniqueId val="{00000004-CC7B-4ED7-B610-66EFA8A67E91}"/>
            </c:ext>
          </c:extLst>
        </c:ser>
        <c:ser>
          <c:idx val="5"/>
          <c:order val="5"/>
          <c:tx>
            <c:strRef>
              <c:f>データシート!$A$32</c:f>
              <c:strCache>
                <c:ptCount val="1"/>
                <c:pt idx="0">
                  <c:v>勝沼病院事業会計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0.61</c:v>
                </c:pt>
                <c:pt idx="2">
                  <c:v>#N/A</c:v>
                </c:pt>
                <c:pt idx="3">
                  <c:v>0.6</c:v>
                </c:pt>
                <c:pt idx="4">
                  <c:v>#N/A</c:v>
                </c:pt>
                <c:pt idx="5">
                  <c:v>0.52</c:v>
                </c:pt>
                <c:pt idx="6">
                  <c:v>#N/A</c:v>
                </c:pt>
                <c:pt idx="7">
                  <c:v>0.65</c:v>
                </c:pt>
                <c:pt idx="8">
                  <c:v>#N/A</c:v>
                </c:pt>
                <c:pt idx="9">
                  <c:v>0.65</c:v>
                </c:pt>
              </c:numCache>
            </c:numRef>
          </c:val>
          <c:extLst>
            <c:ext xmlns:c16="http://schemas.microsoft.com/office/drawing/2014/chart" uri="{C3380CC4-5D6E-409C-BE32-E72D297353CC}">
              <c16:uniqueId val="{00000005-CC7B-4ED7-B610-66EFA8A67E9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0.05</c:v>
                </c:pt>
                <c:pt idx="4">
                  <c:v>#N/A</c:v>
                </c:pt>
                <c:pt idx="5">
                  <c:v>0.3</c:v>
                </c:pt>
                <c:pt idx="6">
                  <c:v>#N/A</c:v>
                </c:pt>
                <c:pt idx="7">
                  <c:v>0.8</c:v>
                </c:pt>
                <c:pt idx="8">
                  <c:v>#N/A</c:v>
                </c:pt>
                <c:pt idx="9">
                  <c:v>1.43</c:v>
                </c:pt>
              </c:numCache>
            </c:numRef>
          </c:val>
          <c:extLst>
            <c:ext xmlns:c16="http://schemas.microsoft.com/office/drawing/2014/chart" uri="{C3380CC4-5D6E-409C-BE32-E72D297353CC}">
              <c16:uniqueId val="{00000006-CC7B-4ED7-B610-66EFA8A67E91}"/>
            </c:ext>
          </c:extLst>
        </c:ser>
        <c:ser>
          <c:idx val="7"/>
          <c:order val="7"/>
          <c:tx>
            <c:strRef>
              <c:f>データシート!$A$34</c:f>
              <c:strCache>
                <c:ptCount val="1"/>
                <c:pt idx="0">
                  <c:v>勝沼ぶどうの丘事業会計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1.88</c:v>
                </c:pt>
                <c:pt idx="2">
                  <c:v>#N/A</c:v>
                </c:pt>
                <c:pt idx="3">
                  <c:v>1.69</c:v>
                </c:pt>
                <c:pt idx="4">
                  <c:v>#N/A</c:v>
                </c:pt>
                <c:pt idx="5">
                  <c:v>1.34</c:v>
                </c:pt>
                <c:pt idx="6">
                  <c:v>#N/A</c:v>
                </c:pt>
                <c:pt idx="7">
                  <c:v>1.83</c:v>
                </c:pt>
                <c:pt idx="8">
                  <c:v>#N/A</c:v>
                </c:pt>
                <c:pt idx="9">
                  <c:v>1.97</c:v>
                </c:pt>
              </c:numCache>
            </c:numRef>
          </c:val>
          <c:extLst>
            <c:ext xmlns:c16="http://schemas.microsoft.com/office/drawing/2014/chart" uri="{C3380CC4-5D6E-409C-BE32-E72D297353CC}">
              <c16:uniqueId val="{00000007-CC7B-4ED7-B610-66EFA8A67E9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8.44</c:v>
                </c:pt>
                <c:pt idx="2">
                  <c:v>#N/A</c:v>
                </c:pt>
                <c:pt idx="3">
                  <c:v>8.0299999999999994</c:v>
                </c:pt>
                <c:pt idx="4">
                  <c:v>#N/A</c:v>
                </c:pt>
                <c:pt idx="5">
                  <c:v>7</c:v>
                </c:pt>
                <c:pt idx="6">
                  <c:v>#N/A</c:v>
                </c:pt>
                <c:pt idx="7">
                  <c:v>6.84</c:v>
                </c:pt>
                <c:pt idx="8">
                  <c:v>#N/A</c:v>
                </c:pt>
                <c:pt idx="9">
                  <c:v>6.67</c:v>
                </c:pt>
              </c:numCache>
            </c:numRef>
          </c:val>
          <c:extLst>
            <c:ext xmlns:c16="http://schemas.microsoft.com/office/drawing/2014/chart" uri="{C3380CC4-5D6E-409C-BE32-E72D297353CC}">
              <c16:uniqueId val="{00000008-CC7B-4ED7-B610-66EFA8A67E9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4.09</c:v>
                </c:pt>
                <c:pt idx="2">
                  <c:v>#N/A</c:v>
                </c:pt>
                <c:pt idx="3">
                  <c:v>5.93</c:v>
                </c:pt>
                <c:pt idx="4">
                  <c:v>#N/A</c:v>
                </c:pt>
                <c:pt idx="5">
                  <c:v>11.4</c:v>
                </c:pt>
                <c:pt idx="6">
                  <c:v>#N/A</c:v>
                </c:pt>
                <c:pt idx="7">
                  <c:v>8.9600000000000009</c:v>
                </c:pt>
                <c:pt idx="8">
                  <c:v>#N/A</c:v>
                </c:pt>
                <c:pt idx="9">
                  <c:v>7.8</c:v>
                </c:pt>
              </c:numCache>
            </c:numRef>
          </c:val>
          <c:extLst>
            <c:ext xmlns:c16="http://schemas.microsoft.com/office/drawing/2014/chart" uri="{C3380CC4-5D6E-409C-BE32-E72D297353CC}">
              <c16:uniqueId val="{00000009-CC7B-4ED7-B610-66EFA8A67E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2209</c:v>
                </c:pt>
                <c:pt idx="5">
                  <c:v>2300</c:v>
                </c:pt>
                <c:pt idx="8">
                  <c:v>2260</c:v>
                </c:pt>
                <c:pt idx="11">
                  <c:v>2186</c:v>
                </c:pt>
                <c:pt idx="14">
                  <c:v>2112</c:v>
                </c:pt>
              </c:numCache>
            </c:numRef>
          </c:val>
          <c:extLst>
            <c:ext xmlns:c16="http://schemas.microsoft.com/office/drawing/2014/chart" uri="{C3380CC4-5D6E-409C-BE32-E72D297353CC}">
              <c16:uniqueId val="{00000000-4272-4520-A27A-8735EDACDF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272-4520-A27A-8735EDACDF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207</c:v>
                </c:pt>
                <c:pt idx="3">
                  <c:v>105</c:v>
                </c:pt>
                <c:pt idx="6">
                  <c:v>0</c:v>
                </c:pt>
                <c:pt idx="9">
                  <c:v>0</c:v>
                </c:pt>
                <c:pt idx="12">
                  <c:v>0</c:v>
                </c:pt>
              </c:numCache>
            </c:numRef>
          </c:val>
          <c:extLst>
            <c:ext xmlns:c16="http://schemas.microsoft.com/office/drawing/2014/chart" uri="{C3380CC4-5D6E-409C-BE32-E72D297353CC}">
              <c16:uniqueId val="{00000002-4272-4520-A27A-8735EDACDF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193</c:v>
                </c:pt>
                <c:pt idx="3">
                  <c:v>245</c:v>
                </c:pt>
                <c:pt idx="6">
                  <c:v>246</c:v>
                </c:pt>
                <c:pt idx="9">
                  <c:v>206</c:v>
                </c:pt>
                <c:pt idx="12">
                  <c:v>201</c:v>
                </c:pt>
              </c:numCache>
            </c:numRef>
          </c:val>
          <c:extLst>
            <c:ext xmlns:c16="http://schemas.microsoft.com/office/drawing/2014/chart" uri="{C3380CC4-5D6E-409C-BE32-E72D297353CC}">
              <c16:uniqueId val="{00000003-4272-4520-A27A-8735EDACDF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798</c:v>
                </c:pt>
                <c:pt idx="3">
                  <c:v>827</c:v>
                </c:pt>
                <c:pt idx="6">
                  <c:v>768</c:v>
                </c:pt>
                <c:pt idx="9">
                  <c:v>744</c:v>
                </c:pt>
                <c:pt idx="12">
                  <c:v>677</c:v>
                </c:pt>
              </c:numCache>
            </c:numRef>
          </c:val>
          <c:extLst>
            <c:ext xmlns:c16="http://schemas.microsoft.com/office/drawing/2014/chart" uri="{C3380CC4-5D6E-409C-BE32-E72D297353CC}">
              <c16:uniqueId val="{00000004-4272-4520-A27A-8735EDACDF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72-4520-A27A-8735EDACDF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272-4520-A27A-8735EDACDF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2345</c:v>
                </c:pt>
                <c:pt idx="3">
                  <c:v>2405</c:v>
                </c:pt>
                <c:pt idx="6">
                  <c:v>2493</c:v>
                </c:pt>
                <c:pt idx="9">
                  <c:v>2474</c:v>
                </c:pt>
                <c:pt idx="12">
                  <c:v>2306</c:v>
                </c:pt>
              </c:numCache>
            </c:numRef>
          </c:val>
          <c:extLst>
            <c:ext xmlns:c16="http://schemas.microsoft.com/office/drawing/2014/chart" uri="{C3380CC4-5D6E-409C-BE32-E72D297353CC}">
              <c16:uniqueId val="{00000007-4272-4520-A27A-8735EDACDF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1334</c:v>
                </c:pt>
                <c:pt idx="2">
                  <c:v>#N/A</c:v>
                </c:pt>
                <c:pt idx="3">
                  <c:v>#N/A</c:v>
                </c:pt>
                <c:pt idx="4">
                  <c:v>1282</c:v>
                </c:pt>
                <c:pt idx="5">
                  <c:v>#N/A</c:v>
                </c:pt>
                <c:pt idx="6">
                  <c:v>#N/A</c:v>
                </c:pt>
                <c:pt idx="7">
                  <c:v>1247</c:v>
                </c:pt>
                <c:pt idx="8">
                  <c:v>#N/A</c:v>
                </c:pt>
                <c:pt idx="9">
                  <c:v>#N/A</c:v>
                </c:pt>
                <c:pt idx="10">
                  <c:v>1238</c:v>
                </c:pt>
                <c:pt idx="11">
                  <c:v>#N/A</c:v>
                </c:pt>
                <c:pt idx="12">
                  <c:v>#N/A</c:v>
                </c:pt>
                <c:pt idx="13">
                  <c:v>1072</c:v>
                </c:pt>
                <c:pt idx="14">
                  <c:v>#N/A</c:v>
                </c:pt>
              </c:numCache>
            </c:numRef>
          </c:val>
          <c:smooth val="0"/>
          <c:extLst>
            <c:ext xmlns:c16="http://schemas.microsoft.com/office/drawing/2014/chart" uri="{C3380CC4-5D6E-409C-BE32-E72D297353CC}">
              <c16:uniqueId val="{00000008-4272-4520-A27A-8735EDACDF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21395</c:v>
                </c:pt>
                <c:pt idx="5">
                  <c:v>20042</c:v>
                </c:pt>
                <c:pt idx="8">
                  <c:v>18783</c:v>
                </c:pt>
                <c:pt idx="11">
                  <c:v>17301</c:v>
                </c:pt>
                <c:pt idx="14">
                  <c:v>15831</c:v>
                </c:pt>
              </c:numCache>
            </c:numRef>
          </c:val>
          <c:extLst>
            <c:ext xmlns:c16="http://schemas.microsoft.com/office/drawing/2014/chart" uri="{C3380CC4-5D6E-409C-BE32-E72D297353CC}">
              <c16:uniqueId val="{00000000-260A-4375-84C1-9A4A0B9AA1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89</c:v>
                </c:pt>
                <c:pt idx="5">
                  <c:v>483</c:v>
                </c:pt>
                <c:pt idx="8">
                  <c:v>809</c:v>
                </c:pt>
                <c:pt idx="11">
                  <c:v>1086</c:v>
                </c:pt>
                <c:pt idx="14">
                  <c:v>989</c:v>
                </c:pt>
              </c:numCache>
            </c:numRef>
          </c:val>
          <c:extLst>
            <c:ext xmlns:c16="http://schemas.microsoft.com/office/drawing/2014/chart" uri="{C3380CC4-5D6E-409C-BE32-E72D297353CC}">
              <c16:uniqueId val="{00000001-260A-4375-84C1-9A4A0B9AA1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3032</c:v>
                </c:pt>
                <c:pt idx="5">
                  <c:v>3396</c:v>
                </c:pt>
                <c:pt idx="8">
                  <c:v>4472</c:v>
                </c:pt>
                <c:pt idx="11">
                  <c:v>5979</c:v>
                </c:pt>
                <c:pt idx="14">
                  <c:v>6996</c:v>
                </c:pt>
              </c:numCache>
            </c:numRef>
          </c:val>
          <c:extLst>
            <c:ext xmlns:c16="http://schemas.microsoft.com/office/drawing/2014/chart" uri="{C3380CC4-5D6E-409C-BE32-E72D297353CC}">
              <c16:uniqueId val="{00000002-260A-4375-84C1-9A4A0B9AA1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60A-4375-84C1-9A4A0B9AA1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60A-4375-84C1-9A4A0B9AA1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0A-4375-84C1-9A4A0B9AA1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2754</c:v>
                </c:pt>
                <c:pt idx="3">
                  <c:v>2652</c:v>
                </c:pt>
                <c:pt idx="6">
                  <c:v>2592</c:v>
                </c:pt>
                <c:pt idx="9">
                  <c:v>2433</c:v>
                </c:pt>
                <c:pt idx="12">
                  <c:v>2441</c:v>
                </c:pt>
              </c:numCache>
            </c:numRef>
          </c:val>
          <c:extLst>
            <c:ext xmlns:c16="http://schemas.microsoft.com/office/drawing/2014/chart" uri="{C3380CC4-5D6E-409C-BE32-E72D297353CC}">
              <c16:uniqueId val="{00000006-260A-4375-84C1-9A4A0B9AA1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2030</c:v>
                </c:pt>
                <c:pt idx="3">
                  <c:v>1859</c:v>
                </c:pt>
                <c:pt idx="6">
                  <c:v>1692</c:v>
                </c:pt>
                <c:pt idx="9">
                  <c:v>1508</c:v>
                </c:pt>
                <c:pt idx="12">
                  <c:v>1324</c:v>
                </c:pt>
              </c:numCache>
            </c:numRef>
          </c:val>
          <c:extLst>
            <c:ext xmlns:c16="http://schemas.microsoft.com/office/drawing/2014/chart" uri="{C3380CC4-5D6E-409C-BE32-E72D297353CC}">
              <c16:uniqueId val="{00000007-260A-4375-84C1-9A4A0B9AA1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8895</c:v>
                </c:pt>
                <c:pt idx="3">
                  <c:v>7666</c:v>
                </c:pt>
                <c:pt idx="6">
                  <c:v>7075</c:v>
                </c:pt>
                <c:pt idx="9">
                  <c:v>6605</c:v>
                </c:pt>
                <c:pt idx="12">
                  <c:v>6277</c:v>
                </c:pt>
              </c:numCache>
            </c:numRef>
          </c:val>
          <c:extLst>
            <c:ext xmlns:c16="http://schemas.microsoft.com/office/drawing/2014/chart" uri="{C3380CC4-5D6E-409C-BE32-E72D297353CC}">
              <c16:uniqueId val="{00000008-260A-4375-84C1-9A4A0B9AA1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256</c:v>
                </c:pt>
                <c:pt idx="3">
                  <c:v>51</c:v>
                </c:pt>
                <c:pt idx="6">
                  <c:v>48</c:v>
                </c:pt>
                <c:pt idx="9">
                  <c:v>198</c:v>
                </c:pt>
                <c:pt idx="12">
                  <c:v>193</c:v>
                </c:pt>
              </c:numCache>
            </c:numRef>
          </c:val>
          <c:extLst>
            <c:ext xmlns:c16="http://schemas.microsoft.com/office/drawing/2014/chart" uri="{C3380CC4-5D6E-409C-BE32-E72D297353CC}">
              <c16:uniqueId val="{00000009-260A-4375-84C1-9A4A0B9AA1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22134</c:v>
                </c:pt>
                <c:pt idx="3">
                  <c:v>20958</c:v>
                </c:pt>
                <c:pt idx="6">
                  <c:v>20284</c:v>
                </c:pt>
                <c:pt idx="9">
                  <c:v>18683</c:v>
                </c:pt>
                <c:pt idx="12">
                  <c:v>17521</c:v>
                </c:pt>
              </c:numCache>
            </c:numRef>
          </c:val>
          <c:extLst>
            <c:ext xmlns:c16="http://schemas.microsoft.com/office/drawing/2014/chart" uri="{C3380CC4-5D6E-409C-BE32-E72D297353CC}">
              <c16:uniqueId val="{0000000A-260A-4375-84C1-9A4A0B9AA10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11553</c:v>
                </c:pt>
                <c:pt idx="2">
                  <c:v>#N/A</c:v>
                </c:pt>
                <c:pt idx="3">
                  <c:v>#N/A</c:v>
                </c:pt>
                <c:pt idx="4">
                  <c:v>9264</c:v>
                </c:pt>
                <c:pt idx="5">
                  <c:v>#N/A</c:v>
                </c:pt>
                <c:pt idx="6">
                  <c:v>#N/A</c:v>
                </c:pt>
                <c:pt idx="7">
                  <c:v>7626</c:v>
                </c:pt>
                <c:pt idx="8">
                  <c:v>#N/A</c:v>
                </c:pt>
                <c:pt idx="9">
                  <c:v>#N/A</c:v>
                </c:pt>
                <c:pt idx="10">
                  <c:v>5063</c:v>
                </c:pt>
                <c:pt idx="11">
                  <c:v>#N/A</c:v>
                </c:pt>
                <c:pt idx="12">
                  <c:v>#N/A</c:v>
                </c:pt>
                <c:pt idx="13">
                  <c:v>3940</c:v>
                </c:pt>
                <c:pt idx="14">
                  <c:v>#N/A</c:v>
                </c:pt>
              </c:numCache>
            </c:numRef>
          </c:val>
          <c:smooth val="0"/>
          <c:extLst>
            <c:ext xmlns:c16="http://schemas.microsoft.com/office/drawing/2014/chart" uri="{C3380CC4-5D6E-409C-BE32-E72D297353CC}">
              <c16:uniqueId val="{0000000B-260A-4375-84C1-9A4A0B9AA10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748</c:v>
                </c:pt>
                <c:pt idx="1">
                  <c:v>1002</c:v>
                </c:pt>
                <c:pt idx="2">
                  <c:v>1178</c:v>
                </c:pt>
              </c:numCache>
            </c:numRef>
          </c:val>
          <c:extLst>
            <c:ext xmlns:c16="http://schemas.microsoft.com/office/drawing/2014/chart" uri="{C3380CC4-5D6E-409C-BE32-E72D297353CC}">
              <c16:uniqueId val="{00000000-58B0-434E-96F2-66C6800051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151</c:v>
                </c:pt>
                <c:pt idx="1">
                  <c:v>151</c:v>
                </c:pt>
                <c:pt idx="2">
                  <c:v>151</c:v>
                </c:pt>
              </c:numCache>
            </c:numRef>
          </c:val>
          <c:extLst>
            <c:ext xmlns:c16="http://schemas.microsoft.com/office/drawing/2014/chart" uri="{C3380CC4-5D6E-409C-BE32-E72D297353CC}">
              <c16:uniqueId val="{00000001-58B0-434E-96F2-66C6800051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3529</c:v>
                </c:pt>
                <c:pt idx="1">
                  <c:v>4495</c:v>
                </c:pt>
                <c:pt idx="2">
                  <c:v>5158</c:v>
                </c:pt>
              </c:numCache>
            </c:numRef>
          </c:val>
          <c:extLst>
            <c:ext xmlns:c16="http://schemas.microsoft.com/office/drawing/2014/chart" uri="{C3380CC4-5D6E-409C-BE32-E72D297353CC}">
              <c16:uniqueId val="{00000002-58B0-434E-96F2-66C6800051C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{F4502F98-D29B-40C8-850D-86879D6C1441}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4AA-4A67-AB2D-54CD6FA726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{6FF219E1-FC82-41C8-8559-8C449D22550B}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AA-4A67-AB2D-54CD6FA726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{84FFF937-C5C2-47F9-995C-A4D7EEAD8568}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AA-4A67-AB2D-54CD6FA726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{8C4AB7CC-CF6F-48C9-8C51-D8D97AB11F98}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AA-4A67-AB2D-54CD6FA726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{1118716D-6B33-4979-A2D6-EC74E4B200A3}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AA-4A67-AB2D-54CD6FA726C8}"/>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{1F0A6AD3-F1B7-4B81-AD95-D8C21A8FB402}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4AA-4A67-AB2D-54CD6FA726C8}"/>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{9BBE4A38-8FD4-4042-BB09-865F28343BAE}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4AA-4A67-AB2D-54CD6FA726C8}"/>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{7DC8358A-AC34-481F-AF83-838FE8D57648}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4AA-4A67-AB2D-54CD6FA726C8}"/>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{12B5008B-9D93-4562-A2F3-DCE06AC6FD4E}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4AA-4A67-AB2D-54CD6FA726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77.5</c:v>
                </c:pt>
                <c:pt idx="8">
                  <c:v>78</c:v>
                </c:pt>
                <c:pt idx="16">
                  <c:v>79.2</c:v>
                </c:pt>
                <c:pt idx="24">
                  <c:v>80.7</c:v>
                </c:pt>
                <c:pt idx="32">
                  <c:v>81.3</c:v>
                </c:pt>
              </c:numCache>
            </c:numRef>
          </c:xVal>
          <c:yVal>
            <c:numRef>
              <c:f>公会計指標分析・財政指標組合せ分析表!$BP$51:$DC$51</c:f>
              <c:numCache>
                <c:formatCode>#,##0.0;"▲ "#,##0.0</c:formatCode>
                <c:ptCount val="40"/>
                <c:pt idx="0">
                  <c:v>147.1</c:v>
                </c:pt>
                <c:pt idx="8">
                  <c:v>114.3</c:v>
                </c:pt>
                <c:pt idx="16">
                  <c:v>90.8</c:v>
                </c:pt>
                <c:pt idx="24">
                  <c:v>61.9</c:v>
                </c:pt>
                <c:pt idx="32">
                  <c:v>47.5</c:v>
                </c:pt>
              </c:numCache>
            </c:numRef>
          </c:yVal>
          <c:smooth val="0"/>
          <c:extLst>
            <c:ext xmlns:c16="http://schemas.microsoft.com/office/drawing/2014/chart" uri="{C3380CC4-5D6E-409C-BE32-E72D297353CC}">
              <c16:uniqueId val="{00000009-54AA-4A67-AB2D-54CD6FA726C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4.0332908122032744E-3"/>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{B19E3131-496A-425C-BE5A-AA730328D022}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4AA-4A67-AB2D-54CD6FA726C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{BA60DFF3-2CFD-478D-BA37-36B43C0E84E8}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AA-4A67-AB2D-54CD6FA726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{1ED7C78B-C281-4BD2-9F2A-D607FFBE5672}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AA-4A67-AB2D-54CD6FA726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{50CCDA7E-4A4C-4DF8-88A8-854C6B179FBD}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AA-4A67-AB2D-54CD6FA726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{D5D21216-D1B9-43DE-BB8F-BC62109E72BF}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AA-4A67-AB2D-54CD6FA726C8}"/>
                </c:ext>
              </c:extLst>
            </c:dLbl>
            <c:dLbl>
              <c:idx val="8"/>
              <c:layout>
                <c:manualLayout>
                  <c:x val="0"/>
                  <c:y val="-4.033290812203316E-3"/>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{74BA4AB1-5A34-4F24-986F-8DC3E71CBB8E}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4AA-4A67-AB2D-54CD6FA726C8}"/>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{708C393C-D7F9-4991-9226-B1AF61FFDAD2}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4AA-4A67-AB2D-54CD6FA726C8}"/>
                </c:ext>
              </c:extLst>
            </c:dLbl>
            <c:dLbl>
              <c:idx val="24"/>
              <c:layout>
                <c:manualLayout>
                  <c:x val="0"/>
                  <c:y val="8.3413526692576994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{B45904B3-C95D-44B9-B7EE-A0CDEA19D2EF}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4AA-4A67-AB2D-54CD6FA726C8}"/>
                </c:ext>
              </c:extLst>
            </c:dLbl>
            <c:dLbl>
              <c:idx val="32"/>
              <c:layout>
                <c:manualLayout>
                  <c:x val="0"/>
                  <c:y val="-8.3413526692577202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{7350C082-AA89-451E-9675-11B0D0FD9B98}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4AA-4A67-AB2D-54CD6FA726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54AA-4A67-AB2D-54CD6FA726C8}"/>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{E400792A-A3B3-4985-BAAD-2BB3846A73BB}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9AD-40C1-A817-B7915B83E66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{A5D8B12C-A158-4132-AFEE-05A612B0D5ED}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AD-40C1-A817-B7915B83E66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{B8F23B38-A3E3-4F8B-9A65-A786A615E870}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AD-40C1-A817-B7915B83E66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{F0EA61CC-3C4C-4695-BCC8-54CDF98039CF}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AD-40C1-A817-B7915B83E66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{F646E21D-3052-4E3B-ACE4-53257C999EC3}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AD-40C1-A817-B7915B83E66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{F9C260B1-0DC0-4A0A-85A2-2DAD24C94345}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9AD-40C1-A817-B7915B83E66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{EC119D6F-CAB1-405A-B4D0-3EE528774967}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9AD-40C1-A817-B7915B83E66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{8FFA9749-D986-41E9-B7D7-770609BC0494}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9AD-40C1-A817-B7915B83E66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{FAE34EC6-5158-472D-A6C1-F70942683F2B}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9AD-40C1-A817-B7915B83E66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16.399999999999999</c:v>
                </c:pt>
                <c:pt idx="16">
                  <c:v>15.9</c:v>
                </c:pt>
                <c:pt idx="24">
                  <c:v>15.2</c:v>
                </c:pt>
                <c:pt idx="32">
                  <c:v>14.3</c:v>
                </c:pt>
              </c:numCache>
            </c:numRef>
          </c:xVal>
          <c:yVal>
            <c:numRef>
              <c:f>公会計指標分析・財政指標組合せ分析表!$BP$73:$DC$73</c:f>
              <c:numCache>
                <c:formatCode>#,##0.0;"▲ "#,##0.0</c:formatCode>
                <c:ptCount val="40"/>
                <c:pt idx="0">
                  <c:v>147.1</c:v>
                </c:pt>
                <c:pt idx="8">
                  <c:v>114.3</c:v>
                </c:pt>
                <c:pt idx="16">
                  <c:v>90.8</c:v>
                </c:pt>
                <c:pt idx="24">
                  <c:v>61.9</c:v>
                </c:pt>
                <c:pt idx="32">
                  <c:v>47.5</c:v>
                </c:pt>
              </c:numCache>
            </c:numRef>
          </c:yVal>
          <c:smooth val="0"/>
          <c:extLst>
            <c:ext xmlns:c16="http://schemas.microsoft.com/office/drawing/2014/chart" uri="{C3380CC4-5D6E-409C-BE32-E72D297353CC}">
              <c16:uniqueId val="{00000009-59AD-40C1-A817-B7915B83E66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{D0AABE9A-5F7C-4A6D-BDA6-CFBCF54B6D47}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9AD-40C1-A817-B7915B83E66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{A9DC4325-BEE2-4177-9C0A-A2AF262E0965}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AD-40C1-A817-B7915B83E66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{BED631C9-DC8E-4602-898F-1E78AAC791D1}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AD-40C1-A817-B7915B83E66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{084BDF7B-50A9-4599-A157-E54B9E89F8FC}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AD-40C1-A817-B7915B83E66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{253BE1D4-F512-4FBF-8ECA-A3653043FA66}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AD-40C1-A817-B7915B83E66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{5EC6206B-2EC3-42A8-820E-112BB248D216}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9AD-40C1-A817-B7915B83E66E}"/>
                </c:ext>
              </c:extLst>
            </c:dLbl>
            <c:dLbl>
              <c:idx val="16"/>
              <c:layout>
                <c:manualLayout>
                  <c:x val="0"/>
                  <c:y val="3.264249024081671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{D2F91B9A-3FA8-44F5-9F54-E25201A43F68}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9AD-40C1-A817-B7915B83E66E}"/>
                </c:ext>
              </c:extLst>
            </c:dLbl>
            <c:dLbl>
              <c:idx val="24"/>
              <c:layout>
                <c:manualLayout>
                  <c:x val="0"/>
                  <c:y val="6.0118555497028232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{A50FDDA5-872F-41AC-A864-82EED2295792}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9AD-40C1-A817-B7915B83E66E}"/>
                </c:ext>
              </c:extLst>
            </c:dLbl>
            <c:dLbl>
              <c:idx val="32"/>
              <c:layout>
                <c:manualLayout>
                  <c:x val="0"/>
                  <c:y val="-9.2757620862151009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{15121B23-4614-41B6-A454-B7F0762D669C}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9AD-40C1-A817-B7915B83E66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59AD-40C1-A817-B7915B83E66E}"/>
            </c:ext>
          </c:extLst>
        </c:ser>
        <c:dLbls>
          <c:showLegendKey val="0"/>
          <c:showVal val="1"/>
          <c:showCatName val="0"/>
          <c:showSerName val="0"/>
          <c:showPercent val="0"/>
          <c:showBubbleSize val="0"/>
        </c:dLbls>
        <c:axId val="84219776"/>
        <c:axId val="84234240"/>
      </c:scatterChart>
      <c:valAx>
        <c:axId val="84219776"/>
        <c:scaling>
          <c:orientation val="maxMin"/>
          <c:max val="17"/>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山梨県甲州市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実質公債費比率の分子構造で最も高い割合を占めている元利償還金については、合併特例債、（旧）緊急防災・減災事業債、臨時財政対策債などの償還金の減により、前年度から</a:t>
          </a:r>
          <a:r>
            <a:rPr kumimoji="1" lang="en-US" altLang="ja-JP" sz="1200">
              <a:latin typeface="ＭＳ ゴシック" pitchFamily="49" charset="-128"/>
              <a:ea typeface="ＭＳ ゴシック" pitchFamily="49" charset="-128"/>
            </a:rPr>
            <a:t>168</a:t>
          </a:r>
          <a:r>
            <a:rPr kumimoji="1" lang="ja-JP" altLang="en-US" sz="1200">
              <a:latin typeface="ＭＳ ゴシック" pitchFamily="49" charset="-128"/>
              <a:ea typeface="ＭＳ ゴシック" pitchFamily="49" charset="-128"/>
            </a:rPr>
            <a:t>百万円と大幅に減少した。加えて、公営企業債の元利利償還金に対する繰入金や算入公債費等の減により、実質公債費比率の分子については、</a:t>
          </a:r>
          <a:r>
            <a:rPr kumimoji="1" lang="en-US" altLang="ja-JP" sz="1200">
              <a:latin typeface="ＭＳ ゴシック" pitchFamily="49" charset="-128"/>
              <a:ea typeface="ＭＳ ゴシック" pitchFamily="49" charset="-128"/>
            </a:rPr>
            <a:t>166</a:t>
          </a:r>
          <a:r>
            <a:rPr kumimoji="1" lang="ja-JP" altLang="en-US" sz="1200">
              <a:latin typeface="ＭＳ ゴシック" pitchFamily="49" charset="-128"/>
              <a:ea typeface="ＭＳ ゴシック" pitchFamily="49" charset="-128"/>
            </a:rPr>
            <a:t>百万円と大幅に減少した。</a:t>
          </a:r>
        </a:p>
        <a:p>
          <a:r>
            <a:rPr kumimoji="1" lang="ja-JP" altLang="en-US" sz="1200">
              <a:latin typeface="ＭＳ ゴシック" pitchFamily="49" charset="-128"/>
              <a:ea typeface="ＭＳ ゴシック" pitchFamily="49" charset="-128"/>
            </a:rPr>
            <a:t>　公債費は、償還ピークを越えたものの、今後、数年は元利償還金が高止まりすると見込まれている。将来的な公債費の縮減に向け、建設事業の実施にあたっては、緊急性、必要性を十分に検討し、優先順位を付けるなかで、事業実施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山梨県甲州市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将来負担比率の分子に算入される将来負担額については、一般会計等の地方債残高において、</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年度の借入額が昨年度から</a:t>
          </a:r>
          <a:r>
            <a:rPr kumimoji="1" lang="en-US" altLang="ja-JP" sz="1200">
              <a:latin typeface="ＭＳ ゴシック" pitchFamily="49" charset="-128"/>
              <a:ea typeface="ＭＳ ゴシック" pitchFamily="49" charset="-128"/>
            </a:rPr>
            <a:t>277</a:t>
          </a:r>
          <a:r>
            <a:rPr kumimoji="1" lang="ja-JP" altLang="en-US" sz="1200">
              <a:latin typeface="ＭＳ ゴシック" pitchFamily="49" charset="-128"/>
              <a:ea typeface="ＭＳ ゴシック" pitchFamily="49" charset="-128"/>
            </a:rPr>
            <a:t>百万円増加したものの、元金償還額が借入額を上回ったことにより、</a:t>
          </a:r>
          <a:r>
            <a:rPr kumimoji="1" lang="en-US" altLang="ja-JP" sz="1200">
              <a:latin typeface="ＭＳ ゴシック" pitchFamily="49" charset="-128"/>
              <a:ea typeface="ＭＳ ゴシック" pitchFamily="49" charset="-128"/>
            </a:rPr>
            <a:t>1,162</a:t>
          </a:r>
          <a:r>
            <a:rPr kumimoji="1" lang="ja-JP" altLang="en-US" sz="1200">
              <a:latin typeface="ＭＳ ゴシック" pitchFamily="49" charset="-128"/>
              <a:ea typeface="ＭＳ ゴシック" pitchFamily="49" charset="-128"/>
            </a:rPr>
            <a:t>百万円の大幅な減となった。その他の構造では、水道事業の地方債残高の増はあるものの、病院事業及び下水道事業の地方債残高の減の影響で公営企業債等繰入見込額が</a:t>
          </a:r>
          <a:r>
            <a:rPr kumimoji="1" lang="en-US" altLang="ja-JP" sz="1200">
              <a:latin typeface="ＭＳ ゴシック" pitchFamily="49" charset="-128"/>
              <a:ea typeface="ＭＳ ゴシック" pitchFamily="49" charset="-128"/>
            </a:rPr>
            <a:t>328</a:t>
          </a:r>
          <a:r>
            <a:rPr kumimoji="1" lang="ja-JP" altLang="en-US" sz="1200">
              <a:latin typeface="ＭＳ ゴシック" pitchFamily="49" charset="-128"/>
              <a:ea typeface="ＭＳ ゴシック" pitchFamily="49" charset="-128"/>
            </a:rPr>
            <a:t>百万円の減、組合等負担等見込額が</a:t>
          </a:r>
          <a:r>
            <a:rPr kumimoji="1" lang="en-US" altLang="ja-JP" sz="1200">
              <a:latin typeface="ＭＳ ゴシック" pitchFamily="49" charset="-128"/>
              <a:ea typeface="ＭＳ ゴシック" pitchFamily="49" charset="-128"/>
            </a:rPr>
            <a:t>184</a:t>
          </a:r>
          <a:r>
            <a:rPr kumimoji="1" lang="ja-JP" altLang="en-US" sz="1200">
              <a:latin typeface="ＭＳ ゴシック" pitchFamily="49" charset="-128"/>
              <a:ea typeface="ＭＳ ゴシック" pitchFamily="49" charset="-128"/>
            </a:rPr>
            <a:t>百万円の減、退職手当負担見込額が</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百万円の増となった。</a:t>
          </a:r>
        </a:p>
        <a:p>
          <a:r>
            <a:rPr kumimoji="1" lang="ja-JP" altLang="en-US" sz="1200">
              <a:latin typeface="ＭＳ ゴシック" pitchFamily="49" charset="-128"/>
              <a:ea typeface="ＭＳ ゴシック" pitchFamily="49" charset="-128"/>
            </a:rPr>
            <a:t> 算定で除かれる充当可能財源等については、ふるさと納税寄附金の伸びに伴うふるさと支援基金の増や財政調整基金の増などにより、充当可能基金が</a:t>
          </a:r>
          <a:r>
            <a:rPr kumimoji="1" lang="en-US" altLang="ja-JP" sz="1200">
              <a:latin typeface="ＭＳ ゴシック" pitchFamily="49" charset="-128"/>
              <a:ea typeface="ＭＳ ゴシック" pitchFamily="49" charset="-128"/>
            </a:rPr>
            <a:t>1,017</a:t>
          </a:r>
          <a:r>
            <a:rPr kumimoji="1" lang="ja-JP" altLang="en-US" sz="1200">
              <a:latin typeface="ＭＳ ゴシック" pitchFamily="49" charset="-128"/>
              <a:ea typeface="ＭＳ ゴシック" pitchFamily="49" charset="-128"/>
            </a:rPr>
            <a:t>百万円の大幅な増となったものの、合併特例債等の交付税算入の償還が進み、基準財政需要額算入見込額が</a:t>
          </a:r>
          <a:r>
            <a:rPr kumimoji="1" lang="en-US" altLang="ja-JP" sz="1200">
              <a:latin typeface="ＭＳ ゴシック" pitchFamily="49" charset="-128"/>
              <a:ea typeface="ＭＳ ゴシック" pitchFamily="49" charset="-128"/>
            </a:rPr>
            <a:t>1,470</a:t>
          </a:r>
          <a:r>
            <a:rPr kumimoji="1" lang="ja-JP" altLang="en-US" sz="1200">
              <a:latin typeface="ＭＳ ゴシック" pitchFamily="49" charset="-128"/>
              <a:ea typeface="ＭＳ ゴシック" pitchFamily="49" charset="-128"/>
            </a:rPr>
            <a:t>百万円減少となり、充当可能財源等も</a:t>
          </a:r>
          <a:r>
            <a:rPr kumimoji="1" lang="en-US" altLang="ja-JP" sz="1200">
              <a:latin typeface="ＭＳ ゴシック" pitchFamily="49" charset="-128"/>
              <a:ea typeface="ＭＳ ゴシック" pitchFamily="49" charset="-128"/>
            </a:rPr>
            <a:t>550</a:t>
          </a:r>
          <a:r>
            <a:rPr kumimoji="1" lang="ja-JP" altLang="en-US" sz="1200">
              <a:latin typeface="ＭＳ ゴシック" pitchFamily="49" charset="-128"/>
              <a:ea typeface="ＭＳ ゴシック" pitchFamily="49" charset="-128"/>
            </a:rPr>
            <a:t>百万円減少した。</a:t>
          </a:r>
        </a:p>
        <a:p>
          <a:r>
            <a:rPr kumimoji="1" lang="ja-JP" altLang="en-US" sz="1200">
              <a:latin typeface="ＭＳ ゴシック" pitchFamily="49" charset="-128"/>
              <a:ea typeface="ＭＳ ゴシック" pitchFamily="49" charset="-128"/>
            </a:rPr>
            <a:t>　今後も地方債の新規発行抑制や発行額を上回る償還による地方債残高の減少によって、比率の改善が見込まれるが、引き続き健全化指標に注視し、財政運営を行っていく。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山梨県甲州市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公共施設整備基金、中山間農村地域活性化基金は、利子のみの積立となった。社会福祉基金、在宅介護支援基金は、果実運用型基金として運用していることから、残高は変動していない。合併振興基金の計画的な繰入による減要因はあるものの、財政調整基金の予算積立を行ったことや、全国各地から応援いただき大幅に増加したふるさと納税寄附金を原資としたふるさと支援基金の増加など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百万円の大幅な増加となった。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年度に引き続き、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年度も予算積立ができたことから標準財政規模の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が、引き続き災害等の不測の事態や財源不足に備えるため一定額の確保に取り組んでいく。併せて、公共施設の老朽化も進んでいることから、公共施設等総合管理計画に基づく個別施設計画の財源の裏付けとなるよう、公共施設整備基金への積立についても一定額の確保に向け取り組んで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減債基金は、公債費の償還ピーク以降、数年間公債費が高止まりすると見込まれていることから、状況を注視するなかで積立、繰入を検討していく。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ふるさと支援基金については、ふるさと納税寄附金が原資であるため、流動的な部分は大きいが、新たな財源の確保として、国が示す方針に即す中で積極的な活用を図っていく。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・合併振興基金：甲州市における市民の連帯の強化又は地域振興のための事業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支援基金：甲州市ふるさと寄附条例に掲げる事業（①豊かな自然の保護と美しい景観形成のための事業、②地域資源を活用した果樹園交流推進のための事業、③地域の将来を担う子どもたちの健全育成のための事業、④誰もが安心して健康に暮らすことのできるまちづくりのための事業、⑤上記の他、市長が目的のために必要と認め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・公共施設整備基金：公共施設の整備に必要な費用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・ふるさと支援基金：積立の原資となるふるさと納税寄附金は、全国各地から応援いただくなかで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百万円増となったが、先行受付分に係る積立金の減が影響し、基金への積立は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百万円となった。一方、こども医療費助成事業などの寄附目的に即した各種事業充当のための繰入は、令和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百万円となった。残高は、積立額が繰入額を上回ったことにより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・合併振興基金：市民バス運行事業や自主防災組織資器材等整備事業など基金の目的に即した各種ソフト事業充当のため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百万円を繰り入れたことで、残高は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・合併振興基金：合併特例債が発行上限額に到達しているため、今後は、利子のみの積立となる。新市まちづくり計画に掲げた主要施策に充当し、着実な事業実施に努める。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・ふるさと支援基金：ふるさと納税寄附金が原資であるため、流動的な部分は大きいが、新たな財源の確保として、国が示す方針に即す中で積極的な活用を推進する。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・公共施設整備基金：公共施設等の更新に向け計画的に積立を行い、施設更新が市財政を圧迫しないように努める。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年度は、積立額は減となったが、令和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年度に引き続き、予算積立ができたことから、年度末残高は前年度末から大幅に増加し、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年度に雪害対応のため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百万円、令和元年度にも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百万円を取り崩した影響により、近年、標準財政規模の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％に満たない状況が続いていたが、令和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年度に予算積立を行い、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年度においても予算積立を行ったことから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％にまで回復した。今後においても、引き続き事業の抜本的な見直しによる歳出の削減を進め、災害等に備えるため当該取崩分を積み戻し、標準財政規模の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％程度を確保できるよう努めていく。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減債基金は、利子のみの積立であり、百万円単位での表記であるため、平成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年度から増減なく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百万円で推移している。円単位では、前年度末から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本市では、市場公募型地方債を発行しておらず満期一括償還の地方債が無いため、年度ごとの計画的な積立の必要はないと考えている。令和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年度に公債費の償還ピークを越えたものの、今後、数年は公債費が高止まりすることが見込まれていることから、状況を注視するなかで積立、繰入を検討していく。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EDAB2E3-B73B-4F28-A2AB-A867091423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2F63AE8-47DD-4032-B166-E621D8F9F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83E483-668F-4FF1-9F93-D00ADCADA43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2B8C444-812A-41F3-A043-57E411DC84A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8B15894-BEC8-449A-A780-0353458DE9A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8391893-0785-48A5-93A5-3877CFE2289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山梨県甲州市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C14EDBF-D26A-46C8-A240-D7C282015B8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993ED10-F90E-4C6D-B755-F673856E77D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D8432AA-D7FA-4516-8A63-F65583FD3E5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08A7E84-7B63-45E3-BE3B-07520B36EF6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EDD74AB-A3C7-4FF5-B8FE-75D0DD7B2EA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C99EEEA-AB88-4F90-BE72-432CFCF9126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29,600
29,306
264.11
23,159,208
22,189,245
802,246
10,274,917
17,520,541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CFFA14E-D92A-4EC8-B633-4738B6D07F2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ADEA816-A8E8-441F-97C7-119D345E399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9206B9E-9B97-41D9-AD8A-87FA9DFC303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514EE79-2D53-4E42-8CF4-53B901AF7A9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FEC114D-8B7A-4CED-9DDB-ABABF51A3E5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B3E759E-3067-4868-9641-9EF4EE00614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CF2164C-4DEE-4FA6-BDD9-A382E134F5F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025A255-B000-458D-8715-4615570048A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B6C1A69-2EC5-44D2-8AA2-A0C0BEF61B1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1CD4498-4DC4-436B-B659-8DEC8539026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D43B6D7-789E-47D1-A352-CBBB45FC487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1113A10-AA46-4BF0-91A6-A10F0BF7253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A1D1EAB-C17C-4F07-AC31-983469698C8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0B2575F-91F5-49A9-8503-8AC34180FCA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03EB123-D2D3-457D-9AA7-C0793AAE45D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0B4B063-0A40-46C6-AE68-5BD10B42EF9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97C844E-D285-4A7C-A3FA-2D6E9C406FD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8A67A97-C0C6-4787-A66B-CF4C08A3828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2933107-0B09-461C-B9D2-92A2CCDF1FA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F5E176F-4E65-4060-B4FC-4AA6DD00236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E6ECBEF6-B72E-4A56-A58A-0DDB6EB461B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ADCBC61-9D98-42CE-8B74-D533E0ADFE41}"/>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46AEF85-4D4B-4363-82B8-1D1094D437F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658ADE0-F950-4452-AA5E-AA7C8005405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43BAD7C-39C5-42F2-9DF4-E1F4A7E7096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A39ACB5-CE8D-4F21-A367-16DB18DB87B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C9EC081-71F6-4E43-AEF3-FAD1A020F1C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67CA2DC-DCB0-4AE6-8BFB-5AE11C8D8D9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83493AA-E548-41AE-A566-6140F3C55C8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EF63333-D7D8-47CE-B654-D3892C57BF7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4DDF73B-AEA0-4A4E-893C-2B8EFFAF68E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1409312-EC82-4620-8819-50E32591D04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30CEB3C-9714-4F28-B924-A4A4F53BFDD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2B1FCB4-0951-4943-B59F-79490D192FD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6DD5DC3-26D8-424F-A993-1BFF6F6EA80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施設の状況や緊急性を踏まえ優先度の高いものから順次更新事業を進めているが、多くの資産で減価償却が進んでいるため、前年度から</a:t>
          </a:r>
          <a:r>
            <a:rPr kumimoji="1" lang="en-US" altLang="ja-JP" sz="1100" baseline="0">
              <a:latin typeface="ＭＳ Ｐゴシック" panose="020B0600070205080204" pitchFamily="50" charset="-128"/>
              <a:ea typeface="ＭＳ Ｐゴシック" panose="020B0600070205080204" pitchFamily="50" charset="-128"/>
            </a:rPr>
            <a:t>0.6</a:t>
          </a:r>
          <a:r>
            <a:rPr kumimoji="1" lang="ja-JP" altLang="en-US" sz="1100" baseline="0">
              <a:latin typeface="ＭＳ Ｐゴシック" panose="020B0600070205080204" pitchFamily="50" charset="-128"/>
              <a:ea typeface="ＭＳ Ｐゴシック" panose="020B0600070205080204" pitchFamily="50" charset="-128"/>
            </a:rPr>
            <a:t>ポイント増加し、類似団体内平均値を大きく上回る状況が続いている。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道路、保育所、学校施設は特に比率が高く、全体の比率を押し上げる要因となっているため、公共施設等総合管理計画及び個別施設計画に基づき、施設の統廃合や複合化を含め計画的な更新を実施していく必要があ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B8DC936-DF0E-4425-BA7D-850F8747979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B861260-FE36-48FD-B1E8-26D8119B2B6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2D6440A-3B0B-46B4-BADC-E4B9401C232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63C05AF-3BC5-4665-830C-7020A75771A9}"/>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535D095C-44E9-4EFB-8BA3-9636623D640E}"/>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BE5B9AEE-953E-48E9-AF72-D9FCCF552DE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1E35660-2BE6-4DEB-BDB3-FD7D2687778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FC059796-318D-4423-B40F-DCB498330FD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79028FC-B0CB-42DA-913B-8FFA8C3E2AD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D69EC99-BA58-4A6C-ABFD-7190EE91DB6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7D9C1176-42C0-4AD3-B3E6-52BC633F06D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33EF6F99-2B1D-4DC0-9ED6-E38E906802D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E82E631-57A4-4F16-A562-915D41AF8A5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8E90B956-DDFE-47BD-94F4-E1D709D036D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383F4049-F7F6-4B67-8BB4-3CA392D7AA9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5BEC2156-B077-4677-A472-31A649CAB0A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E105354E-50BC-4AFC-821E-51BDA86DDCC5}"/>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422DEB8B-7C30-44E2-AEA7-A18871ECD325}"/>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B7C7A2E2-B9B8-4795-87A6-84B056B494B8}"/>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E57D4ED9-0656-4A46-95AE-D80EEBBEB439}"/>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6FF9B95A-724B-4261-ACF0-891A7A6AF577}"/>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a:extLst>
            <a:ext uri="{FF2B5EF4-FFF2-40B4-BE49-F238E27FC236}">
              <a16:creationId xmlns:a16="http://schemas.microsoft.com/office/drawing/2014/main" id="{E8BA8EF8-E9DA-4F09-9961-472C4B55997A}"/>
            </a:ext>
          </a:extLst>
        </xdr:cNvPr>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F80C1B61-84AA-4BEB-A534-E2891A947620}"/>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3C2600D0-94E3-4B7A-AF24-C89A442C6A98}"/>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922675E3-EE23-4325-B0D0-88D1D2EB8E89}"/>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39FBB997-999E-4628-BA02-96D73B84260E}"/>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280ACCE2-A46E-40F6-B312-8157CB5105BD}"/>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0CC53B6-A994-4A26-A580-134692E1B3E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DC4DA45-8E94-46CA-9283-6F4E2783684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C0241BA-937B-4227-93D4-A8A2D7672E2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72A797D-08B3-4F13-B6ED-63BA0154EBD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06951E0-BC9A-4A51-867E-1745EF7E939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106997</xdr:rowOff>
    </xdr:from>
    <xdr:to>
      <xdr:col>23</xdr:col>
      <xdr:colOff>136525</xdr:colOff>
      <xdr:row>33</xdr:row>
      <xdr:rowOff>37147</xdr:rowOff>
    </xdr:to>
    <xdr:sp macro="" textlink="">
      <xdr:nvSpPr>
        <xdr:cNvPr id="81" name="楕円 80">
          <a:extLst>
            <a:ext uri="{FF2B5EF4-FFF2-40B4-BE49-F238E27FC236}">
              <a16:creationId xmlns:a16="http://schemas.microsoft.com/office/drawing/2014/main" id="{AB6EAF62-F971-4236-AB0B-BACBC8F1AD45}"/>
            </a:ext>
          </a:extLst>
        </xdr:cNvPr>
        <xdr:cNvSpPr/>
      </xdr:nvSpPr>
      <xdr:spPr>
        <a:xfrm>
          <a:off x="4711700" y="63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21924</xdr:rowOff>
    </xdr:from>
    <xdr:ext cx="405111" cy="259045"/>
    <xdr:sp macro="" textlink="">
      <xdr:nvSpPr>
        <xdr:cNvPr id="82" name="有形固定資産減価償却率該当値テキスト">
          <a:extLst>
            <a:ext uri="{FF2B5EF4-FFF2-40B4-BE49-F238E27FC236}">
              <a16:creationId xmlns:a16="http://schemas.microsoft.com/office/drawing/2014/main" id="{E95DF2DE-EECA-4F8A-8524-156F9F9E954E}"/>
            </a:ext>
          </a:extLst>
        </xdr:cNvPr>
        <xdr:cNvSpPr txBox="1"/>
      </xdr:nvSpPr>
      <xdr:spPr>
        <a:xfrm>
          <a:off x="4813300" y="6279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96203</xdr:rowOff>
    </xdr:from>
    <xdr:to>
      <xdr:col>19</xdr:col>
      <xdr:colOff>187325</xdr:colOff>
      <xdr:row>33</xdr:row>
      <xdr:rowOff>26353</xdr:rowOff>
    </xdr:to>
    <xdr:sp macro="" textlink="">
      <xdr:nvSpPr>
        <xdr:cNvPr id="83" name="楕円 82">
          <a:extLst>
            <a:ext uri="{FF2B5EF4-FFF2-40B4-BE49-F238E27FC236}">
              <a16:creationId xmlns:a16="http://schemas.microsoft.com/office/drawing/2014/main" id="{DFB3679B-AD6B-4558-A6C9-A67DF6765976}"/>
            </a:ext>
          </a:extLst>
        </xdr:cNvPr>
        <xdr:cNvSpPr/>
      </xdr:nvSpPr>
      <xdr:spPr>
        <a:xfrm>
          <a:off x="4000500" y="635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147003</xdr:rowOff>
    </xdr:from>
    <xdr:to>
      <xdr:col>23</xdr:col>
      <xdr:colOff>85725</xdr:colOff>
      <xdr:row>32</xdr:row>
      <xdr:rowOff>157797</xdr:rowOff>
    </xdr:to>
    <xdr:cxnSp macro="">
      <xdr:nvCxnSpPr>
        <xdr:cNvPr id="84" name="直線コネクタ 83">
          <a:extLst>
            <a:ext uri="{FF2B5EF4-FFF2-40B4-BE49-F238E27FC236}">
              <a16:creationId xmlns:a16="http://schemas.microsoft.com/office/drawing/2014/main" id="{DBEDA990-40CF-40A4-9D88-FE4E30DB68FB}"/>
            </a:ext>
          </a:extLst>
        </xdr:cNvPr>
        <xdr:cNvCxnSpPr/>
      </xdr:nvCxnSpPr>
      <xdr:spPr>
        <a:xfrm>
          <a:off x="4051300" y="6404928"/>
          <a:ext cx="7112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69215</xdr:rowOff>
    </xdr:from>
    <xdr:to>
      <xdr:col>15</xdr:col>
      <xdr:colOff>187325</xdr:colOff>
      <xdr:row>32</xdr:row>
      <xdr:rowOff>170815</xdr:rowOff>
    </xdr:to>
    <xdr:sp macro="" textlink="">
      <xdr:nvSpPr>
        <xdr:cNvPr id="85" name="楕円 84">
          <a:extLst>
            <a:ext uri="{FF2B5EF4-FFF2-40B4-BE49-F238E27FC236}">
              <a16:creationId xmlns:a16="http://schemas.microsoft.com/office/drawing/2014/main" id="{F6A30E1C-D913-49B9-B0E4-742180B3FD9B}"/>
            </a:ext>
          </a:extLst>
        </xdr:cNvPr>
        <xdr:cNvSpPr/>
      </xdr:nvSpPr>
      <xdr:spPr>
        <a:xfrm>
          <a:off x="3238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120015</xdr:rowOff>
    </xdr:from>
    <xdr:to>
      <xdr:col>19</xdr:col>
      <xdr:colOff>136525</xdr:colOff>
      <xdr:row>32</xdr:row>
      <xdr:rowOff>147003</xdr:rowOff>
    </xdr:to>
    <xdr:cxnSp macro="">
      <xdr:nvCxnSpPr>
        <xdr:cNvPr id="86" name="直線コネクタ 85">
          <a:extLst>
            <a:ext uri="{FF2B5EF4-FFF2-40B4-BE49-F238E27FC236}">
              <a16:creationId xmlns:a16="http://schemas.microsoft.com/office/drawing/2014/main" id="{FAF12E7F-F4AC-4225-8907-222432695665}"/>
            </a:ext>
          </a:extLst>
        </xdr:cNvPr>
        <xdr:cNvCxnSpPr/>
      </xdr:nvCxnSpPr>
      <xdr:spPr>
        <a:xfrm>
          <a:off x="3289300" y="6377940"/>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47625</xdr:rowOff>
    </xdr:from>
    <xdr:to>
      <xdr:col>11</xdr:col>
      <xdr:colOff>187325</xdr:colOff>
      <xdr:row>32</xdr:row>
      <xdr:rowOff>149225</xdr:rowOff>
    </xdr:to>
    <xdr:sp macro="" textlink="">
      <xdr:nvSpPr>
        <xdr:cNvPr id="87" name="楕円 86">
          <a:extLst>
            <a:ext uri="{FF2B5EF4-FFF2-40B4-BE49-F238E27FC236}">
              <a16:creationId xmlns:a16="http://schemas.microsoft.com/office/drawing/2014/main" id="{33639AC9-0962-4A97-BE60-918CE4850125}"/>
            </a:ext>
          </a:extLst>
        </xdr:cNvPr>
        <xdr:cNvSpPr/>
      </xdr:nvSpPr>
      <xdr:spPr>
        <a:xfrm>
          <a:off x="2476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98425</xdr:rowOff>
    </xdr:from>
    <xdr:to>
      <xdr:col>15</xdr:col>
      <xdr:colOff>136525</xdr:colOff>
      <xdr:row>32</xdr:row>
      <xdr:rowOff>120015</xdr:rowOff>
    </xdr:to>
    <xdr:cxnSp macro="">
      <xdr:nvCxnSpPr>
        <xdr:cNvPr id="88" name="直線コネクタ 87">
          <a:extLst>
            <a:ext uri="{FF2B5EF4-FFF2-40B4-BE49-F238E27FC236}">
              <a16:creationId xmlns:a16="http://schemas.microsoft.com/office/drawing/2014/main" id="{5B59ED60-EAD0-48E4-9E8B-B717B73743D6}"/>
            </a:ext>
          </a:extLst>
        </xdr:cNvPr>
        <xdr:cNvCxnSpPr/>
      </xdr:nvCxnSpPr>
      <xdr:spPr>
        <a:xfrm>
          <a:off x="2527300" y="635635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38629</xdr:rowOff>
    </xdr:from>
    <xdr:to>
      <xdr:col>7</xdr:col>
      <xdr:colOff>187325</xdr:colOff>
      <xdr:row>32</xdr:row>
      <xdr:rowOff>140229</xdr:rowOff>
    </xdr:to>
    <xdr:sp macro="" textlink="">
      <xdr:nvSpPr>
        <xdr:cNvPr id="89" name="楕円 88">
          <a:extLst>
            <a:ext uri="{FF2B5EF4-FFF2-40B4-BE49-F238E27FC236}">
              <a16:creationId xmlns:a16="http://schemas.microsoft.com/office/drawing/2014/main" id="{6C14AFF9-A22C-4F1D-BF6F-C2A0F6108EDA}"/>
            </a:ext>
          </a:extLst>
        </xdr:cNvPr>
        <xdr:cNvSpPr/>
      </xdr:nvSpPr>
      <xdr:spPr>
        <a:xfrm>
          <a:off x="1714500" y="629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89429</xdr:rowOff>
    </xdr:from>
    <xdr:to>
      <xdr:col>11</xdr:col>
      <xdr:colOff>136525</xdr:colOff>
      <xdr:row>32</xdr:row>
      <xdr:rowOff>98425</xdr:rowOff>
    </xdr:to>
    <xdr:cxnSp macro="">
      <xdr:nvCxnSpPr>
        <xdr:cNvPr id="90" name="直線コネクタ 89">
          <a:extLst>
            <a:ext uri="{FF2B5EF4-FFF2-40B4-BE49-F238E27FC236}">
              <a16:creationId xmlns:a16="http://schemas.microsoft.com/office/drawing/2014/main" id="{2B9B3324-8B69-4DF0-939A-8ADC7C883F4A}"/>
            </a:ext>
          </a:extLst>
        </xdr:cNvPr>
        <xdr:cNvCxnSpPr/>
      </xdr:nvCxnSpPr>
      <xdr:spPr>
        <a:xfrm>
          <a:off x="1765300" y="6347354"/>
          <a:ext cx="762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1" name="n_1aveValue有形固定資産減価償却率">
          <a:extLst>
            <a:ext uri="{FF2B5EF4-FFF2-40B4-BE49-F238E27FC236}">
              <a16:creationId xmlns:a16="http://schemas.microsoft.com/office/drawing/2014/main" id="{BD8BF87E-2650-4D01-B261-65EE8D28DA57}"/>
            </a:ext>
          </a:extLst>
        </xdr:cNvPr>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2" name="n_2aveValue有形固定資産減価償却率">
          <a:extLst>
            <a:ext uri="{FF2B5EF4-FFF2-40B4-BE49-F238E27FC236}">
              <a16:creationId xmlns:a16="http://schemas.microsoft.com/office/drawing/2014/main" id="{6B994D04-9F84-4CC5-B320-F4C51D6B8B26}"/>
            </a:ext>
          </a:extLst>
        </xdr:cNvPr>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3" name="n_3aveValue有形固定資産減価償却率">
          <a:extLst>
            <a:ext uri="{FF2B5EF4-FFF2-40B4-BE49-F238E27FC236}">
              <a16:creationId xmlns:a16="http://schemas.microsoft.com/office/drawing/2014/main" id="{E07F38CA-E0AD-4F7F-B1C5-8D125E4CCDDB}"/>
            </a:ext>
          </a:extLst>
        </xdr:cNvPr>
        <xdr:cNvSpPr txBox="1"/>
      </xdr:nvSpPr>
      <xdr:spPr>
        <a:xfrm>
          <a:off x="2324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4" name="n_4aveValue有形固定資産減価償却率">
          <a:extLst>
            <a:ext uri="{FF2B5EF4-FFF2-40B4-BE49-F238E27FC236}">
              <a16:creationId xmlns:a16="http://schemas.microsoft.com/office/drawing/2014/main" id="{22402DA1-67AF-447A-851D-872BE26B897F}"/>
            </a:ext>
          </a:extLst>
        </xdr:cNvPr>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17480</xdr:rowOff>
    </xdr:from>
    <xdr:ext cx="405111" cy="259045"/>
    <xdr:sp macro="" textlink="">
      <xdr:nvSpPr>
        <xdr:cNvPr id="95" name="n_1mainValue有形固定資産減価償却率">
          <a:extLst>
            <a:ext uri="{FF2B5EF4-FFF2-40B4-BE49-F238E27FC236}">
              <a16:creationId xmlns:a16="http://schemas.microsoft.com/office/drawing/2014/main" id="{7007A589-6661-4701-B93D-021A5E1257E0}"/>
            </a:ext>
          </a:extLst>
        </xdr:cNvPr>
        <xdr:cNvSpPr txBox="1"/>
      </xdr:nvSpPr>
      <xdr:spPr>
        <a:xfrm>
          <a:off x="3836044" y="644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161942</xdr:rowOff>
    </xdr:from>
    <xdr:ext cx="405111" cy="259045"/>
    <xdr:sp macro="" textlink="">
      <xdr:nvSpPr>
        <xdr:cNvPr id="96" name="n_2mainValue有形固定資産減価償却率">
          <a:extLst>
            <a:ext uri="{FF2B5EF4-FFF2-40B4-BE49-F238E27FC236}">
              <a16:creationId xmlns:a16="http://schemas.microsoft.com/office/drawing/2014/main" id="{6A2D6D09-8A69-456F-9D09-8A2B6DA95493}"/>
            </a:ext>
          </a:extLst>
        </xdr:cNvPr>
        <xdr:cNvSpPr txBox="1"/>
      </xdr:nvSpPr>
      <xdr:spPr>
        <a:xfrm>
          <a:off x="3086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140352</xdr:rowOff>
    </xdr:from>
    <xdr:ext cx="405111" cy="259045"/>
    <xdr:sp macro="" textlink="">
      <xdr:nvSpPr>
        <xdr:cNvPr id="97" name="n_3mainValue有形固定資産減価償却率">
          <a:extLst>
            <a:ext uri="{FF2B5EF4-FFF2-40B4-BE49-F238E27FC236}">
              <a16:creationId xmlns:a16="http://schemas.microsoft.com/office/drawing/2014/main" id="{1F9AEE59-764A-44BA-B6BF-EC5356E57FC3}"/>
            </a:ext>
          </a:extLst>
        </xdr:cNvPr>
        <xdr:cNvSpPr txBox="1"/>
      </xdr:nvSpPr>
      <xdr:spPr>
        <a:xfrm>
          <a:off x="2324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131356</xdr:rowOff>
    </xdr:from>
    <xdr:ext cx="405111" cy="259045"/>
    <xdr:sp macro="" textlink="">
      <xdr:nvSpPr>
        <xdr:cNvPr id="98" name="n_4mainValue有形固定資産減価償却率">
          <a:extLst>
            <a:ext uri="{FF2B5EF4-FFF2-40B4-BE49-F238E27FC236}">
              <a16:creationId xmlns:a16="http://schemas.microsoft.com/office/drawing/2014/main" id="{4C38185A-FBC9-4E74-BAD3-B9BD4F56FB0F}"/>
            </a:ext>
          </a:extLst>
        </xdr:cNvPr>
        <xdr:cNvSpPr txBox="1"/>
      </xdr:nvSpPr>
      <xdr:spPr>
        <a:xfrm>
          <a:off x="1562744" y="6389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673B7857-11B6-40F7-9776-30ADC2A53A9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F512C742-213C-40D3-88AD-A672CB64BEB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F94BF49D-30C9-4828-8666-BDE46571C68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F67DC13-1CDF-4A68-963E-C64FEEA17EC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EF6F7DB6-4FEB-42AF-B1CF-F0A13F9B841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E46F829E-CB41-4697-B443-AE571648596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FA45A18A-4578-4658-8DA0-03B9058FEB3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340AA06-D4E2-4045-8987-80600FEE91B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2291449F-6DBC-4834-8901-9CF07D49463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CF7266C-9D09-48B9-9294-4668899F2CB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5AAD6F57-0A3E-45C8-9064-D65613FCC51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C44499A-ED98-4219-81DF-56CF2226283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6988CA7B-5A4D-4199-8095-709FB6D558E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BIZ UD明朝 Medium" panose="02020500000000000000" pitchFamily="17" charset="-128"/>
              <a:ea typeface="BIZ UD明朝 Medium" panose="02020500000000000000" pitchFamily="17" charset="-128"/>
            </a:rPr>
            <a:t>　</a:t>
          </a:r>
          <a:r>
            <a:rPr kumimoji="1" lang="ja-JP" altLang="en-US" sz="1000">
              <a:latin typeface="ＭＳ Ｐゴシック" panose="020B0600070205080204" pitchFamily="50" charset="-128"/>
              <a:ea typeface="ＭＳ Ｐゴシック" panose="020B0600070205080204" pitchFamily="50" charset="-128"/>
            </a:rPr>
            <a:t>公債費の償還ピークは越えているものの償還額が高止まりしている影響による地方債残高の減少に伴う将来負担額の減少、財政調整基金及びふるさと支援基金などの充当可能基金残高の増加による充当可能財源の増加により</a:t>
          </a:r>
          <a:r>
            <a:rPr kumimoji="1" lang="en-US" altLang="ja-JP" sz="1000">
              <a:latin typeface="ＭＳ Ｐゴシック" panose="020B0600070205080204" pitchFamily="50" charset="-128"/>
              <a:ea typeface="ＭＳ Ｐゴシック" panose="020B0600070205080204" pitchFamily="50" charset="-128"/>
            </a:rPr>
            <a:t>36.2</a:t>
          </a:r>
          <a:r>
            <a:rPr kumimoji="1" lang="ja-JP" altLang="en-US" sz="1000">
              <a:latin typeface="ＭＳ Ｐゴシック" panose="020B0600070205080204" pitchFamily="50" charset="-128"/>
              <a:ea typeface="ＭＳ Ｐゴシック" panose="020B0600070205080204" pitchFamily="50" charset="-128"/>
            </a:rPr>
            <a:t>ポイント減少し、類似団体内平均値を下回る結果となった。将来負担額は、地方債残高が逓減しており、施設建設費分の償還終了に伴う組合負担等見込額の減少や公営企業債等繰入見込額の減少も見込まれることから、比率は改善されていくものと予測している。今後も引き続き建設事業の選択実施を継続し、公債費負担の適正化を図っていく。</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C5D4213-AF06-4D58-80C4-3A9922EEDF8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53FABFA9-EC6D-4A7F-85A1-C30385576F3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BFA50794-69AC-448B-8AC9-C7088CF4D50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38B66F3C-A789-4290-A1B4-7B4A8A5BE1D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CF0279D3-89CE-4971-9B4F-120EC56730D1}"/>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8065C2F7-AE87-4C36-8A57-17C25BC3FF0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21E6AF4A-5E47-42F2-886F-7DFDAABDA70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8C4D1614-80AE-435F-982E-247F3169360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9E0513CA-29D1-47AC-BE27-72526534022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5B3656CF-7A7D-42CD-BA10-AF783A15C7D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16907854-3133-4ED6-BCD8-946109AB7A7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B7EC0C44-ECDF-4595-8D1B-8A65CF0F712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65594259-73D6-4C9D-9A5C-3EE69890D593}"/>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F3A39B91-F171-496D-B4B0-B69C6618E53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B3116DF-15D0-4305-AD36-AAD0339A931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93DD8E2C-CECA-44E7-8CFA-ADB441FEF3C1}"/>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F66EAFAF-75C4-4B36-818D-D14D13AFC62F}"/>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378B1076-4958-4061-8AC9-9BDC21E35A7C}"/>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4BC1080E-4D2F-41E8-8E98-F602018701E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C46E5231-9A1A-466B-8791-9B4C60F5B5B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2" name="債務償還比率平均値テキスト">
          <a:extLst>
            <a:ext uri="{FF2B5EF4-FFF2-40B4-BE49-F238E27FC236}">
              <a16:creationId xmlns:a16="http://schemas.microsoft.com/office/drawing/2014/main" id="{B84CA5F4-C400-4308-BD5C-F6E16875E90C}"/>
            </a:ext>
          </a:extLst>
        </xdr:cNvPr>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5C8D76D5-74FB-4942-8018-9AF70EB1E1FC}"/>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A94C462F-1A81-4CB0-865E-9FF42D0E27CB}"/>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A37F5A2A-15DB-49B6-B23E-3466A85FEEFB}"/>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87AF0B1D-AD6C-4881-86C7-1EDE3FF24777}"/>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10C6D149-5D9D-4A26-B76B-C5B9F47193A2}"/>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8346079-C50E-4D40-9B05-B35EC1A8377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A1A2C1E7-A2CE-4F4F-B794-10D9B332DAA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A29AB7E-690F-4F6C-BFCA-8B0376807E5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524EC6D-6C54-4054-B207-D6B77D66DB2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9D96DD1-E95B-438B-88A3-C80BE573652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93832</xdr:rowOff>
    </xdr:from>
    <xdr:to>
      <xdr:col>76</xdr:col>
      <xdr:colOff>73025</xdr:colOff>
      <xdr:row>30</xdr:row>
      <xdr:rowOff>23982</xdr:rowOff>
    </xdr:to>
    <xdr:sp macro="" textlink="">
      <xdr:nvSpPr>
        <xdr:cNvPr id="143" name="楕円 142">
          <a:extLst>
            <a:ext uri="{FF2B5EF4-FFF2-40B4-BE49-F238E27FC236}">
              <a16:creationId xmlns:a16="http://schemas.microsoft.com/office/drawing/2014/main" id="{7FEB310E-60C9-46F8-8CDC-78A212474AE8}"/>
            </a:ext>
          </a:extLst>
        </xdr:cNvPr>
        <xdr:cNvSpPr/>
      </xdr:nvSpPr>
      <xdr:spPr>
        <a:xfrm>
          <a:off x="14744700" y="583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116709</xdr:rowOff>
    </xdr:from>
    <xdr:ext cx="469744" cy="259045"/>
    <xdr:sp macro="" textlink="">
      <xdr:nvSpPr>
        <xdr:cNvPr id="144" name="債務償還比率該当値テキスト">
          <a:extLst>
            <a:ext uri="{FF2B5EF4-FFF2-40B4-BE49-F238E27FC236}">
              <a16:creationId xmlns:a16="http://schemas.microsoft.com/office/drawing/2014/main" id="{5BC69252-00AA-4D54-A837-589BEEAF9E12}"/>
            </a:ext>
          </a:extLst>
        </xdr:cNvPr>
        <xdr:cNvSpPr txBox="1"/>
      </xdr:nvSpPr>
      <xdr:spPr>
        <a:xfrm>
          <a:off x="14846300" y="568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137252</xdr:rowOff>
    </xdr:from>
    <xdr:to>
      <xdr:col>72</xdr:col>
      <xdr:colOff>123825</xdr:colOff>
      <xdr:row>30</xdr:row>
      <xdr:rowOff>67402</xdr:rowOff>
    </xdr:to>
    <xdr:sp macro="" textlink="">
      <xdr:nvSpPr>
        <xdr:cNvPr id="145" name="楕円 144">
          <a:extLst>
            <a:ext uri="{FF2B5EF4-FFF2-40B4-BE49-F238E27FC236}">
              <a16:creationId xmlns:a16="http://schemas.microsoft.com/office/drawing/2014/main" id="{FB65EC4B-1549-4055-8278-FC96458ECC4F}"/>
            </a:ext>
          </a:extLst>
        </xdr:cNvPr>
        <xdr:cNvSpPr/>
      </xdr:nvSpPr>
      <xdr:spPr>
        <a:xfrm>
          <a:off x="14033500" y="588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144632</xdr:rowOff>
    </xdr:from>
    <xdr:to>
      <xdr:col>76</xdr:col>
      <xdr:colOff>22225</xdr:colOff>
      <xdr:row>30</xdr:row>
      <xdr:rowOff>16602</xdr:rowOff>
    </xdr:to>
    <xdr:cxnSp macro="">
      <xdr:nvCxnSpPr>
        <xdr:cNvPr id="146" name="直線コネクタ 145">
          <a:extLst>
            <a:ext uri="{FF2B5EF4-FFF2-40B4-BE49-F238E27FC236}">
              <a16:creationId xmlns:a16="http://schemas.microsoft.com/office/drawing/2014/main" id="{48FE4283-E592-442D-9A5F-06844960B38E}"/>
            </a:ext>
          </a:extLst>
        </xdr:cNvPr>
        <xdr:cNvCxnSpPr/>
      </xdr:nvCxnSpPr>
      <xdr:spPr>
        <a:xfrm flipV="1">
          <a:off x="14084300" y="5888207"/>
          <a:ext cx="711200" cy="4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76510</xdr:rowOff>
    </xdr:from>
    <xdr:to>
      <xdr:col>68</xdr:col>
      <xdr:colOff>123825</xdr:colOff>
      <xdr:row>31</xdr:row>
      <xdr:rowOff>6660</xdr:rowOff>
    </xdr:to>
    <xdr:sp macro="" textlink="">
      <xdr:nvSpPr>
        <xdr:cNvPr id="147" name="楕円 146">
          <a:extLst>
            <a:ext uri="{FF2B5EF4-FFF2-40B4-BE49-F238E27FC236}">
              <a16:creationId xmlns:a16="http://schemas.microsoft.com/office/drawing/2014/main" id="{2E7F5B20-D422-4859-8E58-F8B0FA9168D2}"/>
            </a:ext>
          </a:extLst>
        </xdr:cNvPr>
        <xdr:cNvSpPr/>
      </xdr:nvSpPr>
      <xdr:spPr>
        <a:xfrm>
          <a:off x="13271500" y="59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16602</xdr:rowOff>
    </xdr:from>
    <xdr:to>
      <xdr:col>72</xdr:col>
      <xdr:colOff>73025</xdr:colOff>
      <xdr:row>30</xdr:row>
      <xdr:rowOff>127310</xdr:rowOff>
    </xdr:to>
    <xdr:cxnSp macro="">
      <xdr:nvCxnSpPr>
        <xdr:cNvPr id="148" name="直線コネクタ 147">
          <a:extLst>
            <a:ext uri="{FF2B5EF4-FFF2-40B4-BE49-F238E27FC236}">
              <a16:creationId xmlns:a16="http://schemas.microsoft.com/office/drawing/2014/main" id="{BE29D0AB-141C-4F93-BBA8-BF7E5A6DA9C9}"/>
            </a:ext>
          </a:extLst>
        </xdr:cNvPr>
        <xdr:cNvCxnSpPr/>
      </xdr:nvCxnSpPr>
      <xdr:spPr>
        <a:xfrm flipV="1">
          <a:off x="13322300" y="5931627"/>
          <a:ext cx="762000" cy="11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14210</xdr:rowOff>
    </xdr:from>
    <xdr:to>
      <xdr:col>64</xdr:col>
      <xdr:colOff>123825</xdr:colOff>
      <xdr:row>31</xdr:row>
      <xdr:rowOff>115810</xdr:rowOff>
    </xdr:to>
    <xdr:sp macro="" textlink="">
      <xdr:nvSpPr>
        <xdr:cNvPr id="149" name="楕円 148">
          <a:extLst>
            <a:ext uri="{FF2B5EF4-FFF2-40B4-BE49-F238E27FC236}">
              <a16:creationId xmlns:a16="http://schemas.microsoft.com/office/drawing/2014/main" id="{650CB303-B3AC-4379-83EF-75DF7D1A8642}"/>
            </a:ext>
          </a:extLst>
        </xdr:cNvPr>
        <xdr:cNvSpPr/>
      </xdr:nvSpPr>
      <xdr:spPr>
        <a:xfrm>
          <a:off x="12509500" y="61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127310</xdr:rowOff>
    </xdr:from>
    <xdr:to>
      <xdr:col>68</xdr:col>
      <xdr:colOff>73025</xdr:colOff>
      <xdr:row>31</xdr:row>
      <xdr:rowOff>65010</xdr:rowOff>
    </xdr:to>
    <xdr:cxnSp macro="">
      <xdr:nvCxnSpPr>
        <xdr:cNvPr id="150" name="直線コネクタ 149">
          <a:extLst>
            <a:ext uri="{FF2B5EF4-FFF2-40B4-BE49-F238E27FC236}">
              <a16:creationId xmlns:a16="http://schemas.microsoft.com/office/drawing/2014/main" id="{BF8A9B81-EC9A-4025-8A41-3132B434177E}"/>
            </a:ext>
          </a:extLst>
        </xdr:cNvPr>
        <xdr:cNvCxnSpPr/>
      </xdr:nvCxnSpPr>
      <xdr:spPr>
        <a:xfrm flipV="1">
          <a:off x="12560300" y="6042335"/>
          <a:ext cx="762000" cy="10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109566</xdr:rowOff>
    </xdr:from>
    <xdr:to>
      <xdr:col>60</xdr:col>
      <xdr:colOff>123825</xdr:colOff>
      <xdr:row>32</xdr:row>
      <xdr:rowOff>39716</xdr:rowOff>
    </xdr:to>
    <xdr:sp macro="" textlink="">
      <xdr:nvSpPr>
        <xdr:cNvPr id="151" name="楕円 150">
          <a:extLst>
            <a:ext uri="{FF2B5EF4-FFF2-40B4-BE49-F238E27FC236}">
              <a16:creationId xmlns:a16="http://schemas.microsoft.com/office/drawing/2014/main" id="{7A20533B-B3A9-4FCE-9ACA-606B69E55732}"/>
            </a:ext>
          </a:extLst>
        </xdr:cNvPr>
        <xdr:cNvSpPr/>
      </xdr:nvSpPr>
      <xdr:spPr>
        <a:xfrm>
          <a:off x="11747500" y="61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65010</xdr:rowOff>
    </xdr:from>
    <xdr:to>
      <xdr:col>64</xdr:col>
      <xdr:colOff>73025</xdr:colOff>
      <xdr:row>31</xdr:row>
      <xdr:rowOff>160366</xdr:rowOff>
    </xdr:to>
    <xdr:cxnSp macro="">
      <xdr:nvCxnSpPr>
        <xdr:cNvPr id="152" name="直線コネクタ 151">
          <a:extLst>
            <a:ext uri="{FF2B5EF4-FFF2-40B4-BE49-F238E27FC236}">
              <a16:creationId xmlns:a16="http://schemas.microsoft.com/office/drawing/2014/main" id="{CDC3E7F3-674F-4F18-A269-E3F408E662FB}"/>
            </a:ext>
          </a:extLst>
        </xdr:cNvPr>
        <xdr:cNvCxnSpPr/>
      </xdr:nvCxnSpPr>
      <xdr:spPr>
        <a:xfrm flipV="1">
          <a:off x="11798300" y="6151485"/>
          <a:ext cx="762000" cy="9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53" name="n_1aveValue債務償還比率">
          <a:extLst>
            <a:ext uri="{FF2B5EF4-FFF2-40B4-BE49-F238E27FC236}">
              <a16:creationId xmlns:a16="http://schemas.microsoft.com/office/drawing/2014/main" id="{FE1CF1CF-1556-4734-B123-8E62F05F4FD8}"/>
            </a:ext>
          </a:extLst>
        </xdr:cNvPr>
        <xdr:cNvSpPr txBox="1"/>
      </xdr:nvSpPr>
      <xdr:spPr>
        <a:xfrm>
          <a:off x="13836727" y="60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576FF2CE-00F8-476D-8286-CD8AA3F081B8}"/>
            </a:ext>
          </a:extLst>
        </xdr:cNvPr>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3C5470D5-14C9-470C-8845-FA531DD25AAC}"/>
            </a:ext>
          </a:extLst>
        </xdr:cNvPr>
        <xdr:cNvSpPr txBox="1"/>
      </xdr:nvSpPr>
      <xdr:spPr>
        <a:xfrm>
          <a:off x="12325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F04042A5-5014-4D3C-9359-DCA39103EC9E}"/>
            </a:ext>
          </a:extLst>
        </xdr:cNvPr>
        <xdr:cNvSpPr txBox="1"/>
      </xdr:nvSpPr>
      <xdr:spPr>
        <a:xfrm>
          <a:off x="11563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83929</xdr:rowOff>
    </xdr:from>
    <xdr:ext cx="469744" cy="259045"/>
    <xdr:sp macro="" textlink="">
      <xdr:nvSpPr>
        <xdr:cNvPr id="157" name="n_1mainValue債務償還比率">
          <a:extLst>
            <a:ext uri="{FF2B5EF4-FFF2-40B4-BE49-F238E27FC236}">
              <a16:creationId xmlns:a16="http://schemas.microsoft.com/office/drawing/2014/main" id="{E1AA7E06-108D-4CD5-B6F5-33D4EE37C582}"/>
            </a:ext>
          </a:extLst>
        </xdr:cNvPr>
        <xdr:cNvSpPr txBox="1"/>
      </xdr:nvSpPr>
      <xdr:spPr>
        <a:xfrm>
          <a:off x="13836727" y="565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169237</xdr:rowOff>
    </xdr:from>
    <xdr:ext cx="469744" cy="259045"/>
    <xdr:sp macro="" textlink="">
      <xdr:nvSpPr>
        <xdr:cNvPr id="158" name="n_2mainValue債務償還比率">
          <a:extLst>
            <a:ext uri="{FF2B5EF4-FFF2-40B4-BE49-F238E27FC236}">
              <a16:creationId xmlns:a16="http://schemas.microsoft.com/office/drawing/2014/main" id="{FD2FA89F-CEA8-4288-856F-48D3FA19AEF6}"/>
            </a:ext>
          </a:extLst>
        </xdr:cNvPr>
        <xdr:cNvSpPr txBox="1"/>
      </xdr:nvSpPr>
      <xdr:spPr>
        <a:xfrm>
          <a:off x="13087427" y="608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106937</xdr:rowOff>
    </xdr:from>
    <xdr:ext cx="469744" cy="259045"/>
    <xdr:sp macro="" textlink="">
      <xdr:nvSpPr>
        <xdr:cNvPr id="159" name="n_3mainValue債務償還比率">
          <a:extLst>
            <a:ext uri="{FF2B5EF4-FFF2-40B4-BE49-F238E27FC236}">
              <a16:creationId xmlns:a16="http://schemas.microsoft.com/office/drawing/2014/main" id="{03F955C9-C94E-48F8-A43E-0248CF362FA1}"/>
            </a:ext>
          </a:extLst>
        </xdr:cNvPr>
        <xdr:cNvSpPr txBox="1"/>
      </xdr:nvSpPr>
      <xdr:spPr>
        <a:xfrm>
          <a:off x="12325427" y="619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30843</xdr:rowOff>
    </xdr:from>
    <xdr:ext cx="469744" cy="259045"/>
    <xdr:sp macro="" textlink="">
      <xdr:nvSpPr>
        <xdr:cNvPr id="160" name="n_4mainValue債務償還比率">
          <a:extLst>
            <a:ext uri="{FF2B5EF4-FFF2-40B4-BE49-F238E27FC236}">
              <a16:creationId xmlns:a16="http://schemas.microsoft.com/office/drawing/2014/main" id="{77126BA5-D37D-423E-A446-7FFA730340AE}"/>
            </a:ext>
          </a:extLst>
        </xdr:cNvPr>
        <xdr:cNvSpPr txBox="1"/>
      </xdr:nvSpPr>
      <xdr:spPr>
        <a:xfrm>
          <a:off x="11563427" y="628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ED49EF7D-0218-45D5-9B89-1514F09E85B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E8B0E327-6FB4-4A65-A445-CBF89F8292D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64957EE8-C9FD-4945-A4AF-4B59D8CDF1B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A36517BA-BF33-4ABE-910B-FE97CE7D22A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92BF9E8-F014-4FE2-9F9C-860BC3BCF66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CDA28D72-171D-421B-890D-44F138211BE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1D6D702-8360-40F5-9BDF-C5AF3FE0D5E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45B6E1B-5318-43CD-AF8E-E10170C2A7B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B85371B-7C10-44CD-93D4-94DFE68558A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64FC468-495E-466D-8328-B057CA4922E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A7247A9-8058-4AED-A84D-D553C3F8DF8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AABFB8C-49CD-4A37-B87A-EC30E8A75C9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772BEFC-8315-447E-979C-A62751B20ED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A3271BE-E9B5-4891-930F-9062E7427B7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33281F3-EC09-42D7-B19B-0EC5DAB0A38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C549E55-0ABE-4321-A9B3-B9BD8AF9892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29,600
29,306
264.11
23,159,208
22,189,245
802,246
10,274,917
17,520,541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0CD7EED-542F-413B-9BF8-656D4766A44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1859C65-69FA-4659-A59C-87B9F95F229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7FA6CDF-B3E5-4F92-A646-C140C4823AA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E5F9535-4D7B-49D4-ABFF-E9F232BA136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B728C2D-A2EA-4904-9063-62F4234A079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6A7B631-F785-45B2-B3C3-8DCFE4C8C08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2AD8A5D-E9CC-485E-94FC-0FC307E2E83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A7B6D52-E7C6-434E-9C26-2B575E14CD3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A14D82F-7BEB-4B33-9AA1-2C354F8C320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CBE3A32-7CF2-4539-8A7F-9DF74218563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640BBF5-10FC-438A-AB33-B98A2B4BD7C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CB5A988-69A4-43F5-8D3F-A90E07A4E5E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96B10A6-36F8-4567-9FA1-71CE285C050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A28BA07-63EB-4C65-BB50-C59CAAA886D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B6C09BC-2943-40F5-9B06-B009794800E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63DF713-8A66-4B42-9BEC-97DDBB56EAC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FAD2C3A-469C-4379-857B-48AF65BAB18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858FF42-9674-4F29-84EF-0779F5E083E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542E2AF-FDC4-46FA-86A5-87E28D9A457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0AA9282-7B7D-46B5-BEFD-E120EC354FC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00791D4-EAEA-47ED-8D91-DC09390F45D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36BE445-BEC8-4765-81FF-53C30EED008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A74D911-0FD3-41FD-ADF1-9D85C6863A0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2C3E623-951B-469A-8994-D90D8C2CE1A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3D52409-801B-43C4-A1D1-A1A5974447A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8FFD32E-7E42-4D67-8A19-48DB193595E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A815A2E-0922-4A06-9FAB-594CAC7C039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92D47A6-F1AC-463A-AE8B-62A857EBDEE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F5A8D84-051E-4D0F-A12E-AB67C27941A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247E92E-4CBF-4E88-81CC-D088ACA393B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6F723C2-1CEE-469E-82C2-9B7DB64FF44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75719E9-9226-4A54-9894-BDFCE1F871E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40BDEDA-C89B-4555-AF2A-3A333AD909A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81CDC30-C3F6-493D-8034-63B5BBC3B61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E6CDE87-9182-4055-B581-09CC23CD8EF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86E6CE2-B3CA-4ECE-9785-305F7AB3EEF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E2818D5-14C0-40DC-9C5F-1D18F87A872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1A7B811-620A-4C17-A641-671642BC408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EAD560A-3398-4C93-BD69-43E7CB4939A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C41BCED-910E-420C-8758-E18BCB3E686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FDDB091-DCE1-480A-9A11-9AF8EE3762B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4A4092A-993F-4EAA-988B-F9FFE77BA9F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BF20899-9BE8-46C6-9DC9-8693282899A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5B9A64F-5197-4DA7-8710-0784529727B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E8BCBD4-891F-4B49-A2A6-2CEDD8CF219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54F6E110-8BF2-44A9-B294-5D20F3D9BABE}"/>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1F07F19F-B7D7-4E3D-A6C1-5EF505494F95}"/>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BF2790B6-49E7-4F12-AE1E-F56FD24E8EAE}"/>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D2AE05F1-21E5-4EB0-84C6-ED4CA88B7A20}"/>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8C7861A1-6DC2-4DA1-88C6-299A2E54AB82}"/>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C30F6936-7373-4056-A2D5-CE67BEBFEAE2}"/>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8C8B4652-E534-47D1-B77C-71B24D9F739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E3DB20A1-A01F-4372-AAE8-6063C718AC80}"/>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C0CCEC5B-ED99-493E-8267-A1E500445B3C}"/>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1178423B-69A4-44E1-89FA-9F46047FFEC3}"/>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B348B1AB-2BB6-4D3B-97D4-A8022A1706A9}"/>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35F8EC2-9C5E-4D90-A694-A647EB8E295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4C9F7F9-6DB5-4DDA-8FBF-5CDCB12BDBB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EA4BEB7-507C-42C1-8E91-D8EFEE02B95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3C82541-2D1F-4C53-8B3F-0D0069F836C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BA718B6-9FCD-42F5-8C0A-6FBFA191B0B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109220</xdr:rowOff>
    </xdr:from>
    <xdr:to>
      <xdr:col>24</xdr:col>
      <xdr:colOff>114300</xdr:colOff>
      <xdr:row>41</xdr:row>
      <xdr:rowOff>39370</xdr:rowOff>
    </xdr:to>
    <xdr:sp macro="" textlink="">
      <xdr:nvSpPr>
        <xdr:cNvPr id="73" name="楕円 72">
          <a:extLst>
            <a:ext uri="{FF2B5EF4-FFF2-40B4-BE49-F238E27FC236}">
              <a16:creationId xmlns:a16="http://schemas.microsoft.com/office/drawing/2014/main" id="{C321131D-E5C9-41CC-BBFE-9AE6A7BEF294}"/>
            </a:ext>
          </a:extLst>
        </xdr:cNvPr>
        <xdr:cNvSpPr/>
      </xdr:nvSpPr>
      <xdr:spPr>
        <a:xfrm>
          <a:off x="45847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87647</xdr:rowOff>
    </xdr:from>
    <xdr:ext cx="405111" cy="259045"/>
    <xdr:sp macro="" textlink="">
      <xdr:nvSpPr>
        <xdr:cNvPr id="74" name="【道路】&#10;有形固定資産減価償却率該当値テキスト">
          <a:extLst>
            <a:ext uri="{FF2B5EF4-FFF2-40B4-BE49-F238E27FC236}">
              <a16:creationId xmlns:a16="http://schemas.microsoft.com/office/drawing/2014/main" id="{FED011EA-BC28-4AFE-8484-4918BFF1722A}"/>
            </a:ext>
          </a:extLst>
        </xdr:cNvPr>
        <xdr:cNvSpPr txBox="1"/>
      </xdr:nvSpPr>
      <xdr:spPr>
        <a:xfrm>
          <a:off x="4673600" y="694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93980</xdr:rowOff>
    </xdr:from>
    <xdr:to>
      <xdr:col>20</xdr:col>
      <xdr:colOff>38100</xdr:colOff>
      <xdr:row>41</xdr:row>
      <xdr:rowOff>24130</xdr:rowOff>
    </xdr:to>
    <xdr:sp macro="" textlink="">
      <xdr:nvSpPr>
        <xdr:cNvPr id="75" name="楕円 74">
          <a:extLst>
            <a:ext uri="{FF2B5EF4-FFF2-40B4-BE49-F238E27FC236}">
              <a16:creationId xmlns:a16="http://schemas.microsoft.com/office/drawing/2014/main" id="{8FBBCCBE-B1A9-4AC6-822E-73BB6A7D58C8}"/>
            </a:ext>
          </a:extLst>
        </xdr:cNvPr>
        <xdr:cNvSpPr/>
      </xdr:nvSpPr>
      <xdr:spPr>
        <a:xfrm>
          <a:off x="3746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144780</xdr:rowOff>
    </xdr:from>
    <xdr:to>
      <xdr:col>24</xdr:col>
      <xdr:colOff>63500</xdr:colOff>
      <xdr:row>40</xdr:row>
      <xdr:rowOff>160020</xdr:rowOff>
    </xdr:to>
    <xdr:cxnSp macro="">
      <xdr:nvCxnSpPr>
        <xdr:cNvPr id="76" name="直線コネクタ 75">
          <a:extLst>
            <a:ext uri="{FF2B5EF4-FFF2-40B4-BE49-F238E27FC236}">
              <a16:creationId xmlns:a16="http://schemas.microsoft.com/office/drawing/2014/main" id="{80B56595-CA84-4E2F-8AA4-4D454E7827B1}"/>
            </a:ext>
          </a:extLst>
        </xdr:cNvPr>
        <xdr:cNvCxnSpPr/>
      </xdr:nvCxnSpPr>
      <xdr:spPr>
        <a:xfrm>
          <a:off x="3797300" y="7002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80645</xdr:rowOff>
    </xdr:from>
    <xdr:to>
      <xdr:col>15</xdr:col>
      <xdr:colOff>101600</xdr:colOff>
      <xdr:row>41</xdr:row>
      <xdr:rowOff>10795</xdr:rowOff>
    </xdr:to>
    <xdr:sp macro="" textlink="">
      <xdr:nvSpPr>
        <xdr:cNvPr id="77" name="楕円 76">
          <a:extLst>
            <a:ext uri="{FF2B5EF4-FFF2-40B4-BE49-F238E27FC236}">
              <a16:creationId xmlns:a16="http://schemas.microsoft.com/office/drawing/2014/main" id="{0B8197F9-5B8C-4AA5-BCAD-67FCAAF0E7EE}"/>
            </a:ext>
          </a:extLst>
        </xdr:cNvPr>
        <xdr:cNvSpPr/>
      </xdr:nvSpPr>
      <xdr:spPr>
        <a:xfrm>
          <a:off x="2857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131445</xdr:rowOff>
    </xdr:from>
    <xdr:to>
      <xdr:col>19</xdr:col>
      <xdr:colOff>177800</xdr:colOff>
      <xdr:row>40</xdr:row>
      <xdr:rowOff>144780</xdr:rowOff>
    </xdr:to>
    <xdr:cxnSp macro="">
      <xdr:nvCxnSpPr>
        <xdr:cNvPr id="78" name="直線コネクタ 77">
          <a:extLst>
            <a:ext uri="{FF2B5EF4-FFF2-40B4-BE49-F238E27FC236}">
              <a16:creationId xmlns:a16="http://schemas.microsoft.com/office/drawing/2014/main" id="{C51C8117-DC6A-41D2-BA66-A570A5F97B0C}"/>
            </a:ext>
          </a:extLst>
        </xdr:cNvPr>
        <xdr:cNvCxnSpPr/>
      </xdr:nvCxnSpPr>
      <xdr:spPr>
        <a:xfrm>
          <a:off x="2908300" y="69894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67310</xdr:rowOff>
    </xdr:from>
    <xdr:to>
      <xdr:col>10</xdr:col>
      <xdr:colOff>165100</xdr:colOff>
      <xdr:row>40</xdr:row>
      <xdr:rowOff>168910</xdr:rowOff>
    </xdr:to>
    <xdr:sp macro="" textlink="">
      <xdr:nvSpPr>
        <xdr:cNvPr id="79" name="楕円 78">
          <a:extLst>
            <a:ext uri="{FF2B5EF4-FFF2-40B4-BE49-F238E27FC236}">
              <a16:creationId xmlns:a16="http://schemas.microsoft.com/office/drawing/2014/main" id="{9E862811-0343-4470-9BDC-7CC0E7D11807}"/>
            </a:ext>
          </a:extLst>
        </xdr:cNvPr>
        <xdr:cNvSpPr/>
      </xdr:nvSpPr>
      <xdr:spPr>
        <a:xfrm>
          <a:off x="1968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118110</xdr:rowOff>
    </xdr:from>
    <xdr:to>
      <xdr:col>15</xdr:col>
      <xdr:colOff>50800</xdr:colOff>
      <xdr:row>40</xdr:row>
      <xdr:rowOff>131445</xdr:rowOff>
    </xdr:to>
    <xdr:cxnSp macro="">
      <xdr:nvCxnSpPr>
        <xdr:cNvPr id="80" name="直線コネクタ 79">
          <a:extLst>
            <a:ext uri="{FF2B5EF4-FFF2-40B4-BE49-F238E27FC236}">
              <a16:creationId xmlns:a16="http://schemas.microsoft.com/office/drawing/2014/main" id="{32B84D0F-FEC2-4FA1-89F6-C3EC1A2B030B}"/>
            </a:ext>
          </a:extLst>
        </xdr:cNvPr>
        <xdr:cNvCxnSpPr/>
      </xdr:nvCxnSpPr>
      <xdr:spPr>
        <a:xfrm>
          <a:off x="2019300" y="697611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67310</xdr:rowOff>
    </xdr:from>
    <xdr:to>
      <xdr:col>6</xdr:col>
      <xdr:colOff>38100</xdr:colOff>
      <xdr:row>40</xdr:row>
      <xdr:rowOff>168910</xdr:rowOff>
    </xdr:to>
    <xdr:sp macro="" textlink="">
      <xdr:nvSpPr>
        <xdr:cNvPr id="81" name="楕円 80">
          <a:extLst>
            <a:ext uri="{FF2B5EF4-FFF2-40B4-BE49-F238E27FC236}">
              <a16:creationId xmlns:a16="http://schemas.microsoft.com/office/drawing/2014/main" id="{EB919D98-CBF6-41A5-90CD-2DFFD29C4F0D}"/>
            </a:ext>
          </a:extLst>
        </xdr:cNvPr>
        <xdr:cNvSpPr/>
      </xdr:nvSpPr>
      <xdr:spPr>
        <a:xfrm>
          <a:off x="1079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118110</xdr:rowOff>
    </xdr:from>
    <xdr:to>
      <xdr:col>10</xdr:col>
      <xdr:colOff>114300</xdr:colOff>
      <xdr:row>40</xdr:row>
      <xdr:rowOff>118110</xdr:rowOff>
    </xdr:to>
    <xdr:cxnSp macro="">
      <xdr:nvCxnSpPr>
        <xdr:cNvPr id="82" name="直線コネクタ 81">
          <a:extLst>
            <a:ext uri="{FF2B5EF4-FFF2-40B4-BE49-F238E27FC236}">
              <a16:creationId xmlns:a16="http://schemas.microsoft.com/office/drawing/2014/main" id="{9CFCBBE4-3DD0-47AE-A76D-34D82555DB34}"/>
            </a:ext>
          </a:extLst>
        </xdr:cNvPr>
        <xdr:cNvCxnSpPr/>
      </xdr:nvCxnSpPr>
      <xdr:spPr>
        <a:xfrm>
          <a:off x="1130300" y="69761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806A1857-3ACF-433C-9668-F62363EC2E2C}"/>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C5F19C02-9E76-4804-A4CC-DE32463C6CED}"/>
            </a:ext>
          </a:extLst>
        </xdr:cNvPr>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8F2687CB-FF5B-413D-937F-886CFFDA8BA7}"/>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B3E3053E-699E-4F30-A18F-751F54C8EDD5}"/>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15257</xdr:rowOff>
    </xdr:from>
    <xdr:ext cx="405111" cy="259045"/>
    <xdr:sp macro="" textlink="">
      <xdr:nvSpPr>
        <xdr:cNvPr id="87" name="n_1mainValue【道路】&#10;有形固定資産減価償却率">
          <a:extLst>
            <a:ext uri="{FF2B5EF4-FFF2-40B4-BE49-F238E27FC236}">
              <a16:creationId xmlns:a16="http://schemas.microsoft.com/office/drawing/2014/main" id="{E39E9717-2A42-4201-A628-128C2E22700C}"/>
            </a:ext>
          </a:extLst>
        </xdr:cNvPr>
        <xdr:cNvSpPr txBox="1"/>
      </xdr:nvSpPr>
      <xdr:spPr>
        <a:xfrm>
          <a:off x="35820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1922</xdr:rowOff>
    </xdr:from>
    <xdr:ext cx="405111" cy="259045"/>
    <xdr:sp macro="" textlink="">
      <xdr:nvSpPr>
        <xdr:cNvPr id="88" name="n_2mainValue【道路】&#10;有形固定資産減価償却率">
          <a:extLst>
            <a:ext uri="{FF2B5EF4-FFF2-40B4-BE49-F238E27FC236}">
              <a16:creationId xmlns:a16="http://schemas.microsoft.com/office/drawing/2014/main" id="{DA2C9CDB-04A6-4732-9256-E4BC32D4A695}"/>
            </a:ext>
          </a:extLst>
        </xdr:cNvPr>
        <xdr:cNvSpPr txBox="1"/>
      </xdr:nvSpPr>
      <xdr:spPr>
        <a:xfrm>
          <a:off x="2705744"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160037</xdr:rowOff>
    </xdr:from>
    <xdr:ext cx="405111" cy="259045"/>
    <xdr:sp macro="" textlink="">
      <xdr:nvSpPr>
        <xdr:cNvPr id="89" name="n_3mainValue【道路】&#10;有形固定資産減価償却率">
          <a:extLst>
            <a:ext uri="{FF2B5EF4-FFF2-40B4-BE49-F238E27FC236}">
              <a16:creationId xmlns:a16="http://schemas.microsoft.com/office/drawing/2014/main" id="{FFA4D508-F648-43F8-A1BB-C2563D41CC66}"/>
            </a:ext>
          </a:extLst>
        </xdr:cNvPr>
        <xdr:cNvSpPr txBox="1"/>
      </xdr:nvSpPr>
      <xdr:spPr>
        <a:xfrm>
          <a:off x="1816744"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160037</xdr:rowOff>
    </xdr:from>
    <xdr:ext cx="405111" cy="259045"/>
    <xdr:sp macro="" textlink="">
      <xdr:nvSpPr>
        <xdr:cNvPr id="90" name="n_4mainValue【道路】&#10;有形固定資産減価償却率">
          <a:extLst>
            <a:ext uri="{FF2B5EF4-FFF2-40B4-BE49-F238E27FC236}">
              <a16:creationId xmlns:a16="http://schemas.microsoft.com/office/drawing/2014/main" id="{0409A481-F274-4C0A-85F9-C7ECD6E49810}"/>
            </a:ext>
          </a:extLst>
        </xdr:cNvPr>
        <xdr:cNvSpPr txBox="1"/>
      </xdr:nvSpPr>
      <xdr:spPr>
        <a:xfrm>
          <a:off x="927744"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78578EC-914B-4429-97AF-18B6164F5B8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3554F4B-D8D9-42A4-BC87-803E30EE4FF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C1BA18E-97D4-4350-BB2A-BB133A0844E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0D2C800-A4A5-4D15-AADB-F1D431D1B53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C58C624-B4C8-4AC1-94C0-EBAFE5DFE6A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9E8F72C-3ABD-4891-ADEC-2AFB65A4703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06536E2-BD42-4DD8-AE19-33876317720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3D4CDFC-B82F-4ADE-BC71-FAA71DB73C7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60A01B4-6924-47FA-8502-6B5F025CD37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CC98274-6054-412E-B5CF-9207BD233DA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DFE79C2-0283-4D5E-B898-FA0421EB10D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52D0D79-CDED-4495-81E7-F77D7711064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2289AF3-58DD-4F26-93FD-1435A3F5BCB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B668CD50-E90C-4F74-A5E4-D8FC48209BB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0974857-B3AF-48C4-8B5B-6D0636C162B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86F8D2F7-D299-4C11-9F3B-9534E7B840C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B9110CE-9716-4DCE-9606-69E48548D0A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0616472-3C08-4724-8AAB-065BCECC854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76538C4-2C58-4489-8CB6-444202668FB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3D72C27-C3CF-4AFD-8606-05B87292F1A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16DCCD3-12B0-43DB-B914-94104B159FD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35410884-4514-47FA-8FC2-2F85D64409C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D9819A15-8A29-4852-97D8-6B000DA5327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663406DE-E162-476E-8179-3D30F1B0EBDD}"/>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05D4452F-2CC3-44F5-9748-4CC10BB9A221}"/>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15BBBBBA-B611-439C-9462-3EF2E0CA2E22}"/>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2F2E48C7-6554-4FD5-976F-9E7CDF5E44DA}"/>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90BD33B6-7DD2-48C4-8AB5-4038070E4F9F}"/>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A6EBCB1D-C3B5-4BCF-AE51-7509FD82FA63}"/>
            </a:ext>
          </a:extLst>
        </xdr:cNvPr>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BFF5E504-D755-45C3-B17A-62BC561594B9}"/>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FCB72A8E-F2C1-4D4F-9098-C6FDCB860FF0}"/>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6334AA0B-4B27-477F-B7CC-7744D8808074}"/>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2D9579EA-FA36-43B8-B86E-ACE51294E0E5}"/>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26E1B6DD-331F-40E9-BC20-896D09E7834E}"/>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A50218B-DABD-4D6E-90E2-E4B1F0F5CAA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03B5D7C-54E8-4D2D-BA27-65614C4EC83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A87BE01-AFF6-4627-9F89-DBF5A1F919C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6980A51-C9F8-4B79-ABEC-51097B82CF4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EFBED96-1592-4FB7-AD92-CA1CDF06C29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19132</xdr:rowOff>
    </xdr:from>
    <xdr:to>
      <xdr:col>55</xdr:col>
      <xdr:colOff>50800</xdr:colOff>
      <xdr:row>39</xdr:row>
      <xdr:rowOff>120732</xdr:rowOff>
    </xdr:to>
    <xdr:sp macro="" textlink="">
      <xdr:nvSpPr>
        <xdr:cNvPr id="130" name="楕円 129">
          <a:extLst>
            <a:ext uri="{FF2B5EF4-FFF2-40B4-BE49-F238E27FC236}">
              <a16:creationId xmlns:a16="http://schemas.microsoft.com/office/drawing/2014/main" id="{39191046-5613-43DA-9BAB-2C1A0FB5F762}"/>
            </a:ext>
          </a:extLst>
        </xdr:cNvPr>
        <xdr:cNvSpPr/>
      </xdr:nvSpPr>
      <xdr:spPr>
        <a:xfrm>
          <a:off x="10426700" y="670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169009</xdr:rowOff>
    </xdr:from>
    <xdr:ext cx="534377" cy="259045"/>
    <xdr:sp macro="" textlink="">
      <xdr:nvSpPr>
        <xdr:cNvPr id="131" name="【道路】&#10;一人当たり延長該当値テキスト">
          <a:extLst>
            <a:ext uri="{FF2B5EF4-FFF2-40B4-BE49-F238E27FC236}">
              <a16:creationId xmlns:a16="http://schemas.microsoft.com/office/drawing/2014/main" id="{30D43784-FD0A-4331-9193-91723FA9C01E}"/>
            </a:ext>
          </a:extLst>
        </xdr:cNvPr>
        <xdr:cNvSpPr txBox="1"/>
      </xdr:nvSpPr>
      <xdr:spPr>
        <a:xfrm>
          <a:off x="10515600" y="668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25838</xdr:rowOff>
    </xdr:from>
    <xdr:to>
      <xdr:col>50</xdr:col>
      <xdr:colOff>165100</xdr:colOff>
      <xdr:row>39</xdr:row>
      <xdr:rowOff>127438</xdr:rowOff>
    </xdr:to>
    <xdr:sp macro="" textlink="">
      <xdr:nvSpPr>
        <xdr:cNvPr id="132" name="楕円 131">
          <a:extLst>
            <a:ext uri="{FF2B5EF4-FFF2-40B4-BE49-F238E27FC236}">
              <a16:creationId xmlns:a16="http://schemas.microsoft.com/office/drawing/2014/main" id="{87022A60-35CC-43FC-88E9-E3ED9AE043A2}"/>
            </a:ext>
          </a:extLst>
        </xdr:cNvPr>
        <xdr:cNvSpPr/>
      </xdr:nvSpPr>
      <xdr:spPr>
        <a:xfrm>
          <a:off x="9588500" y="671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69932</xdr:rowOff>
    </xdr:from>
    <xdr:to>
      <xdr:col>55</xdr:col>
      <xdr:colOff>0</xdr:colOff>
      <xdr:row>39</xdr:row>
      <xdr:rowOff>76638</xdr:rowOff>
    </xdr:to>
    <xdr:cxnSp macro="">
      <xdr:nvCxnSpPr>
        <xdr:cNvPr id="133" name="直線コネクタ 132">
          <a:extLst>
            <a:ext uri="{FF2B5EF4-FFF2-40B4-BE49-F238E27FC236}">
              <a16:creationId xmlns:a16="http://schemas.microsoft.com/office/drawing/2014/main" id="{4EF1E60E-2BED-4D3E-A035-25B44C437C64}"/>
            </a:ext>
          </a:extLst>
        </xdr:cNvPr>
        <xdr:cNvCxnSpPr/>
      </xdr:nvCxnSpPr>
      <xdr:spPr>
        <a:xfrm flipV="1">
          <a:off x="9639300" y="6756482"/>
          <a:ext cx="8382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34144</xdr:rowOff>
    </xdr:from>
    <xdr:to>
      <xdr:col>46</xdr:col>
      <xdr:colOff>38100</xdr:colOff>
      <xdr:row>39</xdr:row>
      <xdr:rowOff>135744</xdr:rowOff>
    </xdr:to>
    <xdr:sp macro="" textlink="">
      <xdr:nvSpPr>
        <xdr:cNvPr id="134" name="楕円 133">
          <a:extLst>
            <a:ext uri="{FF2B5EF4-FFF2-40B4-BE49-F238E27FC236}">
              <a16:creationId xmlns:a16="http://schemas.microsoft.com/office/drawing/2014/main" id="{016DEA54-E69B-4444-BFA0-4535D0DC1D02}"/>
            </a:ext>
          </a:extLst>
        </xdr:cNvPr>
        <xdr:cNvSpPr/>
      </xdr:nvSpPr>
      <xdr:spPr>
        <a:xfrm>
          <a:off x="8699500" y="672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76638</xdr:rowOff>
    </xdr:from>
    <xdr:to>
      <xdr:col>50</xdr:col>
      <xdr:colOff>114300</xdr:colOff>
      <xdr:row>39</xdr:row>
      <xdr:rowOff>84944</xdr:rowOff>
    </xdr:to>
    <xdr:cxnSp macro="">
      <xdr:nvCxnSpPr>
        <xdr:cNvPr id="135" name="直線コネクタ 134">
          <a:extLst>
            <a:ext uri="{FF2B5EF4-FFF2-40B4-BE49-F238E27FC236}">
              <a16:creationId xmlns:a16="http://schemas.microsoft.com/office/drawing/2014/main" id="{D6546C2A-AE83-471A-9311-B80B0D717B70}"/>
            </a:ext>
          </a:extLst>
        </xdr:cNvPr>
        <xdr:cNvCxnSpPr/>
      </xdr:nvCxnSpPr>
      <xdr:spPr>
        <a:xfrm flipV="1">
          <a:off x="8750300" y="6763188"/>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39650</xdr:rowOff>
    </xdr:from>
    <xdr:to>
      <xdr:col>41</xdr:col>
      <xdr:colOff>101600</xdr:colOff>
      <xdr:row>39</xdr:row>
      <xdr:rowOff>141250</xdr:rowOff>
    </xdr:to>
    <xdr:sp macro="" textlink="">
      <xdr:nvSpPr>
        <xdr:cNvPr id="136" name="楕円 135">
          <a:extLst>
            <a:ext uri="{FF2B5EF4-FFF2-40B4-BE49-F238E27FC236}">
              <a16:creationId xmlns:a16="http://schemas.microsoft.com/office/drawing/2014/main" id="{44338DFE-5B2A-4CDC-B2F9-D0E765055E93}"/>
            </a:ext>
          </a:extLst>
        </xdr:cNvPr>
        <xdr:cNvSpPr/>
      </xdr:nvSpPr>
      <xdr:spPr>
        <a:xfrm>
          <a:off x="7810500" y="67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84944</xdr:rowOff>
    </xdr:from>
    <xdr:to>
      <xdr:col>45</xdr:col>
      <xdr:colOff>177800</xdr:colOff>
      <xdr:row>39</xdr:row>
      <xdr:rowOff>90450</xdr:rowOff>
    </xdr:to>
    <xdr:cxnSp macro="">
      <xdr:nvCxnSpPr>
        <xdr:cNvPr id="137" name="直線コネクタ 136">
          <a:extLst>
            <a:ext uri="{FF2B5EF4-FFF2-40B4-BE49-F238E27FC236}">
              <a16:creationId xmlns:a16="http://schemas.microsoft.com/office/drawing/2014/main" id="{24EAB970-FA0A-4D3B-8D17-4C3AAC4F1BCE}"/>
            </a:ext>
          </a:extLst>
        </xdr:cNvPr>
        <xdr:cNvCxnSpPr/>
      </xdr:nvCxnSpPr>
      <xdr:spPr>
        <a:xfrm flipV="1">
          <a:off x="7861300" y="6771494"/>
          <a:ext cx="889000" cy="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47098</xdr:rowOff>
    </xdr:from>
    <xdr:to>
      <xdr:col>36</xdr:col>
      <xdr:colOff>165100</xdr:colOff>
      <xdr:row>39</xdr:row>
      <xdr:rowOff>148698</xdr:rowOff>
    </xdr:to>
    <xdr:sp macro="" textlink="">
      <xdr:nvSpPr>
        <xdr:cNvPr id="138" name="楕円 137">
          <a:extLst>
            <a:ext uri="{FF2B5EF4-FFF2-40B4-BE49-F238E27FC236}">
              <a16:creationId xmlns:a16="http://schemas.microsoft.com/office/drawing/2014/main" id="{006F809C-84B2-4DB3-84C3-7B35098A4DB1}"/>
            </a:ext>
          </a:extLst>
        </xdr:cNvPr>
        <xdr:cNvSpPr/>
      </xdr:nvSpPr>
      <xdr:spPr>
        <a:xfrm>
          <a:off x="6921500" y="673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90450</xdr:rowOff>
    </xdr:from>
    <xdr:to>
      <xdr:col>41</xdr:col>
      <xdr:colOff>50800</xdr:colOff>
      <xdr:row>39</xdr:row>
      <xdr:rowOff>97898</xdr:rowOff>
    </xdr:to>
    <xdr:cxnSp macro="">
      <xdr:nvCxnSpPr>
        <xdr:cNvPr id="139" name="直線コネクタ 138">
          <a:extLst>
            <a:ext uri="{FF2B5EF4-FFF2-40B4-BE49-F238E27FC236}">
              <a16:creationId xmlns:a16="http://schemas.microsoft.com/office/drawing/2014/main" id="{EBBC6728-CF43-4675-8596-59E002A337C0}"/>
            </a:ext>
          </a:extLst>
        </xdr:cNvPr>
        <xdr:cNvCxnSpPr/>
      </xdr:nvCxnSpPr>
      <xdr:spPr>
        <a:xfrm flipV="1">
          <a:off x="6972300" y="6777000"/>
          <a:ext cx="889000" cy="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7A9E0768-7237-4A55-8AA0-0591CE4F4F24}"/>
            </a:ext>
          </a:extLst>
        </xdr:cNvPr>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6CF83260-15FD-46A9-B9D6-FE069697F2F4}"/>
            </a:ext>
          </a:extLst>
        </xdr:cNvPr>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80B92977-9E0C-4E8A-AF9E-D7D6AB5B40EE}"/>
            </a:ext>
          </a:extLst>
        </xdr:cNvPr>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a:extLst>
            <a:ext uri="{FF2B5EF4-FFF2-40B4-BE49-F238E27FC236}">
              <a16:creationId xmlns:a16="http://schemas.microsoft.com/office/drawing/2014/main" id="{2D07A5F4-C66B-4FD0-99FA-77AC2C535DD2}"/>
            </a:ext>
          </a:extLst>
        </xdr:cNvPr>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118565</xdr:rowOff>
    </xdr:from>
    <xdr:ext cx="534377" cy="259045"/>
    <xdr:sp macro="" textlink="">
      <xdr:nvSpPr>
        <xdr:cNvPr id="144" name="n_1mainValue【道路】&#10;一人当たり延長">
          <a:extLst>
            <a:ext uri="{FF2B5EF4-FFF2-40B4-BE49-F238E27FC236}">
              <a16:creationId xmlns:a16="http://schemas.microsoft.com/office/drawing/2014/main" id="{300C5347-A5FF-48D1-8CCE-35E5255670F5}"/>
            </a:ext>
          </a:extLst>
        </xdr:cNvPr>
        <xdr:cNvSpPr txBox="1"/>
      </xdr:nvSpPr>
      <xdr:spPr>
        <a:xfrm>
          <a:off x="9359411" y="68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126871</xdr:rowOff>
    </xdr:from>
    <xdr:ext cx="534377" cy="259045"/>
    <xdr:sp macro="" textlink="">
      <xdr:nvSpPr>
        <xdr:cNvPr id="145" name="n_2mainValue【道路】&#10;一人当たり延長">
          <a:extLst>
            <a:ext uri="{FF2B5EF4-FFF2-40B4-BE49-F238E27FC236}">
              <a16:creationId xmlns:a16="http://schemas.microsoft.com/office/drawing/2014/main" id="{A5DB56EE-BD57-4783-AEAD-7F4251FB11FC}"/>
            </a:ext>
          </a:extLst>
        </xdr:cNvPr>
        <xdr:cNvSpPr txBox="1"/>
      </xdr:nvSpPr>
      <xdr:spPr>
        <a:xfrm>
          <a:off x="8483111" y="681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132377</xdr:rowOff>
    </xdr:from>
    <xdr:ext cx="534377" cy="259045"/>
    <xdr:sp macro="" textlink="">
      <xdr:nvSpPr>
        <xdr:cNvPr id="146" name="n_3mainValue【道路】&#10;一人当たり延長">
          <a:extLst>
            <a:ext uri="{FF2B5EF4-FFF2-40B4-BE49-F238E27FC236}">
              <a16:creationId xmlns:a16="http://schemas.microsoft.com/office/drawing/2014/main" id="{CC18F4D6-B880-484A-8FC0-261DD87F1FD9}"/>
            </a:ext>
          </a:extLst>
        </xdr:cNvPr>
        <xdr:cNvSpPr txBox="1"/>
      </xdr:nvSpPr>
      <xdr:spPr>
        <a:xfrm>
          <a:off x="7594111" y="681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139825</xdr:rowOff>
    </xdr:from>
    <xdr:ext cx="534377" cy="259045"/>
    <xdr:sp macro="" textlink="">
      <xdr:nvSpPr>
        <xdr:cNvPr id="147" name="n_4mainValue【道路】&#10;一人当たり延長">
          <a:extLst>
            <a:ext uri="{FF2B5EF4-FFF2-40B4-BE49-F238E27FC236}">
              <a16:creationId xmlns:a16="http://schemas.microsoft.com/office/drawing/2014/main" id="{347ABE06-0875-4E9F-BD93-37E5E3A5320B}"/>
            </a:ext>
          </a:extLst>
        </xdr:cNvPr>
        <xdr:cNvSpPr txBox="1"/>
      </xdr:nvSpPr>
      <xdr:spPr>
        <a:xfrm>
          <a:off x="6705111" y="682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7536D48-D4BE-4700-A520-18521E8C739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8A2EEC4-ECB6-454B-98F0-CC2C5067A53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B7A4F6D-8E32-4F11-81B4-1EF04B1A387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2F60028-C881-410F-87F1-FFAD3D060AA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E371B7F-FC5C-45AF-AE83-7956E4DDE28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C773808-A33A-4128-B6EA-EE4D49F9D87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D170DDF-E65F-4D10-A8CB-D6704E31963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6742AF0-72DC-4E26-AAF4-795CC8EDE69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A432EDE-E529-497A-A7ED-76257DFFBEB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21B35D11-11C1-47D0-B4D8-FA1A9298B74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1B3286D-3B19-41F6-AD4B-D8E861A493C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FE1EFB79-4A10-4D70-BC05-21C2CD4121B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BDCE2BD1-57DC-4F54-9F00-12B2E251F5C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1278416-D311-4561-8813-CE203CF1326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7D3DEC84-9D78-44C9-B106-B2934F787B0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1AE95CC-DA78-487B-912E-CD3C637EE1C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D08FCF7A-3481-41B4-B324-6ADA5A58E06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897BBDB-4C62-4358-82E4-AFF9A07A2B8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E647266E-D54F-4FB5-8C1B-FF09AABD480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2CA011BE-1448-43B8-863B-68031CE309E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1B2786BB-09B3-4413-A256-DD041962217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8F29F9D8-C68E-4F31-AB38-11D98838165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2AB2225A-D1FA-413E-8AE0-399FEFF0A0D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C67861DA-B8D8-4F0A-8512-064281E3598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A0CA8B5-A284-4331-925C-8AB6469DC31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11BEA493-1082-4044-A464-3ACBAF502625}"/>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136EE44-22F2-4944-9DB5-ACF93096BB73}"/>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C45888C7-5765-4107-9D60-86DC69FAEFB4}"/>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BFCFB56-8B23-491C-AF45-EB62E379172F}"/>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0EF9E784-D52F-4A96-BF53-3D23B9C09C63}"/>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6352309-09E7-4522-AA66-A856AC3D8835}"/>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9E0F7E57-FDC6-4EBF-AAAE-723F2AF4AAB4}"/>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B35CEC59-0811-48F4-8EEF-A9CAA7141657}"/>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C96049E9-753F-481F-B748-CAE11F78AB7F}"/>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9A146318-14C8-46BD-9DFA-7882E8281B05}"/>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046747E7-D43A-45C7-8831-D0D7A59A4B04}"/>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506AB81-1C5D-471F-BE80-FA5CD55534A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4A4E6A8-E744-4AE6-9632-71214185478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6021235-5725-438E-B8CC-85B107D1F7A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32184D2-6F34-4A34-A138-D020D75486E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2084A5C-BE6D-4C5D-9922-012FF98C760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89" name="楕円 188">
          <a:extLst>
            <a:ext uri="{FF2B5EF4-FFF2-40B4-BE49-F238E27FC236}">
              <a16:creationId xmlns:a16="http://schemas.microsoft.com/office/drawing/2014/main" id="{5EA06138-A91E-4666-BD98-E2C8CC2BAF16}"/>
            </a:ext>
          </a:extLst>
        </xdr:cNvPr>
        <xdr:cNvSpPr/>
      </xdr:nvSpPr>
      <xdr:spPr>
        <a:xfrm>
          <a:off x="45847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15801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3F22757-94A7-4167-854B-0385E004A41C}"/>
            </a:ext>
          </a:extLst>
        </xdr:cNvPr>
        <xdr:cNvSpPr txBox="1"/>
      </xdr:nvSpPr>
      <xdr:spPr>
        <a:xfrm>
          <a:off x="4673600"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16147</xdr:rowOff>
    </xdr:from>
    <xdr:to>
      <xdr:col>20</xdr:col>
      <xdr:colOff>38100</xdr:colOff>
      <xdr:row>61</xdr:row>
      <xdr:rowOff>117747</xdr:rowOff>
    </xdr:to>
    <xdr:sp macro="" textlink="">
      <xdr:nvSpPr>
        <xdr:cNvPr id="191" name="楕円 190">
          <a:extLst>
            <a:ext uri="{FF2B5EF4-FFF2-40B4-BE49-F238E27FC236}">
              <a16:creationId xmlns:a16="http://schemas.microsoft.com/office/drawing/2014/main" id="{5FE823D7-F91F-4A85-925D-ACF9FD9F4F3D}"/>
            </a:ext>
          </a:extLst>
        </xdr:cNvPr>
        <xdr:cNvSpPr/>
      </xdr:nvSpPr>
      <xdr:spPr>
        <a:xfrm>
          <a:off x="3746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66947</xdr:rowOff>
    </xdr:from>
    <xdr:to>
      <xdr:col>24</xdr:col>
      <xdr:colOff>63500</xdr:colOff>
      <xdr:row>61</xdr:row>
      <xdr:rowOff>88174</xdr:rowOff>
    </xdr:to>
    <xdr:cxnSp macro="">
      <xdr:nvCxnSpPr>
        <xdr:cNvPr id="192" name="直線コネクタ 191">
          <a:extLst>
            <a:ext uri="{FF2B5EF4-FFF2-40B4-BE49-F238E27FC236}">
              <a16:creationId xmlns:a16="http://schemas.microsoft.com/office/drawing/2014/main" id="{B635E157-5848-4697-AB9E-C7DB19D49755}"/>
            </a:ext>
          </a:extLst>
        </xdr:cNvPr>
        <xdr:cNvCxnSpPr/>
      </xdr:nvCxnSpPr>
      <xdr:spPr>
        <a:xfrm>
          <a:off x="3797300" y="1052539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4717</xdr:rowOff>
    </xdr:from>
    <xdr:to>
      <xdr:col>15</xdr:col>
      <xdr:colOff>101600</xdr:colOff>
      <xdr:row>61</xdr:row>
      <xdr:rowOff>106317</xdr:rowOff>
    </xdr:to>
    <xdr:sp macro="" textlink="">
      <xdr:nvSpPr>
        <xdr:cNvPr id="193" name="楕円 192">
          <a:extLst>
            <a:ext uri="{FF2B5EF4-FFF2-40B4-BE49-F238E27FC236}">
              <a16:creationId xmlns:a16="http://schemas.microsoft.com/office/drawing/2014/main" id="{4ECD65EC-C722-4047-B8D1-4F8557B3DD59}"/>
            </a:ext>
          </a:extLst>
        </xdr:cNvPr>
        <xdr:cNvSpPr/>
      </xdr:nvSpPr>
      <xdr:spPr>
        <a:xfrm>
          <a:off x="2857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55517</xdr:rowOff>
    </xdr:from>
    <xdr:to>
      <xdr:col>19</xdr:col>
      <xdr:colOff>177800</xdr:colOff>
      <xdr:row>61</xdr:row>
      <xdr:rowOff>66947</xdr:rowOff>
    </xdr:to>
    <xdr:cxnSp macro="">
      <xdr:nvCxnSpPr>
        <xdr:cNvPr id="194" name="直線コネクタ 193">
          <a:extLst>
            <a:ext uri="{FF2B5EF4-FFF2-40B4-BE49-F238E27FC236}">
              <a16:creationId xmlns:a16="http://schemas.microsoft.com/office/drawing/2014/main" id="{56BBD8BB-1068-4708-88CB-8E727A725EFF}"/>
            </a:ext>
          </a:extLst>
        </xdr:cNvPr>
        <xdr:cNvCxnSpPr/>
      </xdr:nvCxnSpPr>
      <xdr:spPr>
        <a:xfrm>
          <a:off x="2908300" y="1051396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95" name="楕円 194">
          <a:extLst>
            <a:ext uri="{FF2B5EF4-FFF2-40B4-BE49-F238E27FC236}">
              <a16:creationId xmlns:a16="http://schemas.microsoft.com/office/drawing/2014/main" id="{DA308A90-A2E1-4A21-8549-18B596E66371}"/>
            </a:ext>
          </a:extLst>
        </xdr:cNvPr>
        <xdr:cNvSpPr/>
      </xdr:nvSpPr>
      <xdr:spPr>
        <a:xfrm>
          <a:off x="1968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45720</xdr:rowOff>
    </xdr:from>
    <xdr:to>
      <xdr:col>15</xdr:col>
      <xdr:colOff>50800</xdr:colOff>
      <xdr:row>61</xdr:row>
      <xdr:rowOff>55517</xdr:rowOff>
    </xdr:to>
    <xdr:cxnSp macro="">
      <xdr:nvCxnSpPr>
        <xdr:cNvPr id="196" name="直線コネクタ 195">
          <a:extLst>
            <a:ext uri="{FF2B5EF4-FFF2-40B4-BE49-F238E27FC236}">
              <a16:creationId xmlns:a16="http://schemas.microsoft.com/office/drawing/2014/main" id="{D4BB1EF2-7577-4803-838D-CB429EDDBF01}"/>
            </a:ext>
          </a:extLst>
        </xdr:cNvPr>
        <xdr:cNvCxnSpPr/>
      </xdr:nvCxnSpPr>
      <xdr:spPr>
        <a:xfrm>
          <a:off x="2019300" y="1050417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148409</xdr:rowOff>
    </xdr:from>
    <xdr:to>
      <xdr:col>6</xdr:col>
      <xdr:colOff>38100</xdr:colOff>
      <xdr:row>61</xdr:row>
      <xdr:rowOff>78559</xdr:rowOff>
    </xdr:to>
    <xdr:sp macro="" textlink="">
      <xdr:nvSpPr>
        <xdr:cNvPr id="197" name="楕円 196">
          <a:extLst>
            <a:ext uri="{FF2B5EF4-FFF2-40B4-BE49-F238E27FC236}">
              <a16:creationId xmlns:a16="http://schemas.microsoft.com/office/drawing/2014/main" id="{7597EE4F-0ED2-4E60-ABDF-2C926ACA058B}"/>
            </a:ext>
          </a:extLst>
        </xdr:cNvPr>
        <xdr:cNvSpPr/>
      </xdr:nvSpPr>
      <xdr:spPr>
        <a:xfrm>
          <a:off x="1079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27759</xdr:rowOff>
    </xdr:from>
    <xdr:to>
      <xdr:col>10</xdr:col>
      <xdr:colOff>114300</xdr:colOff>
      <xdr:row>61</xdr:row>
      <xdr:rowOff>45720</xdr:rowOff>
    </xdr:to>
    <xdr:cxnSp macro="">
      <xdr:nvCxnSpPr>
        <xdr:cNvPr id="198" name="直線コネクタ 197">
          <a:extLst>
            <a:ext uri="{FF2B5EF4-FFF2-40B4-BE49-F238E27FC236}">
              <a16:creationId xmlns:a16="http://schemas.microsoft.com/office/drawing/2014/main" id="{7B67FD9E-3B40-4880-8174-87D786348966}"/>
            </a:ext>
          </a:extLst>
        </xdr:cNvPr>
        <xdr:cNvCxnSpPr/>
      </xdr:nvCxnSpPr>
      <xdr:spPr>
        <a:xfrm>
          <a:off x="1130300" y="1048620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EE3AC532-B196-4183-8E83-378FC738FB95}"/>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D04E96FB-0475-4186-B318-629830143AE7}"/>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EFDF975-0005-4F0D-BA76-6740D71FEF8C}"/>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5296A76-C43C-4AEB-A964-C34034032D68}"/>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108874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640A668-E151-443B-978D-1409AD49BFA6}"/>
            </a:ext>
          </a:extLst>
        </xdr:cNvPr>
        <xdr:cNvSpPr txBox="1"/>
      </xdr:nvSpPr>
      <xdr:spPr>
        <a:xfrm>
          <a:off x="35820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97444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933E0534-8E90-4B60-ACA0-A298F7036E7E}"/>
            </a:ext>
          </a:extLst>
        </xdr:cNvPr>
        <xdr:cNvSpPr txBox="1"/>
      </xdr:nvSpPr>
      <xdr:spPr>
        <a:xfrm>
          <a:off x="27057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F5A8E55-BC24-42FD-9531-BB3302B1D4B8}"/>
            </a:ext>
          </a:extLst>
        </xdr:cNvPr>
        <xdr:cNvSpPr txBox="1"/>
      </xdr:nvSpPr>
      <xdr:spPr>
        <a:xfrm>
          <a:off x="1816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69686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650B66CD-1249-449F-9B8C-EFD70B7C33BA}"/>
            </a:ext>
          </a:extLst>
        </xdr:cNvPr>
        <xdr:cNvSpPr txBox="1"/>
      </xdr:nvSpPr>
      <xdr:spPr>
        <a:xfrm>
          <a:off x="927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DEB1A8C-E913-4C97-8A6A-8ABF76414CF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F7F83CC-0F7D-4971-9612-1C97E40B9FA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8F96B15-F07B-4555-B744-EAE7CF80302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B02B794-C064-4EE0-9C18-04E96B4B244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AF02E39-A18B-4449-8EA1-CA6069F6B50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4D7BFE4-B1F1-4BF0-B329-66FFBAD42B8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2069B83-83D4-44F6-8696-E8AD2AE9C7E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60D42B0-C1F1-4385-9690-6A7D13C4AF2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2E033DF-ACDD-4262-9EC3-4611B78345D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CAEC459-63A4-4214-A424-6B34026DDD0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F7882F4-650D-4306-81F3-FB4603175B2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AF8E79E2-AE1A-4DC1-9D4C-D01A302542B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78C93DC-B784-48C8-BE25-5EF59F03C34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6CE6F353-95A5-4CB5-88D3-0BE22BA2837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358A0AD-5650-4630-A238-AB69B24AD79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829BABBB-5592-4CD4-9F2D-59A0F77CA12E}"/>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1C9877E-2E50-43B4-ACD5-DF23CD23E26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A43CB8BA-5B5B-42B0-9784-A87CD3FBA16B}"/>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9913E90-5445-4642-9592-B097F53F863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86B530C-E959-4BC3-85FC-A4E305797F7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B32F328-EA58-4D45-90E1-9BA8CA14E7A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8C50FBE7-376E-4BF9-A5E2-2C925D774E6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EE407D-6A2F-4B6B-B42A-64957F2E5FD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CF08336E-DF82-4F3D-9EE4-2F582982584C}"/>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E70B39F7-61EE-4157-B0A4-F8B1EA6059E3}"/>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F29FDE40-21BB-4FB4-B2C6-7A86222B0ADE}"/>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8ABDC00-C423-46CB-A2D4-3C7FE9FDA8C6}"/>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CB585DEC-B024-4FD6-A3F4-DCD0628EA115}"/>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9A86521-1328-47AA-AF41-BC6255062FA6}"/>
            </a:ext>
          </a:extLst>
        </xdr:cNvPr>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14470BD1-E69A-4FBF-B2BA-D74F7AE5A2E0}"/>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8679ABF9-908A-48A8-9682-737CFB77BF29}"/>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B6B080B6-FDD2-4C71-A679-F5D4C0B49956}"/>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DC219671-4DB2-4016-9593-8CA3DEC76502}"/>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4B4138BC-09D8-49FF-80F1-AD214A164755}"/>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10D381D-5A75-454F-8346-EAD5CB9B4CF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EC90C45-93B2-4300-A2BB-596ED8E16FF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2A2D4A3-DB05-4775-A61E-217AE7A9252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FC5E5FC-80E2-44E8-A7E0-DB28B05226A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42BA880-65D0-445A-B2F9-74AD122BF76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3640</xdr:rowOff>
    </xdr:from>
    <xdr:to>
      <xdr:col>55</xdr:col>
      <xdr:colOff>50800</xdr:colOff>
      <xdr:row>62</xdr:row>
      <xdr:rowOff>105240</xdr:rowOff>
    </xdr:to>
    <xdr:sp macro="" textlink="">
      <xdr:nvSpPr>
        <xdr:cNvPr id="246" name="楕円 245">
          <a:extLst>
            <a:ext uri="{FF2B5EF4-FFF2-40B4-BE49-F238E27FC236}">
              <a16:creationId xmlns:a16="http://schemas.microsoft.com/office/drawing/2014/main" id="{7EE49FEC-63F5-4C81-A830-D20EA7B9C668}"/>
            </a:ext>
          </a:extLst>
        </xdr:cNvPr>
        <xdr:cNvSpPr/>
      </xdr:nvSpPr>
      <xdr:spPr>
        <a:xfrm>
          <a:off x="10426700" y="106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26517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BEDE7B03-D727-4001-ADAF-0BC9D27C1524}"/>
            </a:ext>
          </a:extLst>
        </xdr:cNvPr>
        <xdr:cNvSpPr txBox="1"/>
      </xdr:nvSpPr>
      <xdr:spPr>
        <a:xfrm>
          <a:off x="10515600" y="10484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7601</xdr:rowOff>
    </xdr:from>
    <xdr:to>
      <xdr:col>50</xdr:col>
      <xdr:colOff>165100</xdr:colOff>
      <xdr:row>62</xdr:row>
      <xdr:rowOff>109201</xdr:rowOff>
    </xdr:to>
    <xdr:sp macro="" textlink="">
      <xdr:nvSpPr>
        <xdr:cNvPr id="248" name="楕円 247">
          <a:extLst>
            <a:ext uri="{FF2B5EF4-FFF2-40B4-BE49-F238E27FC236}">
              <a16:creationId xmlns:a16="http://schemas.microsoft.com/office/drawing/2014/main" id="{37347810-C1E3-462E-938C-23CAFAA005D1}"/>
            </a:ext>
          </a:extLst>
        </xdr:cNvPr>
        <xdr:cNvSpPr/>
      </xdr:nvSpPr>
      <xdr:spPr>
        <a:xfrm>
          <a:off x="9588500" y="1063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54440</xdr:rowOff>
    </xdr:from>
    <xdr:to>
      <xdr:col>55</xdr:col>
      <xdr:colOff>0</xdr:colOff>
      <xdr:row>62</xdr:row>
      <xdr:rowOff>58401</xdr:rowOff>
    </xdr:to>
    <xdr:cxnSp macro="">
      <xdr:nvCxnSpPr>
        <xdr:cNvPr id="249" name="直線コネクタ 248">
          <a:extLst>
            <a:ext uri="{FF2B5EF4-FFF2-40B4-BE49-F238E27FC236}">
              <a16:creationId xmlns:a16="http://schemas.microsoft.com/office/drawing/2014/main" id="{D1F31D27-9D26-448C-B9D4-EA5C46F85F92}"/>
            </a:ext>
          </a:extLst>
        </xdr:cNvPr>
        <xdr:cNvCxnSpPr/>
      </xdr:nvCxnSpPr>
      <xdr:spPr>
        <a:xfrm flipV="1">
          <a:off x="9639300" y="10684340"/>
          <a:ext cx="838200" cy="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17263</xdr:rowOff>
    </xdr:from>
    <xdr:to>
      <xdr:col>46</xdr:col>
      <xdr:colOff>38100</xdr:colOff>
      <xdr:row>62</xdr:row>
      <xdr:rowOff>118863</xdr:rowOff>
    </xdr:to>
    <xdr:sp macro="" textlink="">
      <xdr:nvSpPr>
        <xdr:cNvPr id="250" name="楕円 249">
          <a:extLst>
            <a:ext uri="{FF2B5EF4-FFF2-40B4-BE49-F238E27FC236}">
              <a16:creationId xmlns:a16="http://schemas.microsoft.com/office/drawing/2014/main" id="{5A8FB9B3-23B4-47DB-9860-E7A1BF47E35C}"/>
            </a:ext>
          </a:extLst>
        </xdr:cNvPr>
        <xdr:cNvSpPr/>
      </xdr:nvSpPr>
      <xdr:spPr>
        <a:xfrm>
          <a:off x="8699500" y="106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58401</xdr:rowOff>
    </xdr:from>
    <xdr:to>
      <xdr:col>50</xdr:col>
      <xdr:colOff>114300</xdr:colOff>
      <xdr:row>62</xdr:row>
      <xdr:rowOff>68063</xdr:rowOff>
    </xdr:to>
    <xdr:cxnSp macro="">
      <xdr:nvCxnSpPr>
        <xdr:cNvPr id="251" name="直線コネクタ 250">
          <a:extLst>
            <a:ext uri="{FF2B5EF4-FFF2-40B4-BE49-F238E27FC236}">
              <a16:creationId xmlns:a16="http://schemas.microsoft.com/office/drawing/2014/main" id="{2C7B33D3-E869-4C3E-91EB-DB414063BDE6}"/>
            </a:ext>
          </a:extLst>
        </xdr:cNvPr>
        <xdr:cNvCxnSpPr/>
      </xdr:nvCxnSpPr>
      <xdr:spPr>
        <a:xfrm flipV="1">
          <a:off x="8750300" y="10688301"/>
          <a:ext cx="889000" cy="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24555</xdr:rowOff>
    </xdr:from>
    <xdr:to>
      <xdr:col>41</xdr:col>
      <xdr:colOff>101600</xdr:colOff>
      <xdr:row>62</xdr:row>
      <xdr:rowOff>126155</xdr:rowOff>
    </xdr:to>
    <xdr:sp macro="" textlink="">
      <xdr:nvSpPr>
        <xdr:cNvPr id="252" name="楕円 251">
          <a:extLst>
            <a:ext uri="{FF2B5EF4-FFF2-40B4-BE49-F238E27FC236}">
              <a16:creationId xmlns:a16="http://schemas.microsoft.com/office/drawing/2014/main" id="{6CC6B93D-5C5C-4DFE-9CB9-31A7B91D41EA}"/>
            </a:ext>
          </a:extLst>
        </xdr:cNvPr>
        <xdr:cNvSpPr/>
      </xdr:nvSpPr>
      <xdr:spPr>
        <a:xfrm>
          <a:off x="7810500" y="1065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68063</xdr:rowOff>
    </xdr:from>
    <xdr:to>
      <xdr:col>45</xdr:col>
      <xdr:colOff>177800</xdr:colOff>
      <xdr:row>62</xdr:row>
      <xdr:rowOff>75355</xdr:rowOff>
    </xdr:to>
    <xdr:cxnSp macro="">
      <xdr:nvCxnSpPr>
        <xdr:cNvPr id="253" name="直線コネクタ 252">
          <a:extLst>
            <a:ext uri="{FF2B5EF4-FFF2-40B4-BE49-F238E27FC236}">
              <a16:creationId xmlns:a16="http://schemas.microsoft.com/office/drawing/2014/main" id="{3B5E9692-507C-49AC-9F34-9D4EE5CE1FBC}"/>
            </a:ext>
          </a:extLst>
        </xdr:cNvPr>
        <xdr:cNvCxnSpPr/>
      </xdr:nvCxnSpPr>
      <xdr:spPr>
        <a:xfrm flipV="1">
          <a:off x="7861300" y="10697963"/>
          <a:ext cx="889000" cy="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31359</xdr:rowOff>
    </xdr:from>
    <xdr:to>
      <xdr:col>36</xdr:col>
      <xdr:colOff>165100</xdr:colOff>
      <xdr:row>62</xdr:row>
      <xdr:rowOff>132959</xdr:rowOff>
    </xdr:to>
    <xdr:sp macro="" textlink="">
      <xdr:nvSpPr>
        <xdr:cNvPr id="254" name="楕円 253">
          <a:extLst>
            <a:ext uri="{FF2B5EF4-FFF2-40B4-BE49-F238E27FC236}">
              <a16:creationId xmlns:a16="http://schemas.microsoft.com/office/drawing/2014/main" id="{CE9FF76A-9CBC-451A-B717-45B458749E27}"/>
            </a:ext>
          </a:extLst>
        </xdr:cNvPr>
        <xdr:cNvSpPr/>
      </xdr:nvSpPr>
      <xdr:spPr>
        <a:xfrm>
          <a:off x="6921500" y="1066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75355</xdr:rowOff>
    </xdr:from>
    <xdr:to>
      <xdr:col>41</xdr:col>
      <xdr:colOff>50800</xdr:colOff>
      <xdr:row>62</xdr:row>
      <xdr:rowOff>82159</xdr:rowOff>
    </xdr:to>
    <xdr:cxnSp macro="">
      <xdr:nvCxnSpPr>
        <xdr:cNvPr id="255" name="直線コネクタ 254">
          <a:extLst>
            <a:ext uri="{FF2B5EF4-FFF2-40B4-BE49-F238E27FC236}">
              <a16:creationId xmlns:a16="http://schemas.microsoft.com/office/drawing/2014/main" id="{EDA31844-D49C-4F42-BE7B-8385908C3B9A}"/>
            </a:ext>
          </a:extLst>
        </xdr:cNvPr>
        <xdr:cNvCxnSpPr/>
      </xdr:nvCxnSpPr>
      <xdr:spPr>
        <a:xfrm flipV="1">
          <a:off x="6972300" y="10705255"/>
          <a:ext cx="88900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8FF49D82-36FE-4BE6-9AD4-0E3BA72E993D}"/>
            </a:ext>
          </a:extLst>
        </xdr:cNvPr>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522077A-F551-446E-A3F5-8E4A8B7EF135}"/>
            </a:ext>
          </a:extLst>
        </xdr:cNvPr>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4410494-E9E0-44F9-8366-303A755DA993}"/>
            </a:ext>
          </a:extLst>
        </xdr:cNvPr>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F98F91CA-AD1E-42FF-A07A-45F718A1C42F}"/>
            </a:ext>
          </a:extLst>
        </xdr:cNvPr>
        <xdr:cNvSpPr txBox="1"/>
      </xdr:nvSpPr>
      <xdr:spPr>
        <a:xfrm>
          <a:off x="6672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125728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28C96A1E-5B55-467B-A4BF-9D2E945497D9}"/>
            </a:ext>
          </a:extLst>
        </xdr:cNvPr>
        <xdr:cNvSpPr txBox="1"/>
      </xdr:nvSpPr>
      <xdr:spPr>
        <a:xfrm>
          <a:off x="9327095" y="1041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135390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AB9AB83C-8DBE-4B09-BE79-5D91D977B002}"/>
            </a:ext>
          </a:extLst>
        </xdr:cNvPr>
        <xdr:cNvSpPr txBox="1"/>
      </xdr:nvSpPr>
      <xdr:spPr>
        <a:xfrm>
          <a:off x="8450795" y="1042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142682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49E755DE-9A2C-4510-BF31-08AEB480CA60}"/>
            </a:ext>
          </a:extLst>
        </xdr:cNvPr>
        <xdr:cNvSpPr txBox="1"/>
      </xdr:nvSpPr>
      <xdr:spPr>
        <a:xfrm>
          <a:off x="7561795" y="1042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149486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9E6DB088-1E8E-4EC3-BB31-D529B0923095}"/>
            </a:ext>
          </a:extLst>
        </xdr:cNvPr>
        <xdr:cNvSpPr txBox="1"/>
      </xdr:nvSpPr>
      <xdr:spPr>
        <a:xfrm>
          <a:off x="6672795" y="1043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48C3B6B-9EF3-4548-B035-B858C95E8DA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EF28487-086E-452F-9B8F-CEBC99AEF3C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98C6415-D510-46C9-A55F-31249B5D427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BA2D3CD-B730-408C-8E71-1079DF9F401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077CD65-FAB4-4B33-A84F-F09B4238042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F2F9405-9B93-41D3-BC9B-4DAF62EB488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EFD0802-005D-4AC8-AFB6-0C4365F6149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28D6E61-2078-4539-A97D-803EC178178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6B6B168-5BAD-43F4-842C-03E98FDCE58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A027291-3889-4A69-8895-A87CAF69238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431FE15-32B9-40E1-A905-2C7D4570660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0AC37C3-B724-4BBE-B65F-CF7260D9BC0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23A86CB8-04DB-4C37-8CF0-0DA42A1759A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8E33513-9DAF-45E7-A335-170E0A8CC78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1EC79EAE-1E22-437F-8D1D-B106CCB8E99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F743D45-07DA-4C5A-9C4A-05FC8A5140E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C6185E70-081F-41FF-A7DC-7FEB1722527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AB7DA0DC-3C7F-498D-B4EF-D26FD5EBE14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6769EB73-0655-4148-8E49-E5BF8A6613B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587C68B-5195-4A94-A3A7-8EBFF354410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9B05D7FE-B174-4FF9-9D50-76AEE982311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8235E39-E22F-48D2-873B-E0E807A9145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36EA6C6B-C658-45D3-AB44-80619FF9AB2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6A7997A-71D8-4F42-B96A-05A059DD6F8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3859EB90-8CAA-4F3D-8221-07A7163821D3}"/>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8EB48044-22E5-4C0A-9E04-2186E36C5B5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9FD68BE-B49F-46F6-B5F0-DD38D9E0B29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766BCCAD-BBF2-45BC-8FF2-B54D369204C0}"/>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49CCCB28-D6B2-4C4F-8289-1DADC0D714AD}"/>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59BBECB7-2564-49AB-B6AF-6732D6CF790C}"/>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AE95A8D0-CBA0-479F-9A2F-565AD2AE99C5}"/>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CE62DC12-B34F-4179-B1ED-19119B8489B6}"/>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316BE4B2-6473-42DD-A068-DBC93F96D909}"/>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6DD17FB1-DAAF-463D-9DA2-474253D5D3EF}"/>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0B567A64-BFE3-430B-B290-BFB79868D56A}"/>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336345D-6B2A-4BDC-84FB-225105E419F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EE2ECE2-60AF-4830-8DB4-7369C792E43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D82A105-6B56-4532-A234-4C7BF92F87C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F1F236A-3196-423E-A24E-65B59E053E5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82C647E-08AD-40B8-8591-E7466EA16D0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29211</xdr:rowOff>
    </xdr:from>
    <xdr:to>
      <xdr:col>24</xdr:col>
      <xdr:colOff>114300</xdr:colOff>
      <xdr:row>82</xdr:row>
      <xdr:rowOff>130811</xdr:rowOff>
    </xdr:to>
    <xdr:sp macro="" textlink="">
      <xdr:nvSpPr>
        <xdr:cNvPr id="304" name="楕円 303">
          <a:extLst>
            <a:ext uri="{FF2B5EF4-FFF2-40B4-BE49-F238E27FC236}">
              <a16:creationId xmlns:a16="http://schemas.microsoft.com/office/drawing/2014/main" id="{6582EDA6-AB36-4716-A15D-DEB3ED50B4CA}"/>
            </a:ext>
          </a:extLst>
        </xdr:cNvPr>
        <xdr:cNvSpPr/>
      </xdr:nvSpPr>
      <xdr:spPr>
        <a:xfrm>
          <a:off x="45847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52088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7862AFC-A7C3-43C1-88ED-9029F61E758E}"/>
            </a:ext>
          </a:extLst>
        </xdr:cNvPr>
        <xdr:cNvSpPr txBox="1"/>
      </xdr:nvSpPr>
      <xdr:spPr>
        <a:xfrm>
          <a:off x="4673600"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170180</xdr:rowOff>
    </xdr:from>
    <xdr:to>
      <xdr:col>20</xdr:col>
      <xdr:colOff>38100</xdr:colOff>
      <xdr:row>82</xdr:row>
      <xdr:rowOff>100330</xdr:rowOff>
    </xdr:to>
    <xdr:sp macro="" textlink="">
      <xdr:nvSpPr>
        <xdr:cNvPr id="306" name="楕円 305">
          <a:extLst>
            <a:ext uri="{FF2B5EF4-FFF2-40B4-BE49-F238E27FC236}">
              <a16:creationId xmlns:a16="http://schemas.microsoft.com/office/drawing/2014/main" id="{51B5BA66-5C87-413F-BB25-5935D652EEA2}"/>
            </a:ext>
          </a:extLst>
        </xdr:cNvPr>
        <xdr:cNvSpPr/>
      </xdr:nvSpPr>
      <xdr:spPr>
        <a:xfrm>
          <a:off x="3746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49530</xdr:rowOff>
    </xdr:from>
    <xdr:to>
      <xdr:col>24</xdr:col>
      <xdr:colOff>63500</xdr:colOff>
      <xdr:row>82</xdr:row>
      <xdr:rowOff>80011</xdr:rowOff>
    </xdr:to>
    <xdr:cxnSp macro="">
      <xdr:nvCxnSpPr>
        <xdr:cNvPr id="307" name="直線コネクタ 306">
          <a:extLst>
            <a:ext uri="{FF2B5EF4-FFF2-40B4-BE49-F238E27FC236}">
              <a16:creationId xmlns:a16="http://schemas.microsoft.com/office/drawing/2014/main" id="{C5689C21-215B-4737-94B1-85EE1E6310A0}"/>
            </a:ext>
          </a:extLst>
        </xdr:cNvPr>
        <xdr:cNvCxnSpPr/>
      </xdr:nvCxnSpPr>
      <xdr:spPr>
        <a:xfrm>
          <a:off x="3797300" y="141084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149225</xdr:rowOff>
    </xdr:from>
    <xdr:to>
      <xdr:col>15</xdr:col>
      <xdr:colOff>101600</xdr:colOff>
      <xdr:row>82</xdr:row>
      <xdr:rowOff>79375</xdr:rowOff>
    </xdr:to>
    <xdr:sp macro="" textlink="">
      <xdr:nvSpPr>
        <xdr:cNvPr id="308" name="楕円 307">
          <a:extLst>
            <a:ext uri="{FF2B5EF4-FFF2-40B4-BE49-F238E27FC236}">
              <a16:creationId xmlns:a16="http://schemas.microsoft.com/office/drawing/2014/main" id="{DEB91AF1-0075-422A-94F6-057509385E9D}"/>
            </a:ext>
          </a:extLst>
        </xdr:cNvPr>
        <xdr:cNvSpPr/>
      </xdr:nvSpPr>
      <xdr:spPr>
        <a:xfrm>
          <a:off x="2857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28575</xdr:rowOff>
    </xdr:from>
    <xdr:to>
      <xdr:col>19</xdr:col>
      <xdr:colOff>177800</xdr:colOff>
      <xdr:row>82</xdr:row>
      <xdr:rowOff>49530</xdr:rowOff>
    </xdr:to>
    <xdr:cxnSp macro="">
      <xdr:nvCxnSpPr>
        <xdr:cNvPr id="309" name="直線コネクタ 308">
          <a:extLst>
            <a:ext uri="{FF2B5EF4-FFF2-40B4-BE49-F238E27FC236}">
              <a16:creationId xmlns:a16="http://schemas.microsoft.com/office/drawing/2014/main" id="{EA6275B0-186D-4154-8A93-2677F953C432}"/>
            </a:ext>
          </a:extLst>
        </xdr:cNvPr>
        <xdr:cNvCxnSpPr/>
      </xdr:nvCxnSpPr>
      <xdr:spPr>
        <a:xfrm>
          <a:off x="2908300" y="140874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122555</xdr:rowOff>
    </xdr:from>
    <xdr:to>
      <xdr:col>10</xdr:col>
      <xdr:colOff>165100</xdr:colOff>
      <xdr:row>82</xdr:row>
      <xdr:rowOff>52705</xdr:rowOff>
    </xdr:to>
    <xdr:sp macro="" textlink="">
      <xdr:nvSpPr>
        <xdr:cNvPr id="310" name="楕円 309">
          <a:extLst>
            <a:ext uri="{FF2B5EF4-FFF2-40B4-BE49-F238E27FC236}">
              <a16:creationId xmlns:a16="http://schemas.microsoft.com/office/drawing/2014/main" id="{85FF8520-4583-4312-9B8E-F2E11CFF06C4}"/>
            </a:ext>
          </a:extLst>
        </xdr:cNvPr>
        <xdr:cNvSpPr/>
      </xdr:nvSpPr>
      <xdr:spPr>
        <a:xfrm>
          <a:off x="1968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1905</xdr:rowOff>
    </xdr:from>
    <xdr:to>
      <xdr:col>15</xdr:col>
      <xdr:colOff>50800</xdr:colOff>
      <xdr:row>82</xdr:row>
      <xdr:rowOff>28575</xdr:rowOff>
    </xdr:to>
    <xdr:cxnSp macro="">
      <xdr:nvCxnSpPr>
        <xdr:cNvPr id="311" name="直線コネクタ 310">
          <a:extLst>
            <a:ext uri="{FF2B5EF4-FFF2-40B4-BE49-F238E27FC236}">
              <a16:creationId xmlns:a16="http://schemas.microsoft.com/office/drawing/2014/main" id="{FE8C6421-EFC6-4C5C-81E6-3B2D1417F159}"/>
            </a:ext>
          </a:extLst>
        </xdr:cNvPr>
        <xdr:cNvCxnSpPr/>
      </xdr:nvCxnSpPr>
      <xdr:spPr>
        <a:xfrm>
          <a:off x="2019300" y="140608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90170</xdr:rowOff>
    </xdr:from>
    <xdr:to>
      <xdr:col>6</xdr:col>
      <xdr:colOff>38100</xdr:colOff>
      <xdr:row>82</xdr:row>
      <xdr:rowOff>20320</xdr:rowOff>
    </xdr:to>
    <xdr:sp macro="" textlink="">
      <xdr:nvSpPr>
        <xdr:cNvPr id="312" name="楕円 311">
          <a:extLst>
            <a:ext uri="{FF2B5EF4-FFF2-40B4-BE49-F238E27FC236}">
              <a16:creationId xmlns:a16="http://schemas.microsoft.com/office/drawing/2014/main" id="{F3C6BA1D-3EFD-4AC8-9F8B-42F60A43AE4D}"/>
            </a:ext>
          </a:extLst>
        </xdr:cNvPr>
        <xdr:cNvSpPr/>
      </xdr:nvSpPr>
      <xdr:spPr>
        <a:xfrm>
          <a:off x="1079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140970</xdr:rowOff>
    </xdr:from>
    <xdr:to>
      <xdr:col>10</xdr:col>
      <xdr:colOff>114300</xdr:colOff>
      <xdr:row>82</xdr:row>
      <xdr:rowOff>1905</xdr:rowOff>
    </xdr:to>
    <xdr:cxnSp macro="">
      <xdr:nvCxnSpPr>
        <xdr:cNvPr id="313" name="直線コネクタ 312">
          <a:extLst>
            <a:ext uri="{FF2B5EF4-FFF2-40B4-BE49-F238E27FC236}">
              <a16:creationId xmlns:a16="http://schemas.microsoft.com/office/drawing/2014/main" id="{21E2E938-075D-4F8A-99E8-FF85C9F34F4E}"/>
            </a:ext>
          </a:extLst>
        </xdr:cNvPr>
        <xdr:cNvCxnSpPr/>
      </xdr:nvCxnSpPr>
      <xdr:spPr>
        <a:xfrm>
          <a:off x="1130300" y="140284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2870655C-B0D8-4249-946B-329533619CA3}"/>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F9DC3BCF-1E36-44E1-A038-755D67505E01}"/>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D5B2030A-B07C-4C86-B524-12E8C0CA4DB5}"/>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6A00F520-E84D-44AA-97D2-9FDC90A302D0}"/>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116857</xdr:rowOff>
    </xdr:from>
    <xdr:ext cx="405111" cy="259045"/>
    <xdr:sp macro="" textlink="">
      <xdr:nvSpPr>
        <xdr:cNvPr id="318" name="n_1mainValue【公営住宅】&#10;有形固定資産減価償却率">
          <a:extLst>
            <a:ext uri="{FF2B5EF4-FFF2-40B4-BE49-F238E27FC236}">
              <a16:creationId xmlns:a16="http://schemas.microsoft.com/office/drawing/2014/main" id="{18F79D7D-7AD9-4E00-991E-A9A0E05669A1}"/>
            </a:ext>
          </a:extLst>
        </xdr:cNvPr>
        <xdr:cNvSpPr txBox="1"/>
      </xdr:nvSpPr>
      <xdr:spPr>
        <a:xfrm>
          <a:off x="35820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95902</xdr:rowOff>
    </xdr:from>
    <xdr:ext cx="405111" cy="259045"/>
    <xdr:sp macro="" textlink="">
      <xdr:nvSpPr>
        <xdr:cNvPr id="319" name="n_2mainValue【公営住宅】&#10;有形固定資産減価償却率">
          <a:extLst>
            <a:ext uri="{FF2B5EF4-FFF2-40B4-BE49-F238E27FC236}">
              <a16:creationId xmlns:a16="http://schemas.microsoft.com/office/drawing/2014/main" id="{149FE92C-E8FC-454F-BA09-EF2B7CB1A046}"/>
            </a:ext>
          </a:extLst>
        </xdr:cNvPr>
        <xdr:cNvSpPr txBox="1"/>
      </xdr:nvSpPr>
      <xdr:spPr>
        <a:xfrm>
          <a:off x="2705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69232</xdr:rowOff>
    </xdr:from>
    <xdr:ext cx="405111" cy="259045"/>
    <xdr:sp macro="" textlink="">
      <xdr:nvSpPr>
        <xdr:cNvPr id="320" name="n_3mainValue【公営住宅】&#10;有形固定資産減価償却率">
          <a:extLst>
            <a:ext uri="{FF2B5EF4-FFF2-40B4-BE49-F238E27FC236}">
              <a16:creationId xmlns:a16="http://schemas.microsoft.com/office/drawing/2014/main" id="{5BC011FA-0588-4DD3-8DA9-C3239386A8F3}"/>
            </a:ext>
          </a:extLst>
        </xdr:cNvPr>
        <xdr:cNvSpPr txBox="1"/>
      </xdr:nvSpPr>
      <xdr:spPr>
        <a:xfrm>
          <a:off x="1816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36847</xdr:rowOff>
    </xdr:from>
    <xdr:ext cx="405111" cy="259045"/>
    <xdr:sp macro="" textlink="">
      <xdr:nvSpPr>
        <xdr:cNvPr id="321" name="n_4mainValue【公営住宅】&#10;有形固定資産減価償却率">
          <a:extLst>
            <a:ext uri="{FF2B5EF4-FFF2-40B4-BE49-F238E27FC236}">
              <a16:creationId xmlns:a16="http://schemas.microsoft.com/office/drawing/2014/main" id="{9E6915DB-D2DC-49D0-8FC6-DAC71DC97134}"/>
            </a:ext>
          </a:extLst>
        </xdr:cNvPr>
        <xdr:cNvSpPr txBox="1"/>
      </xdr:nvSpPr>
      <xdr:spPr>
        <a:xfrm>
          <a:off x="927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9C840CA1-1AED-4F1B-A357-5432D52FD06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8C79C9C-94CE-4183-B7F1-79A706D1FEC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2B48163D-C24C-46C2-81E7-E4AB25C9E38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5972B23-4391-4602-91EF-BA409CE8CDE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8D916A6-92D1-4443-8E17-D1ACFA822FC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CED7A81-E0A3-448D-AD76-0D6E580D200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8EF3EE0-3938-470E-A431-9DE98A3A2ED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FD0B33C-6AF4-4919-9BF1-784A0B9CFEA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FFC8D45-63D8-4F75-9961-773E4728D38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9755B91-A6C9-4CA8-A748-5F2DFEB0BD0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1CF30613-02E0-4A49-BD79-4746EC79281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47B7AF9A-E194-4C55-9BD4-38D3E7F6550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EB5FA247-9756-4679-B748-1D6D1610195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D30CE779-AE5B-49DE-90F8-B18EDC4B3FC3}"/>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9349C57F-5FEC-4877-BA21-FF48C39EF54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78C466DA-E237-46DE-A86F-33063780707D}"/>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BC98D1B3-26CB-478F-9C7A-34B15A2361C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AEB8880-0E1F-4779-99BE-DE27DE99A90E}"/>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139761F5-8B0C-4314-B818-2BE607C1FD0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600D93A7-24E8-4AA4-9AD6-819D04C8201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685673-6CE3-4E31-B353-9046EC39E6A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26EAD9D9-CE6E-414F-A31B-BDB2EE5B0AFA}"/>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C8D0FEDC-DB17-4D32-B513-F242F74ADDD7}"/>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5C733ACD-0371-4301-8AD4-74BDB6AC8636}"/>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5549EE8E-B934-4760-B341-AC5F11B688D5}"/>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6D27D967-E5AE-48D4-B7EB-25EF6D570AB8}"/>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4200B016-C268-4003-9A51-E0FF6541BA20}"/>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3067833F-F108-426D-9BA5-37A4C06E8B18}"/>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E1B4F178-B8D7-48A7-9C0F-7839058C9B4B}"/>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2A365780-AD30-4754-A25D-BB50C10AB0DF}"/>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57CDE153-E971-4989-B1D1-52B4667512C4}"/>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EB250E64-18C3-4D9D-A512-8E0722FDD88D}"/>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1D634E1-FCD0-45B8-9C6C-6DC7473DB34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1F6F88F-420D-4F34-97C0-402C798B713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3A92C21-6F49-466B-B101-B0A3B8D5FE2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2E3F123-5A8D-44CA-A20F-F05E24A2ABB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7031045-7A8D-40EA-8298-9C36278AF16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110744</xdr:rowOff>
    </xdr:from>
    <xdr:to>
      <xdr:col>55</xdr:col>
      <xdr:colOff>50800</xdr:colOff>
      <xdr:row>86</xdr:row>
      <xdr:rowOff>40894</xdr:rowOff>
    </xdr:to>
    <xdr:sp macro="" textlink="">
      <xdr:nvSpPr>
        <xdr:cNvPr id="359" name="楕円 358">
          <a:extLst>
            <a:ext uri="{FF2B5EF4-FFF2-40B4-BE49-F238E27FC236}">
              <a16:creationId xmlns:a16="http://schemas.microsoft.com/office/drawing/2014/main" id="{E5527682-E4E9-4DCA-AF3C-01A7C9AF3C5C}"/>
            </a:ext>
          </a:extLst>
        </xdr:cNvPr>
        <xdr:cNvSpPr/>
      </xdr:nvSpPr>
      <xdr:spPr>
        <a:xfrm>
          <a:off x="104267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a:extLst>
            <a:ext uri="{FF2B5EF4-FFF2-40B4-BE49-F238E27FC236}">
              <a16:creationId xmlns:a16="http://schemas.microsoft.com/office/drawing/2014/main" id="{1DCDFE63-95CF-4F60-9B35-D76CA2384433}"/>
            </a:ext>
          </a:extLst>
        </xdr:cNvPr>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111247</xdr:rowOff>
    </xdr:from>
    <xdr:to>
      <xdr:col>50</xdr:col>
      <xdr:colOff>165100</xdr:colOff>
      <xdr:row>86</xdr:row>
      <xdr:rowOff>41397</xdr:rowOff>
    </xdr:to>
    <xdr:sp macro="" textlink="">
      <xdr:nvSpPr>
        <xdr:cNvPr id="361" name="楕円 360">
          <a:extLst>
            <a:ext uri="{FF2B5EF4-FFF2-40B4-BE49-F238E27FC236}">
              <a16:creationId xmlns:a16="http://schemas.microsoft.com/office/drawing/2014/main" id="{96FFC017-AC76-4FEB-B198-2605D3C4EAF4}"/>
            </a:ext>
          </a:extLst>
        </xdr:cNvPr>
        <xdr:cNvSpPr/>
      </xdr:nvSpPr>
      <xdr:spPr>
        <a:xfrm>
          <a:off x="9588500" y="1468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161544</xdr:rowOff>
    </xdr:from>
    <xdr:to>
      <xdr:col>55</xdr:col>
      <xdr:colOff>0</xdr:colOff>
      <xdr:row>85</xdr:row>
      <xdr:rowOff>162047</xdr:rowOff>
    </xdr:to>
    <xdr:cxnSp macro="">
      <xdr:nvCxnSpPr>
        <xdr:cNvPr id="362" name="直線コネクタ 361">
          <a:extLst>
            <a:ext uri="{FF2B5EF4-FFF2-40B4-BE49-F238E27FC236}">
              <a16:creationId xmlns:a16="http://schemas.microsoft.com/office/drawing/2014/main" id="{3B05BAE5-4DBF-4120-B716-2B6DDDDE161E}"/>
            </a:ext>
          </a:extLst>
        </xdr:cNvPr>
        <xdr:cNvCxnSpPr/>
      </xdr:nvCxnSpPr>
      <xdr:spPr>
        <a:xfrm flipV="1">
          <a:off x="9639300" y="14734794"/>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112069</xdr:rowOff>
    </xdr:from>
    <xdr:to>
      <xdr:col>46</xdr:col>
      <xdr:colOff>38100</xdr:colOff>
      <xdr:row>86</xdr:row>
      <xdr:rowOff>42219</xdr:rowOff>
    </xdr:to>
    <xdr:sp macro="" textlink="">
      <xdr:nvSpPr>
        <xdr:cNvPr id="363" name="楕円 362">
          <a:extLst>
            <a:ext uri="{FF2B5EF4-FFF2-40B4-BE49-F238E27FC236}">
              <a16:creationId xmlns:a16="http://schemas.microsoft.com/office/drawing/2014/main" id="{C4DB4B0B-40ED-4175-99A3-29BDA131A46C}"/>
            </a:ext>
          </a:extLst>
        </xdr:cNvPr>
        <xdr:cNvSpPr/>
      </xdr:nvSpPr>
      <xdr:spPr>
        <a:xfrm>
          <a:off x="8699500" y="1468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162047</xdr:rowOff>
    </xdr:from>
    <xdr:to>
      <xdr:col>50</xdr:col>
      <xdr:colOff>114300</xdr:colOff>
      <xdr:row>85</xdr:row>
      <xdr:rowOff>162869</xdr:rowOff>
    </xdr:to>
    <xdr:cxnSp macro="">
      <xdr:nvCxnSpPr>
        <xdr:cNvPr id="364" name="直線コネクタ 363">
          <a:extLst>
            <a:ext uri="{FF2B5EF4-FFF2-40B4-BE49-F238E27FC236}">
              <a16:creationId xmlns:a16="http://schemas.microsoft.com/office/drawing/2014/main" id="{5CA8204E-D894-485F-B5AC-58FBD54F70A5}"/>
            </a:ext>
          </a:extLst>
        </xdr:cNvPr>
        <xdr:cNvCxnSpPr/>
      </xdr:nvCxnSpPr>
      <xdr:spPr>
        <a:xfrm flipV="1">
          <a:off x="8750300" y="14735297"/>
          <a:ext cx="889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112573</xdr:rowOff>
    </xdr:from>
    <xdr:to>
      <xdr:col>41</xdr:col>
      <xdr:colOff>101600</xdr:colOff>
      <xdr:row>86</xdr:row>
      <xdr:rowOff>42723</xdr:rowOff>
    </xdr:to>
    <xdr:sp macro="" textlink="">
      <xdr:nvSpPr>
        <xdr:cNvPr id="365" name="楕円 364">
          <a:extLst>
            <a:ext uri="{FF2B5EF4-FFF2-40B4-BE49-F238E27FC236}">
              <a16:creationId xmlns:a16="http://schemas.microsoft.com/office/drawing/2014/main" id="{E7C6F0C3-C7DB-4D86-B682-6D14605A976B}"/>
            </a:ext>
          </a:extLst>
        </xdr:cNvPr>
        <xdr:cNvSpPr/>
      </xdr:nvSpPr>
      <xdr:spPr>
        <a:xfrm>
          <a:off x="7810500" y="1468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162869</xdr:rowOff>
    </xdr:from>
    <xdr:to>
      <xdr:col>45</xdr:col>
      <xdr:colOff>177800</xdr:colOff>
      <xdr:row>85</xdr:row>
      <xdr:rowOff>163373</xdr:rowOff>
    </xdr:to>
    <xdr:cxnSp macro="">
      <xdr:nvCxnSpPr>
        <xdr:cNvPr id="366" name="直線コネクタ 365">
          <a:extLst>
            <a:ext uri="{FF2B5EF4-FFF2-40B4-BE49-F238E27FC236}">
              <a16:creationId xmlns:a16="http://schemas.microsoft.com/office/drawing/2014/main" id="{651C9C4A-2635-45D4-8C60-455288406CF3}"/>
            </a:ext>
          </a:extLst>
        </xdr:cNvPr>
        <xdr:cNvCxnSpPr/>
      </xdr:nvCxnSpPr>
      <xdr:spPr>
        <a:xfrm flipV="1">
          <a:off x="7861300" y="14736119"/>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113258</xdr:rowOff>
    </xdr:from>
    <xdr:to>
      <xdr:col>36</xdr:col>
      <xdr:colOff>165100</xdr:colOff>
      <xdr:row>86</xdr:row>
      <xdr:rowOff>43408</xdr:rowOff>
    </xdr:to>
    <xdr:sp macro="" textlink="">
      <xdr:nvSpPr>
        <xdr:cNvPr id="367" name="楕円 366">
          <a:extLst>
            <a:ext uri="{FF2B5EF4-FFF2-40B4-BE49-F238E27FC236}">
              <a16:creationId xmlns:a16="http://schemas.microsoft.com/office/drawing/2014/main" id="{4E938E73-3B72-4D10-B455-75E958D11F3F}"/>
            </a:ext>
          </a:extLst>
        </xdr:cNvPr>
        <xdr:cNvSpPr/>
      </xdr:nvSpPr>
      <xdr:spPr>
        <a:xfrm>
          <a:off x="6921500" y="1468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163373</xdr:rowOff>
    </xdr:from>
    <xdr:to>
      <xdr:col>41</xdr:col>
      <xdr:colOff>50800</xdr:colOff>
      <xdr:row>85</xdr:row>
      <xdr:rowOff>164058</xdr:rowOff>
    </xdr:to>
    <xdr:cxnSp macro="">
      <xdr:nvCxnSpPr>
        <xdr:cNvPr id="368" name="直線コネクタ 367">
          <a:extLst>
            <a:ext uri="{FF2B5EF4-FFF2-40B4-BE49-F238E27FC236}">
              <a16:creationId xmlns:a16="http://schemas.microsoft.com/office/drawing/2014/main" id="{AAF22A56-A06D-4022-8A7E-9DCEEEF737F0}"/>
            </a:ext>
          </a:extLst>
        </xdr:cNvPr>
        <xdr:cNvCxnSpPr/>
      </xdr:nvCxnSpPr>
      <xdr:spPr>
        <a:xfrm flipV="1">
          <a:off x="6972300" y="14736623"/>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05DF19AD-8CA4-4DA1-B0EC-065C5BD6B106}"/>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2FD2942E-5720-45AE-BB19-1264EFF6D32A}"/>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35F2B126-5C03-483B-A20D-6A5BA2FCFF14}"/>
            </a:ext>
          </a:extLst>
        </xdr:cNvPr>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972277E2-ECC0-45F6-A379-5046848D8690}"/>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32524</xdr:rowOff>
    </xdr:from>
    <xdr:ext cx="469744" cy="259045"/>
    <xdr:sp macro="" textlink="">
      <xdr:nvSpPr>
        <xdr:cNvPr id="373" name="n_1mainValue【公営住宅】&#10;一人当たり面積">
          <a:extLst>
            <a:ext uri="{FF2B5EF4-FFF2-40B4-BE49-F238E27FC236}">
              <a16:creationId xmlns:a16="http://schemas.microsoft.com/office/drawing/2014/main" id="{D2D73AEE-A799-4E93-BF86-717927C0A677}"/>
            </a:ext>
          </a:extLst>
        </xdr:cNvPr>
        <xdr:cNvSpPr txBox="1"/>
      </xdr:nvSpPr>
      <xdr:spPr>
        <a:xfrm>
          <a:off x="9391727" y="1477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33346</xdr:rowOff>
    </xdr:from>
    <xdr:ext cx="469744" cy="259045"/>
    <xdr:sp macro="" textlink="">
      <xdr:nvSpPr>
        <xdr:cNvPr id="374" name="n_2mainValue【公営住宅】&#10;一人当たり面積">
          <a:extLst>
            <a:ext uri="{FF2B5EF4-FFF2-40B4-BE49-F238E27FC236}">
              <a16:creationId xmlns:a16="http://schemas.microsoft.com/office/drawing/2014/main" id="{4EEC17FE-46FB-42F6-A04B-80C830F8014C}"/>
            </a:ext>
          </a:extLst>
        </xdr:cNvPr>
        <xdr:cNvSpPr txBox="1"/>
      </xdr:nvSpPr>
      <xdr:spPr>
        <a:xfrm>
          <a:off x="8515427" y="1477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33850</xdr:rowOff>
    </xdr:from>
    <xdr:ext cx="469744" cy="259045"/>
    <xdr:sp macro="" textlink="">
      <xdr:nvSpPr>
        <xdr:cNvPr id="375" name="n_3mainValue【公営住宅】&#10;一人当たり面積">
          <a:extLst>
            <a:ext uri="{FF2B5EF4-FFF2-40B4-BE49-F238E27FC236}">
              <a16:creationId xmlns:a16="http://schemas.microsoft.com/office/drawing/2014/main" id="{31B93D1D-5C9C-4A9B-8EBD-6717576BBCE2}"/>
            </a:ext>
          </a:extLst>
        </xdr:cNvPr>
        <xdr:cNvSpPr txBox="1"/>
      </xdr:nvSpPr>
      <xdr:spPr>
        <a:xfrm>
          <a:off x="7626427" y="1477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34535</xdr:rowOff>
    </xdr:from>
    <xdr:ext cx="469744" cy="259045"/>
    <xdr:sp macro="" textlink="">
      <xdr:nvSpPr>
        <xdr:cNvPr id="376" name="n_4mainValue【公営住宅】&#10;一人当たり面積">
          <a:extLst>
            <a:ext uri="{FF2B5EF4-FFF2-40B4-BE49-F238E27FC236}">
              <a16:creationId xmlns:a16="http://schemas.microsoft.com/office/drawing/2014/main" id="{20876085-6096-4974-813D-405CB5B5C9D9}"/>
            </a:ext>
          </a:extLst>
        </xdr:cNvPr>
        <xdr:cNvSpPr txBox="1"/>
      </xdr:nvSpPr>
      <xdr:spPr>
        <a:xfrm>
          <a:off x="6737427" y="1477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5F8214B8-BBD4-4C8E-B407-9A00D05AD6C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DFA679B9-4574-41CE-9479-09E5E8ECD9D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28799E68-DFF9-423D-BB49-DFC8BB48E72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31357925-E475-4985-9246-7623310AD56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F5D3EAC6-EE85-4BDB-842D-CAFACD55FAE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90362D25-EE95-496B-8FC4-B12F4E1B8FB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C97DC84B-D500-4B5B-B16D-AEE81D970DE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580A3E23-1642-418F-8E06-A1E6755E1C2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ADAB8F29-72C5-4052-AB32-207DFD6DFA4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3A2AFB6A-BAB3-41EA-A115-ECAD15EC47D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F5848831-25BF-49AE-827F-AC487CE6377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DD76C452-4BB8-457C-A7E6-4AADD890E4F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8864C6A6-BB4E-49FC-9F16-02FA9291135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82B3A5AB-28E9-46C1-99C0-C5F36E32337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2200202F-37BB-4FE3-84FB-8D80EA6E94E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69EC5BFD-1220-4517-A611-622C540DB10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E0063633-D09C-401C-ABD5-265BE93579E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1084CEE2-24F8-4AC4-BBE5-7665BCCDA86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E55096F3-029F-4327-AD0E-E5F502DAB84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227CEFA8-EC46-4981-AEEE-C6BA1144DB0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AB862CC7-D2D6-49FD-9D0F-3BB4C2808DC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C626DBE9-9E8C-408F-B113-805D9CBE27D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E1BAC70E-6248-42AD-815C-89929AD004D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CC8520DD-754C-4B05-89B3-2FCCC5AAB91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B885DB40-94CB-4496-9D26-C9E48005913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A7186828-CBBC-4BDB-94B2-A13F704D202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1D387B48-3290-41EE-B31F-5A217A19DFD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3305471A-B8C2-42F0-BF49-4CE39E89872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4F8BD126-5028-430B-8481-F058AD6FA2E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B3CF2869-AE36-453E-B0BD-84877163DF9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458E1D5F-4894-4503-8371-5C9FCBB5C26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61DFD7CC-3CD8-4B60-BBBC-B8CAE7574BC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F23F774E-39BA-4A8C-8672-E6A9845A7F2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91ACF991-9728-47CA-9DA4-B16D91156D4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250BE1EB-76D2-47A5-AC35-CC564436104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45D7229B-4A4C-4021-AFC1-E4B8D26DDCB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CB1F25F4-3C00-413B-AEB3-BFE58A55E1D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FE120CDA-D469-45A0-A046-ADE22BDA259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C55C63FC-CF51-4F28-8800-DA61E290A11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D27CA6BE-0E16-494C-AE59-A2E1040F2F2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4A8BBD-5F6B-448B-8E50-040BEAD1A5B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F0206C60-0627-4DA2-9181-C955DD2BE967}"/>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18CF790C-0EEC-4625-B011-BEA0414BF6D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934B103E-986C-471B-91A7-B6CB486A356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2882CC0A-62C6-4B0D-A431-998A063A443F}"/>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5AF89562-7D48-4657-92B9-0CCEFB6D87AA}"/>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8579FDD-3E31-497E-8960-28CFDC755F80}"/>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FDCB1AF2-1ADE-44F8-A4AA-43B3D23622B5}"/>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014458C6-01E8-48DC-837F-FC2555973567}"/>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03F481E8-B9C1-40D9-9CF3-A66F0F220E10}"/>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9F80ADA3-815F-433E-BF7E-7DDF5A1FF868}"/>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C7B1B18C-4C75-4278-B1CD-A8260BEEF518}"/>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4DB0EA29-7C02-4D64-A04C-5B214953C23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9C06FBC-408C-4E24-8BEE-B06506B545E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B4EBC89-C984-4384-A96D-6D64FC81775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CDB73B3-FC70-4E95-9120-D9B487CD1F0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8775BF0-6213-40F8-9BA7-B6F5BEDF457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9072</xdr:rowOff>
    </xdr:from>
    <xdr:to>
      <xdr:col>85</xdr:col>
      <xdr:colOff>177800</xdr:colOff>
      <xdr:row>42</xdr:row>
      <xdr:rowOff>110672</xdr:rowOff>
    </xdr:to>
    <xdr:sp macro="" textlink="">
      <xdr:nvSpPr>
        <xdr:cNvPr id="434" name="楕円 433">
          <a:extLst>
            <a:ext uri="{FF2B5EF4-FFF2-40B4-BE49-F238E27FC236}">
              <a16:creationId xmlns:a16="http://schemas.microsoft.com/office/drawing/2014/main" id="{E243CFFC-3B40-4A1B-8D31-BC7C2A33986E}"/>
            </a:ext>
          </a:extLst>
        </xdr:cNvPr>
        <xdr:cNvSpPr/>
      </xdr:nvSpPr>
      <xdr:spPr>
        <a:xfrm>
          <a:off x="162687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95449</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6CDE54DF-5A53-4491-A33B-9B205834755E}"/>
            </a:ext>
          </a:extLst>
        </xdr:cNvPr>
        <xdr:cNvSpPr txBox="1"/>
      </xdr:nvSpPr>
      <xdr:spPr>
        <a:xfrm>
          <a:off x="16357600" y="712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160927</xdr:rowOff>
    </xdr:from>
    <xdr:to>
      <xdr:col>81</xdr:col>
      <xdr:colOff>101600</xdr:colOff>
      <xdr:row>42</xdr:row>
      <xdr:rowOff>91077</xdr:rowOff>
    </xdr:to>
    <xdr:sp macro="" textlink="">
      <xdr:nvSpPr>
        <xdr:cNvPr id="436" name="楕円 435">
          <a:extLst>
            <a:ext uri="{FF2B5EF4-FFF2-40B4-BE49-F238E27FC236}">
              <a16:creationId xmlns:a16="http://schemas.microsoft.com/office/drawing/2014/main" id="{7E3A9FCC-5034-47C2-BB5D-0DDD591EC834}"/>
            </a:ext>
          </a:extLst>
        </xdr:cNvPr>
        <xdr:cNvSpPr/>
      </xdr:nvSpPr>
      <xdr:spPr>
        <a:xfrm>
          <a:off x="15430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40277</xdr:rowOff>
    </xdr:from>
    <xdr:to>
      <xdr:col>85</xdr:col>
      <xdr:colOff>127000</xdr:colOff>
      <xdr:row>42</xdr:row>
      <xdr:rowOff>59872</xdr:rowOff>
    </xdr:to>
    <xdr:cxnSp macro="">
      <xdr:nvCxnSpPr>
        <xdr:cNvPr id="437" name="直線コネクタ 436">
          <a:extLst>
            <a:ext uri="{FF2B5EF4-FFF2-40B4-BE49-F238E27FC236}">
              <a16:creationId xmlns:a16="http://schemas.microsoft.com/office/drawing/2014/main" id="{87223E74-C095-44F6-9F55-16AE7B1D48A1}"/>
            </a:ext>
          </a:extLst>
        </xdr:cNvPr>
        <xdr:cNvCxnSpPr/>
      </xdr:nvCxnSpPr>
      <xdr:spPr>
        <a:xfrm>
          <a:off x="15481300" y="7241177"/>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139700</xdr:rowOff>
    </xdr:from>
    <xdr:to>
      <xdr:col>76</xdr:col>
      <xdr:colOff>165100</xdr:colOff>
      <xdr:row>42</xdr:row>
      <xdr:rowOff>69850</xdr:rowOff>
    </xdr:to>
    <xdr:sp macro="" textlink="">
      <xdr:nvSpPr>
        <xdr:cNvPr id="438" name="楕円 437">
          <a:extLst>
            <a:ext uri="{FF2B5EF4-FFF2-40B4-BE49-F238E27FC236}">
              <a16:creationId xmlns:a16="http://schemas.microsoft.com/office/drawing/2014/main" id="{985F3814-5FDB-46F4-8836-DFBEB9DD6389}"/>
            </a:ext>
          </a:extLst>
        </xdr:cNvPr>
        <xdr:cNvSpPr/>
      </xdr:nvSpPr>
      <xdr:spPr>
        <a:xfrm>
          <a:off x="145415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19050</xdr:rowOff>
    </xdr:from>
    <xdr:to>
      <xdr:col>81</xdr:col>
      <xdr:colOff>50800</xdr:colOff>
      <xdr:row>42</xdr:row>
      <xdr:rowOff>40277</xdr:rowOff>
    </xdr:to>
    <xdr:cxnSp macro="">
      <xdr:nvCxnSpPr>
        <xdr:cNvPr id="439" name="直線コネクタ 438">
          <a:extLst>
            <a:ext uri="{FF2B5EF4-FFF2-40B4-BE49-F238E27FC236}">
              <a16:creationId xmlns:a16="http://schemas.microsoft.com/office/drawing/2014/main" id="{23D32C6D-AB59-41A0-A8FB-C60435D049A5}"/>
            </a:ext>
          </a:extLst>
        </xdr:cNvPr>
        <xdr:cNvCxnSpPr/>
      </xdr:nvCxnSpPr>
      <xdr:spPr>
        <a:xfrm>
          <a:off x="14592300" y="721995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125004</xdr:rowOff>
    </xdr:from>
    <xdr:to>
      <xdr:col>72</xdr:col>
      <xdr:colOff>38100</xdr:colOff>
      <xdr:row>42</xdr:row>
      <xdr:rowOff>55154</xdr:rowOff>
    </xdr:to>
    <xdr:sp macro="" textlink="">
      <xdr:nvSpPr>
        <xdr:cNvPr id="440" name="楕円 439">
          <a:extLst>
            <a:ext uri="{FF2B5EF4-FFF2-40B4-BE49-F238E27FC236}">
              <a16:creationId xmlns:a16="http://schemas.microsoft.com/office/drawing/2014/main" id="{3CC2D3E3-00F8-4F73-991F-E38DD71C80D4}"/>
            </a:ext>
          </a:extLst>
        </xdr:cNvPr>
        <xdr:cNvSpPr/>
      </xdr:nvSpPr>
      <xdr:spPr>
        <a:xfrm>
          <a:off x="136525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4354</xdr:rowOff>
    </xdr:from>
    <xdr:to>
      <xdr:col>76</xdr:col>
      <xdr:colOff>114300</xdr:colOff>
      <xdr:row>42</xdr:row>
      <xdr:rowOff>19050</xdr:rowOff>
    </xdr:to>
    <xdr:cxnSp macro="">
      <xdr:nvCxnSpPr>
        <xdr:cNvPr id="441" name="直線コネクタ 440">
          <a:extLst>
            <a:ext uri="{FF2B5EF4-FFF2-40B4-BE49-F238E27FC236}">
              <a16:creationId xmlns:a16="http://schemas.microsoft.com/office/drawing/2014/main" id="{B742DD00-2B8B-4DFB-B6C4-B15E06D2CE47}"/>
            </a:ext>
          </a:extLst>
        </xdr:cNvPr>
        <xdr:cNvCxnSpPr/>
      </xdr:nvCxnSpPr>
      <xdr:spPr>
        <a:xfrm>
          <a:off x="13703300" y="720525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103777</xdr:rowOff>
    </xdr:from>
    <xdr:to>
      <xdr:col>67</xdr:col>
      <xdr:colOff>101600</xdr:colOff>
      <xdr:row>42</xdr:row>
      <xdr:rowOff>33927</xdr:rowOff>
    </xdr:to>
    <xdr:sp macro="" textlink="">
      <xdr:nvSpPr>
        <xdr:cNvPr id="442" name="楕円 441">
          <a:extLst>
            <a:ext uri="{FF2B5EF4-FFF2-40B4-BE49-F238E27FC236}">
              <a16:creationId xmlns:a16="http://schemas.microsoft.com/office/drawing/2014/main" id="{3286A9CC-9116-408A-AEE6-B9043EA2F72E}"/>
            </a:ext>
          </a:extLst>
        </xdr:cNvPr>
        <xdr:cNvSpPr/>
      </xdr:nvSpPr>
      <xdr:spPr>
        <a:xfrm>
          <a:off x="12763500" y="71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154577</xdr:rowOff>
    </xdr:from>
    <xdr:to>
      <xdr:col>71</xdr:col>
      <xdr:colOff>177800</xdr:colOff>
      <xdr:row>42</xdr:row>
      <xdr:rowOff>4354</xdr:rowOff>
    </xdr:to>
    <xdr:cxnSp macro="">
      <xdr:nvCxnSpPr>
        <xdr:cNvPr id="443" name="直線コネクタ 442">
          <a:extLst>
            <a:ext uri="{FF2B5EF4-FFF2-40B4-BE49-F238E27FC236}">
              <a16:creationId xmlns:a16="http://schemas.microsoft.com/office/drawing/2014/main" id="{7CE3526A-6BB3-4535-8FE2-2699A825078F}"/>
            </a:ext>
          </a:extLst>
        </xdr:cNvPr>
        <xdr:cNvCxnSpPr/>
      </xdr:nvCxnSpPr>
      <xdr:spPr>
        <a:xfrm>
          <a:off x="12814300" y="718402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93F2CFAA-8494-4C1B-AF99-009FF5E80A73}"/>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CD8E36B7-D21B-47E5-9F11-48E6D5EF08FA}"/>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D2A6356B-5B24-4ACB-A230-E1880AECC76F}"/>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72F020BC-94CD-4732-85DA-F624825E5DF8}"/>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82204</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FBE0CB64-383B-47DB-976F-43B76A28D893}"/>
            </a:ext>
          </a:extLst>
        </xdr:cNvPr>
        <xdr:cNvSpPr txBox="1"/>
      </xdr:nvSpPr>
      <xdr:spPr>
        <a:xfrm>
          <a:off x="15266044" y="728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60977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A7617BC-5687-4CF1-B5D2-7EEF17C77099}"/>
            </a:ext>
          </a:extLst>
        </xdr:cNvPr>
        <xdr:cNvSpPr txBox="1"/>
      </xdr:nvSpPr>
      <xdr:spPr>
        <a:xfrm>
          <a:off x="14389744"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46281</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A6A6F0BC-E286-4809-AB4F-19D06534045E}"/>
            </a:ext>
          </a:extLst>
        </xdr:cNvPr>
        <xdr:cNvSpPr txBox="1"/>
      </xdr:nvSpPr>
      <xdr:spPr>
        <a:xfrm>
          <a:off x="13500744" y="724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25054</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FEA7BDB1-9F11-4C0D-813D-40FEA3CD7503}"/>
            </a:ext>
          </a:extLst>
        </xdr:cNvPr>
        <xdr:cNvSpPr txBox="1"/>
      </xdr:nvSpPr>
      <xdr:spPr>
        <a:xfrm>
          <a:off x="12611744" y="722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DB66B950-9477-4E9B-94FC-E361982B8E4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82C616CD-EBFA-4F96-9DB4-9BAC01E545A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E8D4F22E-B843-4C2E-9809-BE67DDA53D3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B759884D-F39F-4667-B9B1-10D3033089B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B32B966D-6086-4A72-B48D-B141AD78995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7AD91FCE-AF76-4A4A-B56D-65F02C9F2FA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6790F299-A498-4DFA-A618-681DC0EE6F5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26D5F5E7-333F-428E-88B3-CA8F23A8133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6375274F-F1DD-4213-B0E9-D13C1FBE312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DDC51FCD-3BD0-45C3-817D-1C0EC417FF5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74040321-B022-4639-B30F-ADD386D260C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601E2C17-C323-482B-B14A-5C576121170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18D91C28-C7B7-49B2-BAEB-DB449211D3D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C5BDFE33-1082-4FC4-9A81-D47575B7095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746ECBFC-EF04-40EC-9843-78A4DF1E3CB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87FA3686-B3AA-4154-9B22-934A97A2AA8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A452B91D-B080-4DD2-8FEF-4C6E282E356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6BB7C7EB-A003-448A-AA2A-89E361D05C5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CD84BC5F-EDE6-4C4B-8D8F-462F33544C2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52698BC3-A32E-4D46-89D5-5DD5B07451C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CC00F47E-F543-40B2-86EA-2009519F2DC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E6DFC4A9-CDE2-40FE-A76B-9803D65654AA}"/>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AD529B3F-6206-423F-8E02-B610366F1ABF}"/>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65ED3CF3-1536-4AA6-BFDA-0F3DA47731CC}"/>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A489DB90-88A3-47B8-83B8-16C455CE5CAB}"/>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888CE995-E636-496C-85AB-770A8E2A2FEF}"/>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7E0685BA-2B20-48D9-A828-384B507B22BB}"/>
            </a:ext>
          </a:extLst>
        </xdr:cNvPr>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EDCB2B52-64BA-4C5C-BF09-27883CB5FB12}"/>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B5AAEC06-2DD6-4156-96C2-E6B880AA85A8}"/>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937231FB-24D5-4BAF-876A-D48A15A9B098}"/>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4BAC34E8-7C15-422F-B3F6-B13F0DF0854E}"/>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8AB4C946-F9C7-4DD3-A894-7D1B0CC7E786}"/>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9697EE26-77B3-440C-B2AF-4B255192D6D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4FD20A2-B26B-4C4E-B61A-E6EA0D2E823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3DB828DD-AEAE-4D83-8BA1-3D461AF7DF4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73513AD-24EC-4E7F-B54D-365448B2CF8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5EFF1E3-7811-407B-B034-AC4461F5F3E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7112</xdr:rowOff>
    </xdr:from>
    <xdr:to>
      <xdr:col>116</xdr:col>
      <xdr:colOff>114300</xdr:colOff>
      <xdr:row>40</xdr:row>
      <xdr:rowOff>108712</xdr:rowOff>
    </xdr:to>
    <xdr:sp macro="" textlink="">
      <xdr:nvSpPr>
        <xdr:cNvPr id="489" name="楕円 488">
          <a:extLst>
            <a:ext uri="{FF2B5EF4-FFF2-40B4-BE49-F238E27FC236}">
              <a16:creationId xmlns:a16="http://schemas.microsoft.com/office/drawing/2014/main" id="{CE8ADE33-123C-464B-9717-D213118F2A47}"/>
            </a:ext>
          </a:extLst>
        </xdr:cNvPr>
        <xdr:cNvSpPr/>
      </xdr:nvSpPr>
      <xdr:spPr>
        <a:xfrm>
          <a:off x="221107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156989</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41501413-A61B-44F1-84BF-5551C515D0A2}"/>
            </a:ext>
          </a:extLst>
        </xdr:cNvPr>
        <xdr:cNvSpPr txBox="1"/>
      </xdr:nvSpPr>
      <xdr:spPr>
        <a:xfrm>
          <a:off x="22199600"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11684</xdr:rowOff>
    </xdr:from>
    <xdr:to>
      <xdr:col>112</xdr:col>
      <xdr:colOff>38100</xdr:colOff>
      <xdr:row>40</xdr:row>
      <xdr:rowOff>113284</xdr:rowOff>
    </xdr:to>
    <xdr:sp macro="" textlink="">
      <xdr:nvSpPr>
        <xdr:cNvPr id="491" name="楕円 490">
          <a:extLst>
            <a:ext uri="{FF2B5EF4-FFF2-40B4-BE49-F238E27FC236}">
              <a16:creationId xmlns:a16="http://schemas.microsoft.com/office/drawing/2014/main" id="{5C5ADAA3-DEB6-4565-A76D-B4B7067DE2A3}"/>
            </a:ext>
          </a:extLst>
        </xdr:cNvPr>
        <xdr:cNvSpPr/>
      </xdr:nvSpPr>
      <xdr:spPr>
        <a:xfrm>
          <a:off x="21272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57912</xdr:rowOff>
    </xdr:from>
    <xdr:to>
      <xdr:col>116</xdr:col>
      <xdr:colOff>63500</xdr:colOff>
      <xdr:row>40</xdr:row>
      <xdr:rowOff>62484</xdr:rowOff>
    </xdr:to>
    <xdr:cxnSp macro="">
      <xdr:nvCxnSpPr>
        <xdr:cNvPr id="492" name="直線コネクタ 491">
          <a:extLst>
            <a:ext uri="{FF2B5EF4-FFF2-40B4-BE49-F238E27FC236}">
              <a16:creationId xmlns:a16="http://schemas.microsoft.com/office/drawing/2014/main" id="{8055D726-A0FD-490C-8AB1-44878E2A972B}"/>
            </a:ext>
          </a:extLst>
        </xdr:cNvPr>
        <xdr:cNvCxnSpPr/>
      </xdr:nvCxnSpPr>
      <xdr:spPr>
        <a:xfrm flipV="1">
          <a:off x="21323300" y="69159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xdr:rowOff>
    </xdr:from>
    <xdr:to>
      <xdr:col>107</xdr:col>
      <xdr:colOff>101600</xdr:colOff>
      <xdr:row>40</xdr:row>
      <xdr:rowOff>115570</xdr:rowOff>
    </xdr:to>
    <xdr:sp macro="" textlink="">
      <xdr:nvSpPr>
        <xdr:cNvPr id="493" name="楕円 492">
          <a:extLst>
            <a:ext uri="{FF2B5EF4-FFF2-40B4-BE49-F238E27FC236}">
              <a16:creationId xmlns:a16="http://schemas.microsoft.com/office/drawing/2014/main" id="{792280FC-70F0-4574-88A4-8675C5860D6E}"/>
            </a:ext>
          </a:extLst>
        </xdr:cNvPr>
        <xdr:cNvSpPr/>
      </xdr:nvSpPr>
      <xdr:spPr>
        <a:xfrm>
          <a:off x="20383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62484</xdr:rowOff>
    </xdr:from>
    <xdr:to>
      <xdr:col>111</xdr:col>
      <xdr:colOff>177800</xdr:colOff>
      <xdr:row>40</xdr:row>
      <xdr:rowOff>64770</xdr:rowOff>
    </xdr:to>
    <xdr:cxnSp macro="">
      <xdr:nvCxnSpPr>
        <xdr:cNvPr id="494" name="直線コネクタ 493">
          <a:extLst>
            <a:ext uri="{FF2B5EF4-FFF2-40B4-BE49-F238E27FC236}">
              <a16:creationId xmlns:a16="http://schemas.microsoft.com/office/drawing/2014/main" id="{23AA1F29-C1CC-4D56-9CE6-98EFC10578BF}"/>
            </a:ext>
          </a:extLst>
        </xdr:cNvPr>
        <xdr:cNvCxnSpPr/>
      </xdr:nvCxnSpPr>
      <xdr:spPr>
        <a:xfrm flipV="1">
          <a:off x="20434300" y="69204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16256</xdr:rowOff>
    </xdr:from>
    <xdr:to>
      <xdr:col>102</xdr:col>
      <xdr:colOff>165100</xdr:colOff>
      <xdr:row>40</xdr:row>
      <xdr:rowOff>117856</xdr:rowOff>
    </xdr:to>
    <xdr:sp macro="" textlink="">
      <xdr:nvSpPr>
        <xdr:cNvPr id="495" name="楕円 494">
          <a:extLst>
            <a:ext uri="{FF2B5EF4-FFF2-40B4-BE49-F238E27FC236}">
              <a16:creationId xmlns:a16="http://schemas.microsoft.com/office/drawing/2014/main" id="{D71FD428-5216-4E8E-911D-DE27FE795C81}"/>
            </a:ext>
          </a:extLst>
        </xdr:cNvPr>
        <xdr:cNvSpPr/>
      </xdr:nvSpPr>
      <xdr:spPr>
        <a:xfrm>
          <a:off x="19494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64770</xdr:rowOff>
    </xdr:from>
    <xdr:to>
      <xdr:col>107</xdr:col>
      <xdr:colOff>50800</xdr:colOff>
      <xdr:row>40</xdr:row>
      <xdr:rowOff>67056</xdr:rowOff>
    </xdr:to>
    <xdr:cxnSp macro="">
      <xdr:nvCxnSpPr>
        <xdr:cNvPr id="496" name="直線コネクタ 495">
          <a:extLst>
            <a:ext uri="{FF2B5EF4-FFF2-40B4-BE49-F238E27FC236}">
              <a16:creationId xmlns:a16="http://schemas.microsoft.com/office/drawing/2014/main" id="{644C32D0-910D-4B25-8D4E-0F65E23A28F9}"/>
            </a:ext>
          </a:extLst>
        </xdr:cNvPr>
        <xdr:cNvCxnSpPr/>
      </xdr:nvCxnSpPr>
      <xdr:spPr>
        <a:xfrm flipV="1">
          <a:off x="19545300" y="69227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20828</xdr:rowOff>
    </xdr:from>
    <xdr:to>
      <xdr:col>98</xdr:col>
      <xdr:colOff>38100</xdr:colOff>
      <xdr:row>40</xdr:row>
      <xdr:rowOff>122428</xdr:rowOff>
    </xdr:to>
    <xdr:sp macro="" textlink="">
      <xdr:nvSpPr>
        <xdr:cNvPr id="497" name="楕円 496">
          <a:extLst>
            <a:ext uri="{FF2B5EF4-FFF2-40B4-BE49-F238E27FC236}">
              <a16:creationId xmlns:a16="http://schemas.microsoft.com/office/drawing/2014/main" id="{3B648BE2-1559-42ED-9999-721E47D8EF2C}"/>
            </a:ext>
          </a:extLst>
        </xdr:cNvPr>
        <xdr:cNvSpPr/>
      </xdr:nvSpPr>
      <xdr:spPr>
        <a:xfrm>
          <a:off x="18605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67056</xdr:rowOff>
    </xdr:from>
    <xdr:to>
      <xdr:col>102</xdr:col>
      <xdr:colOff>114300</xdr:colOff>
      <xdr:row>40</xdr:row>
      <xdr:rowOff>71628</xdr:rowOff>
    </xdr:to>
    <xdr:cxnSp macro="">
      <xdr:nvCxnSpPr>
        <xdr:cNvPr id="498" name="直線コネクタ 497">
          <a:extLst>
            <a:ext uri="{FF2B5EF4-FFF2-40B4-BE49-F238E27FC236}">
              <a16:creationId xmlns:a16="http://schemas.microsoft.com/office/drawing/2014/main" id="{2A5FEC09-6847-447E-AE93-E574AC4F4C4A}"/>
            </a:ext>
          </a:extLst>
        </xdr:cNvPr>
        <xdr:cNvCxnSpPr/>
      </xdr:nvCxnSpPr>
      <xdr:spPr>
        <a:xfrm flipV="1">
          <a:off x="18656300" y="6925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ED3CCBBD-954F-4DE3-9A8E-2B2AA13D8E1C}"/>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6129903-FAC4-4954-ACDC-251A88264712}"/>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2C851315-58BF-46DF-98A1-5B7D0985299D}"/>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9147D0B4-5C1E-4F01-AD8F-3ECA4F80F872}"/>
            </a:ext>
          </a:extLst>
        </xdr:cNvPr>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104411</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FEC2E6C-8F9C-456A-A1BC-A2788E4BFF70}"/>
            </a:ext>
          </a:extLst>
        </xdr:cNvPr>
        <xdr:cNvSpPr txBox="1"/>
      </xdr:nvSpPr>
      <xdr:spPr>
        <a:xfrm>
          <a:off x="210757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106697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67936BFE-59E7-4440-94D4-0302F023D268}"/>
            </a:ext>
          </a:extLst>
        </xdr:cNvPr>
        <xdr:cNvSpPr txBox="1"/>
      </xdr:nvSpPr>
      <xdr:spPr>
        <a:xfrm>
          <a:off x="201994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108983</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CB0C3A6E-97B3-4FF8-9879-660957CFCFA7}"/>
            </a:ext>
          </a:extLst>
        </xdr:cNvPr>
        <xdr:cNvSpPr txBox="1"/>
      </xdr:nvSpPr>
      <xdr:spPr>
        <a:xfrm>
          <a:off x="19310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113555</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34D1A69B-C7B8-4A86-9100-F93F965F212A}"/>
            </a:ext>
          </a:extLst>
        </xdr:cNvPr>
        <xdr:cNvSpPr txBox="1"/>
      </xdr:nvSpPr>
      <xdr:spPr>
        <a:xfrm>
          <a:off x="184214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2D7BE8A2-E950-4E81-BFEC-35284DCBEFD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794014CB-56FF-4941-A7F8-E47A32B4F4C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9B0175C2-B575-40AE-B624-9F5876E146A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A3EF4456-053B-4F88-AFE8-457C22BF109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2EF1D272-DC2E-4167-82D8-47FF23FE66F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12152DE8-9CA1-46F5-A682-A811C45DD75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DDD6F14-0B3F-447F-82F2-E7C9C85E1E4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F40314A8-E99A-432B-B70E-194EA58D2D0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43F09826-464A-412A-95CB-D3A60FA9AFB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CB718224-5788-45ED-B802-832740F17A0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F827C81E-B8E2-4793-9B54-F70E63444C9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ADE7B077-4AFC-4A46-843D-6A92FA3C2B4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7CDFF804-4B9A-4376-9932-9D1A178526A8}"/>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05B56FC7-029D-4537-BEF5-7725BE87E96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9B03AE4C-2FAA-4D16-BB94-0A4BF96D0F9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4C212FCE-8E94-4EE2-B92D-E00DADC65D8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6AD97425-DB5B-4D88-A737-78FA16128F6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70BB343A-6FD1-4735-B852-17F17C3885D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03F9B012-7B5C-45F3-92FE-72B3D4556CA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0BEBE07E-9D89-4585-A34A-C44F7FAFB29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965C6634-419A-47B2-83A6-8B1DC25FD3F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D5104D05-7A3F-4F0A-A988-492ACBEB451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FC57DA89-534C-4185-BE68-AFF7AEF8F8DD}"/>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95380FC9-A0E0-47EB-B962-51E20087572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1A07C0B7-56EC-47D7-AF56-523D4FFAEE9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D5AD800A-58FB-4DA8-9619-17E11154D47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F1F0380F-6CB0-4D28-9C5B-FEA5BF79C686}"/>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92C69D76-924B-4571-895A-87B33EC45B80}"/>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7E49EE64-8679-4B4F-B20E-87ED1B466A7C}"/>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7226BFD8-C331-410A-B22C-A18DE31F24CB}"/>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A16770D1-E8F8-4204-8C11-29F29954EBB2}"/>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F2446ED4-8425-447E-89ED-B06C5040974E}"/>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AC5EF341-5C35-4BEF-8AAA-83AA3D12D2AE}"/>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A09ED93D-1798-41D1-B03C-EDEE673C5216}"/>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8CF1293B-56C7-40BC-BC81-617B65880667}"/>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7E114215-C7B9-4778-9F88-A8F567B7D58F}"/>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C7BCEB17-DC42-404D-91FF-7D6F32B54F6E}"/>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F534780-836F-4852-BE29-C32DB07F1D6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C55E8AE-7955-4023-9D16-6048CEBAA14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798A6CF-5C1F-4A5F-B4BE-39AF31C4A39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A70F1B-C0AC-4743-AECD-7F4EE2086DC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624BCC2-A052-4EEF-BBB4-C1FDB80C4A0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110853</xdr:rowOff>
    </xdr:from>
    <xdr:to>
      <xdr:col>85</xdr:col>
      <xdr:colOff>177800</xdr:colOff>
      <xdr:row>62</xdr:row>
      <xdr:rowOff>41003</xdr:rowOff>
    </xdr:to>
    <xdr:sp macro="" textlink="">
      <xdr:nvSpPr>
        <xdr:cNvPr id="549" name="楕円 548">
          <a:extLst>
            <a:ext uri="{FF2B5EF4-FFF2-40B4-BE49-F238E27FC236}">
              <a16:creationId xmlns:a16="http://schemas.microsoft.com/office/drawing/2014/main" id="{1EECDA81-DCF0-4BA1-8974-9949E0EDBF7D}"/>
            </a:ext>
          </a:extLst>
        </xdr:cNvPr>
        <xdr:cNvSpPr/>
      </xdr:nvSpPr>
      <xdr:spPr>
        <a:xfrm>
          <a:off x="162687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89280</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0A75A3FD-DF1B-4183-B20C-09432D444831}"/>
            </a:ext>
          </a:extLst>
        </xdr:cNvPr>
        <xdr:cNvSpPr txBox="1"/>
      </xdr:nvSpPr>
      <xdr:spPr>
        <a:xfrm>
          <a:off x="16357600"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159838</xdr:rowOff>
    </xdr:from>
    <xdr:to>
      <xdr:col>81</xdr:col>
      <xdr:colOff>101600</xdr:colOff>
      <xdr:row>62</xdr:row>
      <xdr:rowOff>89988</xdr:rowOff>
    </xdr:to>
    <xdr:sp macro="" textlink="">
      <xdr:nvSpPr>
        <xdr:cNvPr id="551" name="楕円 550">
          <a:extLst>
            <a:ext uri="{FF2B5EF4-FFF2-40B4-BE49-F238E27FC236}">
              <a16:creationId xmlns:a16="http://schemas.microsoft.com/office/drawing/2014/main" id="{C4474D7F-A23F-43D7-B36F-2295DCBCDDA2}"/>
            </a:ext>
          </a:extLst>
        </xdr:cNvPr>
        <xdr:cNvSpPr/>
      </xdr:nvSpPr>
      <xdr:spPr>
        <a:xfrm>
          <a:off x="15430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161653</xdr:rowOff>
    </xdr:from>
    <xdr:to>
      <xdr:col>85</xdr:col>
      <xdr:colOff>127000</xdr:colOff>
      <xdr:row>62</xdr:row>
      <xdr:rowOff>39188</xdr:rowOff>
    </xdr:to>
    <xdr:cxnSp macro="">
      <xdr:nvCxnSpPr>
        <xdr:cNvPr id="552" name="直線コネクタ 551">
          <a:extLst>
            <a:ext uri="{FF2B5EF4-FFF2-40B4-BE49-F238E27FC236}">
              <a16:creationId xmlns:a16="http://schemas.microsoft.com/office/drawing/2014/main" id="{37863582-1C0E-4799-B63A-1EABDDBD8316}"/>
            </a:ext>
          </a:extLst>
        </xdr:cNvPr>
        <xdr:cNvCxnSpPr/>
      </xdr:nvCxnSpPr>
      <xdr:spPr>
        <a:xfrm flipV="1">
          <a:off x="15481300" y="1062010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117384</xdr:rowOff>
    </xdr:from>
    <xdr:to>
      <xdr:col>76</xdr:col>
      <xdr:colOff>165100</xdr:colOff>
      <xdr:row>62</xdr:row>
      <xdr:rowOff>47534</xdr:rowOff>
    </xdr:to>
    <xdr:sp macro="" textlink="">
      <xdr:nvSpPr>
        <xdr:cNvPr id="553" name="楕円 552">
          <a:extLst>
            <a:ext uri="{FF2B5EF4-FFF2-40B4-BE49-F238E27FC236}">
              <a16:creationId xmlns:a16="http://schemas.microsoft.com/office/drawing/2014/main" id="{335309CC-4641-49F3-AD86-944BBE454753}"/>
            </a:ext>
          </a:extLst>
        </xdr:cNvPr>
        <xdr:cNvSpPr/>
      </xdr:nvSpPr>
      <xdr:spPr>
        <a:xfrm>
          <a:off x="145415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168184</xdr:rowOff>
    </xdr:from>
    <xdr:to>
      <xdr:col>81</xdr:col>
      <xdr:colOff>50800</xdr:colOff>
      <xdr:row>62</xdr:row>
      <xdr:rowOff>39188</xdr:rowOff>
    </xdr:to>
    <xdr:cxnSp macro="">
      <xdr:nvCxnSpPr>
        <xdr:cNvPr id="554" name="直線コネクタ 553">
          <a:extLst>
            <a:ext uri="{FF2B5EF4-FFF2-40B4-BE49-F238E27FC236}">
              <a16:creationId xmlns:a16="http://schemas.microsoft.com/office/drawing/2014/main" id="{829A6F1D-439C-4EA0-A1BA-F253238EA77F}"/>
            </a:ext>
          </a:extLst>
        </xdr:cNvPr>
        <xdr:cNvCxnSpPr/>
      </xdr:nvCxnSpPr>
      <xdr:spPr>
        <a:xfrm>
          <a:off x="14592300" y="1062663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68399</xdr:rowOff>
    </xdr:from>
    <xdr:to>
      <xdr:col>72</xdr:col>
      <xdr:colOff>38100</xdr:colOff>
      <xdr:row>61</xdr:row>
      <xdr:rowOff>169999</xdr:rowOff>
    </xdr:to>
    <xdr:sp macro="" textlink="">
      <xdr:nvSpPr>
        <xdr:cNvPr id="555" name="楕円 554">
          <a:extLst>
            <a:ext uri="{FF2B5EF4-FFF2-40B4-BE49-F238E27FC236}">
              <a16:creationId xmlns:a16="http://schemas.microsoft.com/office/drawing/2014/main" id="{62F82CE1-EA63-47AD-A2C3-A000E50DB233}"/>
            </a:ext>
          </a:extLst>
        </xdr:cNvPr>
        <xdr:cNvSpPr/>
      </xdr:nvSpPr>
      <xdr:spPr>
        <a:xfrm>
          <a:off x="13652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119199</xdr:rowOff>
    </xdr:from>
    <xdr:to>
      <xdr:col>76</xdr:col>
      <xdr:colOff>114300</xdr:colOff>
      <xdr:row>61</xdr:row>
      <xdr:rowOff>168184</xdr:rowOff>
    </xdr:to>
    <xdr:cxnSp macro="">
      <xdr:nvCxnSpPr>
        <xdr:cNvPr id="556" name="直線コネクタ 555">
          <a:extLst>
            <a:ext uri="{FF2B5EF4-FFF2-40B4-BE49-F238E27FC236}">
              <a16:creationId xmlns:a16="http://schemas.microsoft.com/office/drawing/2014/main" id="{1C934989-EB45-4330-99C2-93A21D58C602}"/>
            </a:ext>
          </a:extLst>
        </xdr:cNvPr>
        <xdr:cNvCxnSpPr/>
      </xdr:nvCxnSpPr>
      <xdr:spPr>
        <a:xfrm>
          <a:off x="13703300" y="1057764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45538</xdr:rowOff>
    </xdr:from>
    <xdr:to>
      <xdr:col>67</xdr:col>
      <xdr:colOff>101600</xdr:colOff>
      <xdr:row>61</xdr:row>
      <xdr:rowOff>147138</xdr:rowOff>
    </xdr:to>
    <xdr:sp macro="" textlink="">
      <xdr:nvSpPr>
        <xdr:cNvPr id="557" name="楕円 556">
          <a:extLst>
            <a:ext uri="{FF2B5EF4-FFF2-40B4-BE49-F238E27FC236}">
              <a16:creationId xmlns:a16="http://schemas.microsoft.com/office/drawing/2014/main" id="{FC011BE9-5440-43E1-AF6D-70A5E57F9CF8}"/>
            </a:ext>
          </a:extLst>
        </xdr:cNvPr>
        <xdr:cNvSpPr/>
      </xdr:nvSpPr>
      <xdr:spPr>
        <a:xfrm>
          <a:off x="12763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96338</xdr:rowOff>
    </xdr:from>
    <xdr:to>
      <xdr:col>71</xdr:col>
      <xdr:colOff>177800</xdr:colOff>
      <xdr:row>61</xdr:row>
      <xdr:rowOff>119199</xdr:rowOff>
    </xdr:to>
    <xdr:cxnSp macro="">
      <xdr:nvCxnSpPr>
        <xdr:cNvPr id="558" name="直線コネクタ 557">
          <a:extLst>
            <a:ext uri="{FF2B5EF4-FFF2-40B4-BE49-F238E27FC236}">
              <a16:creationId xmlns:a16="http://schemas.microsoft.com/office/drawing/2014/main" id="{096DBCAC-A23A-4F57-83EF-B6AEDC4D4958}"/>
            </a:ext>
          </a:extLst>
        </xdr:cNvPr>
        <xdr:cNvCxnSpPr/>
      </xdr:nvCxnSpPr>
      <xdr:spPr>
        <a:xfrm>
          <a:off x="12814300" y="105547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a:extLst>
            <a:ext uri="{FF2B5EF4-FFF2-40B4-BE49-F238E27FC236}">
              <a16:creationId xmlns:a16="http://schemas.microsoft.com/office/drawing/2014/main" id="{42F795CE-AFDA-4198-ADC4-029DDD069002}"/>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E223B005-7D99-490C-9888-B17399B44AB6}"/>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a:extLst>
            <a:ext uri="{FF2B5EF4-FFF2-40B4-BE49-F238E27FC236}">
              <a16:creationId xmlns:a16="http://schemas.microsoft.com/office/drawing/2014/main" id="{F5728EC9-30C6-4AD8-B073-5D60112D3D1A}"/>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a:extLst>
            <a:ext uri="{FF2B5EF4-FFF2-40B4-BE49-F238E27FC236}">
              <a16:creationId xmlns:a16="http://schemas.microsoft.com/office/drawing/2014/main" id="{5B230FBE-1F2F-4CE6-9972-D341CB0F6227}"/>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81115</xdr:rowOff>
    </xdr:from>
    <xdr:ext cx="405111" cy="259045"/>
    <xdr:sp macro="" textlink="">
      <xdr:nvSpPr>
        <xdr:cNvPr id="563" name="n_1mainValue【学校施設】&#10;有形固定資産減価償却率">
          <a:extLst>
            <a:ext uri="{FF2B5EF4-FFF2-40B4-BE49-F238E27FC236}">
              <a16:creationId xmlns:a16="http://schemas.microsoft.com/office/drawing/2014/main" id="{FE881A64-C71C-4130-B8E3-3C5BD0D81E50}"/>
            </a:ext>
          </a:extLst>
        </xdr:cNvPr>
        <xdr:cNvSpPr txBox="1"/>
      </xdr:nvSpPr>
      <xdr:spPr>
        <a:xfrm>
          <a:off x="152660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38661</xdr:rowOff>
    </xdr:from>
    <xdr:ext cx="405111" cy="259045"/>
    <xdr:sp macro="" textlink="">
      <xdr:nvSpPr>
        <xdr:cNvPr id="564" name="n_2mainValue【学校施設】&#10;有形固定資産減価償却率">
          <a:extLst>
            <a:ext uri="{FF2B5EF4-FFF2-40B4-BE49-F238E27FC236}">
              <a16:creationId xmlns:a16="http://schemas.microsoft.com/office/drawing/2014/main" id="{3235A3ED-035D-4CB5-A91F-1F984BB0480D}"/>
            </a:ext>
          </a:extLst>
        </xdr:cNvPr>
        <xdr:cNvSpPr txBox="1"/>
      </xdr:nvSpPr>
      <xdr:spPr>
        <a:xfrm>
          <a:off x="14389744"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161126</xdr:rowOff>
    </xdr:from>
    <xdr:ext cx="405111" cy="259045"/>
    <xdr:sp macro="" textlink="">
      <xdr:nvSpPr>
        <xdr:cNvPr id="565" name="n_3mainValue【学校施設】&#10;有形固定資産減価償却率">
          <a:extLst>
            <a:ext uri="{FF2B5EF4-FFF2-40B4-BE49-F238E27FC236}">
              <a16:creationId xmlns:a16="http://schemas.microsoft.com/office/drawing/2014/main" id="{F063E5FB-7E30-4380-983F-5C0B04353451}"/>
            </a:ext>
          </a:extLst>
        </xdr:cNvPr>
        <xdr:cNvSpPr txBox="1"/>
      </xdr:nvSpPr>
      <xdr:spPr>
        <a:xfrm>
          <a:off x="13500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138265</xdr:rowOff>
    </xdr:from>
    <xdr:ext cx="405111" cy="259045"/>
    <xdr:sp macro="" textlink="">
      <xdr:nvSpPr>
        <xdr:cNvPr id="566" name="n_4mainValue【学校施設】&#10;有形固定資産減価償却率">
          <a:extLst>
            <a:ext uri="{FF2B5EF4-FFF2-40B4-BE49-F238E27FC236}">
              <a16:creationId xmlns:a16="http://schemas.microsoft.com/office/drawing/2014/main" id="{26453E3B-FA9B-4E7E-B4C0-A6003C7FD42C}"/>
            </a:ext>
          </a:extLst>
        </xdr:cNvPr>
        <xdr:cNvSpPr txBox="1"/>
      </xdr:nvSpPr>
      <xdr:spPr>
        <a:xfrm>
          <a:off x="12611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DF262B58-34FB-4EC8-A8AF-0B296B33E03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4D8B357E-FB5B-460D-B39D-4905103AA00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4ADAFAFB-B380-4178-A860-C4FDF6B7D92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30852752-748C-446B-815A-D8995BCC729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25605240-EAF8-4B2A-B0C6-DE1506BF2B0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712D5224-0B86-45B8-B74B-D7F0658E96F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A6D012D9-FEBD-4B5E-AECF-347FDF011E7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6995AFC2-F644-496B-8ECC-8CEB35C4A83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527045AB-CD4B-4962-B7AA-5DDFB668BB1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48C3D0F4-99D0-4040-B338-0B474D22940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F4DBAC4F-5C10-4022-9EC1-1C4D7186351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8F9F4153-29E8-479D-A86D-FCDA80B5E2F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E291FEA5-71B4-4278-AB7C-319D171C8AB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54DA00A2-36E8-4DF3-8483-BAC6D92A45A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7E4D7C89-0204-42C8-A963-DDA8F9242F0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51193DE2-6ED1-438B-A4D6-49B64062BF8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4DD71CA4-5132-4E1A-B705-D17A88084CA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AB8A49B6-361A-4DB4-A344-2695FC82822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EC9362E1-C200-4410-B199-C43714F7245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12F4D786-96A7-42F0-AB06-415CC9F9BF7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561EF5A3-1F46-4019-ABE8-54770AD8366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F7616A63-0196-4030-8BE2-2406B85A62E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228004CA-3430-4A06-A714-53A2A78C763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18A06E2B-863C-4835-9F93-4169C6E85E44}"/>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BFD0D390-B85E-4D77-9080-1CD5D12907DE}"/>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F01AF12D-7BD1-429D-B917-335D36142E10}"/>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5D4ACBDF-BDA8-4467-B283-F75149406D8F}"/>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A62D3F5A-10A5-4CCA-9FC9-2B7C03921A42}"/>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95" name="【学校施設】&#10;一人当たり面積平均値テキスト">
          <a:extLst>
            <a:ext uri="{FF2B5EF4-FFF2-40B4-BE49-F238E27FC236}">
              <a16:creationId xmlns:a16="http://schemas.microsoft.com/office/drawing/2014/main" id="{8C68844B-41CD-4609-A07B-17386CF9872C}"/>
            </a:ext>
          </a:extLst>
        </xdr:cNvPr>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CE4A5285-4E04-4FD9-BFCC-8889B4DD065D}"/>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35950F8D-4D1D-470F-8AA9-6C96EC369F6C}"/>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994954D7-D891-4187-93A8-50F907CA677F}"/>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07893AB8-A31A-498F-8EBF-979B316A470E}"/>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8CA9053F-0EC7-4079-8236-B57AA1029030}"/>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C4A5CC6-D35A-4412-9BFD-1B4F6410050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F6C43EE-0E8B-4EB0-A130-CCC281A3B8E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8D8FDDD-A33E-48C2-B51C-49ED8E5F133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9D85D7A-7A43-4999-BFB8-9DDF6779814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8DF2F3B-81D5-457A-95A2-9F1EEBB4BBF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127889</xdr:rowOff>
    </xdr:from>
    <xdr:to>
      <xdr:col>116</xdr:col>
      <xdr:colOff>114300</xdr:colOff>
      <xdr:row>62</xdr:row>
      <xdr:rowOff>58039</xdr:rowOff>
    </xdr:to>
    <xdr:sp macro="" textlink="">
      <xdr:nvSpPr>
        <xdr:cNvPr id="606" name="楕円 605">
          <a:extLst>
            <a:ext uri="{FF2B5EF4-FFF2-40B4-BE49-F238E27FC236}">
              <a16:creationId xmlns:a16="http://schemas.microsoft.com/office/drawing/2014/main" id="{35DE0102-C76D-43E5-91F9-E2B8B9AD9B08}"/>
            </a:ext>
          </a:extLst>
        </xdr:cNvPr>
        <xdr:cNvSpPr/>
      </xdr:nvSpPr>
      <xdr:spPr>
        <a:xfrm>
          <a:off x="22110700" y="1058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106316</xdr:rowOff>
    </xdr:from>
    <xdr:ext cx="469744" cy="259045"/>
    <xdr:sp macro="" textlink="">
      <xdr:nvSpPr>
        <xdr:cNvPr id="607" name="【学校施設】&#10;一人当たり面積該当値テキスト">
          <a:extLst>
            <a:ext uri="{FF2B5EF4-FFF2-40B4-BE49-F238E27FC236}">
              <a16:creationId xmlns:a16="http://schemas.microsoft.com/office/drawing/2014/main" id="{0B47E535-BBE5-42D4-92D2-338C852FAE38}"/>
            </a:ext>
          </a:extLst>
        </xdr:cNvPr>
        <xdr:cNvSpPr txBox="1"/>
      </xdr:nvSpPr>
      <xdr:spPr>
        <a:xfrm>
          <a:off x="22199600" y="1056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132270</xdr:rowOff>
    </xdr:from>
    <xdr:to>
      <xdr:col>112</xdr:col>
      <xdr:colOff>38100</xdr:colOff>
      <xdr:row>62</xdr:row>
      <xdr:rowOff>62420</xdr:rowOff>
    </xdr:to>
    <xdr:sp macro="" textlink="">
      <xdr:nvSpPr>
        <xdr:cNvPr id="608" name="楕円 607">
          <a:extLst>
            <a:ext uri="{FF2B5EF4-FFF2-40B4-BE49-F238E27FC236}">
              <a16:creationId xmlns:a16="http://schemas.microsoft.com/office/drawing/2014/main" id="{98D2BEB8-E9D1-4035-867B-436C7CCBC06E}"/>
            </a:ext>
          </a:extLst>
        </xdr:cNvPr>
        <xdr:cNvSpPr/>
      </xdr:nvSpPr>
      <xdr:spPr>
        <a:xfrm>
          <a:off x="21272500" y="1059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7239</xdr:rowOff>
    </xdr:from>
    <xdr:to>
      <xdr:col>116</xdr:col>
      <xdr:colOff>63500</xdr:colOff>
      <xdr:row>62</xdr:row>
      <xdr:rowOff>11620</xdr:rowOff>
    </xdr:to>
    <xdr:cxnSp macro="">
      <xdr:nvCxnSpPr>
        <xdr:cNvPr id="609" name="直線コネクタ 608">
          <a:extLst>
            <a:ext uri="{FF2B5EF4-FFF2-40B4-BE49-F238E27FC236}">
              <a16:creationId xmlns:a16="http://schemas.microsoft.com/office/drawing/2014/main" id="{C0775E2D-B7AA-44F7-93D0-576A8B586F53}"/>
            </a:ext>
          </a:extLst>
        </xdr:cNvPr>
        <xdr:cNvCxnSpPr/>
      </xdr:nvCxnSpPr>
      <xdr:spPr>
        <a:xfrm flipV="1">
          <a:off x="21323300" y="10637139"/>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139319</xdr:rowOff>
    </xdr:from>
    <xdr:to>
      <xdr:col>107</xdr:col>
      <xdr:colOff>101600</xdr:colOff>
      <xdr:row>62</xdr:row>
      <xdr:rowOff>69469</xdr:rowOff>
    </xdr:to>
    <xdr:sp macro="" textlink="">
      <xdr:nvSpPr>
        <xdr:cNvPr id="610" name="楕円 609">
          <a:extLst>
            <a:ext uri="{FF2B5EF4-FFF2-40B4-BE49-F238E27FC236}">
              <a16:creationId xmlns:a16="http://schemas.microsoft.com/office/drawing/2014/main" id="{CF4900EC-63D7-4301-823C-BA23A2862A9C}"/>
            </a:ext>
          </a:extLst>
        </xdr:cNvPr>
        <xdr:cNvSpPr/>
      </xdr:nvSpPr>
      <xdr:spPr>
        <a:xfrm>
          <a:off x="20383500" y="1059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11620</xdr:rowOff>
    </xdr:from>
    <xdr:to>
      <xdr:col>111</xdr:col>
      <xdr:colOff>177800</xdr:colOff>
      <xdr:row>62</xdr:row>
      <xdr:rowOff>18669</xdr:rowOff>
    </xdr:to>
    <xdr:cxnSp macro="">
      <xdr:nvCxnSpPr>
        <xdr:cNvPr id="611" name="直線コネクタ 610">
          <a:extLst>
            <a:ext uri="{FF2B5EF4-FFF2-40B4-BE49-F238E27FC236}">
              <a16:creationId xmlns:a16="http://schemas.microsoft.com/office/drawing/2014/main" id="{4CE105B4-8301-4CBD-A3A6-B46A3EB67DF5}"/>
            </a:ext>
          </a:extLst>
        </xdr:cNvPr>
        <xdr:cNvCxnSpPr/>
      </xdr:nvCxnSpPr>
      <xdr:spPr>
        <a:xfrm flipV="1">
          <a:off x="20434300" y="10641520"/>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12" name="楕円 611">
          <a:extLst>
            <a:ext uri="{FF2B5EF4-FFF2-40B4-BE49-F238E27FC236}">
              <a16:creationId xmlns:a16="http://schemas.microsoft.com/office/drawing/2014/main" id="{B9228D53-9815-4B68-BE69-351D5C52D96A}"/>
            </a:ext>
          </a:extLst>
        </xdr:cNvPr>
        <xdr:cNvSpPr/>
      </xdr:nvSpPr>
      <xdr:spPr>
        <a:xfrm>
          <a:off x="19494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18669</xdr:rowOff>
    </xdr:from>
    <xdr:to>
      <xdr:col>107</xdr:col>
      <xdr:colOff>50800</xdr:colOff>
      <xdr:row>62</xdr:row>
      <xdr:rowOff>22860</xdr:rowOff>
    </xdr:to>
    <xdr:cxnSp macro="">
      <xdr:nvCxnSpPr>
        <xdr:cNvPr id="613" name="直線コネクタ 612">
          <a:extLst>
            <a:ext uri="{FF2B5EF4-FFF2-40B4-BE49-F238E27FC236}">
              <a16:creationId xmlns:a16="http://schemas.microsoft.com/office/drawing/2014/main" id="{1EDD422D-CF29-4FAF-B250-7BC71BE6DAA4}"/>
            </a:ext>
          </a:extLst>
        </xdr:cNvPr>
        <xdr:cNvCxnSpPr/>
      </xdr:nvCxnSpPr>
      <xdr:spPr>
        <a:xfrm flipV="1">
          <a:off x="19545300" y="1064856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149416</xdr:rowOff>
    </xdr:from>
    <xdr:to>
      <xdr:col>98</xdr:col>
      <xdr:colOff>38100</xdr:colOff>
      <xdr:row>62</xdr:row>
      <xdr:rowOff>79566</xdr:rowOff>
    </xdr:to>
    <xdr:sp macro="" textlink="">
      <xdr:nvSpPr>
        <xdr:cNvPr id="614" name="楕円 613">
          <a:extLst>
            <a:ext uri="{FF2B5EF4-FFF2-40B4-BE49-F238E27FC236}">
              <a16:creationId xmlns:a16="http://schemas.microsoft.com/office/drawing/2014/main" id="{28BFC90A-A9B6-46E7-99B5-6A1960F3E3D3}"/>
            </a:ext>
          </a:extLst>
        </xdr:cNvPr>
        <xdr:cNvSpPr/>
      </xdr:nvSpPr>
      <xdr:spPr>
        <a:xfrm>
          <a:off x="18605500" y="1060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22860</xdr:rowOff>
    </xdr:from>
    <xdr:to>
      <xdr:col>102</xdr:col>
      <xdr:colOff>114300</xdr:colOff>
      <xdr:row>62</xdr:row>
      <xdr:rowOff>28766</xdr:rowOff>
    </xdr:to>
    <xdr:cxnSp macro="">
      <xdr:nvCxnSpPr>
        <xdr:cNvPr id="615" name="直線コネクタ 614">
          <a:extLst>
            <a:ext uri="{FF2B5EF4-FFF2-40B4-BE49-F238E27FC236}">
              <a16:creationId xmlns:a16="http://schemas.microsoft.com/office/drawing/2014/main" id="{6A6CD9B7-4EB1-4838-8C44-046722E86E13}"/>
            </a:ext>
          </a:extLst>
        </xdr:cNvPr>
        <xdr:cNvCxnSpPr/>
      </xdr:nvCxnSpPr>
      <xdr:spPr>
        <a:xfrm flipV="1">
          <a:off x="18656300" y="10652760"/>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616" name="n_1aveValue【学校施設】&#10;一人当たり面積">
          <a:extLst>
            <a:ext uri="{FF2B5EF4-FFF2-40B4-BE49-F238E27FC236}">
              <a16:creationId xmlns:a16="http://schemas.microsoft.com/office/drawing/2014/main" id="{AF1442E6-EC49-4B25-8D7B-FFD30F36E413}"/>
            </a:ext>
          </a:extLst>
        </xdr:cNvPr>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7" name="n_2aveValue【学校施設】&#10;一人当たり面積">
          <a:extLst>
            <a:ext uri="{FF2B5EF4-FFF2-40B4-BE49-F238E27FC236}">
              <a16:creationId xmlns:a16="http://schemas.microsoft.com/office/drawing/2014/main" id="{9D67B434-7B9F-42B1-BE2F-06F8B7364AFD}"/>
            </a:ext>
          </a:extLst>
        </xdr:cNvPr>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618" name="n_3aveValue【学校施設】&#10;一人当たり面積">
          <a:extLst>
            <a:ext uri="{FF2B5EF4-FFF2-40B4-BE49-F238E27FC236}">
              <a16:creationId xmlns:a16="http://schemas.microsoft.com/office/drawing/2014/main" id="{7A76F3C2-A38D-4736-804E-FC6AABF8F37E}"/>
            </a:ext>
          </a:extLst>
        </xdr:cNvPr>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619" name="n_4aveValue【学校施設】&#10;一人当たり面積">
          <a:extLst>
            <a:ext uri="{FF2B5EF4-FFF2-40B4-BE49-F238E27FC236}">
              <a16:creationId xmlns:a16="http://schemas.microsoft.com/office/drawing/2014/main" id="{A0E115EC-785F-4E20-AFFE-75B74E2EC131}"/>
            </a:ext>
          </a:extLst>
        </xdr:cNvPr>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53547</xdr:rowOff>
    </xdr:from>
    <xdr:ext cx="469744" cy="259045"/>
    <xdr:sp macro="" textlink="">
      <xdr:nvSpPr>
        <xdr:cNvPr id="620" name="n_1mainValue【学校施設】&#10;一人当たり面積">
          <a:extLst>
            <a:ext uri="{FF2B5EF4-FFF2-40B4-BE49-F238E27FC236}">
              <a16:creationId xmlns:a16="http://schemas.microsoft.com/office/drawing/2014/main" id="{86641DD0-A116-4A53-A4BA-4CCF1456BE09}"/>
            </a:ext>
          </a:extLst>
        </xdr:cNvPr>
        <xdr:cNvSpPr txBox="1"/>
      </xdr:nvSpPr>
      <xdr:spPr>
        <a:xfrm>
          <a:off x="21075727" y="1068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60596</xdr:rowOff>
    </xdr:from>
    <xdr:ext cx="469744" cy="259045"/>
    <xdr:sp macro="" textlink="">
      <xdr:nvSpPr>
        <xdr:cNvPr id="621" name="n_2mainValue【学校施設】&#10;一人当たり面積">
          <a:extLst>
            <a:ext uri="{FF2B5EF4-FFF2-40B4-BE49-F238E27FC236}">
              <a16:creationId xmlns:a16="http://schemas.microsoft.com/office/drawing/2014/main" id="{142A302A-3043-4CA3-80EA-A78C9C340637}"/>
            </a:ext>
          </a:extLst>
        </xdr:cNvPr>
        <xdr:cNvSpPr txBox="1"/>
      </xdr:nvSpPr>
      <xdr:spPr>
        <a:xfrm>
          <a:off x="20199427" y="1069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622" name="n_3mainValue【学校施設】&#10;一人当たり面積">
          <a:extLst>
            <a:ext uri="{FF2B5EF4-FFF2-40B4-BE49-F238E27FC236}">
              <a16:creationId xmlns:a16="http://schemas.microsoft.com/office/drawing/2014/main" id="{F0C0E806-B34D-4CE6-ACC8-7C4649316126}"/>
            </a:ext>
          </a:extLst>
        </xdr:cNvPr>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70693</xdr:rowOff>
    </xdr:from>
    <xdr:ext cx="469744" cy="259045"/>
    <xdr:sp macro="" textlink="">
      <xdr:nvSpPr>
        <xdr:cNvPr id="623" name="n_4mainValue【学校施設】&#10;一人当たり面積">
          <a:extLst>
            <a:ext uri="{FF2B5EF4-FFF2-40B4-BE49-F238E27FC236}">
              <a16:creationId xmlns:a16="http://schemas.microsoft.com/office/drawing/2014/main" id="{FB5D1760-F6DC-4E8C-AA5C-13A9C5D45FA8}"/>
            </a:ext>
          </a:extLst>
        </xdr:cNvPr>
        <xdr:cNvSpPr txBox="1"/>
      </xdr:nvSpPr>
      <xdr:spPr>
        <a:xfrm>
          <a:off x="18421427" y="1070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53356ED6-3704-4E98-BAC1-C2E830A7E5A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E55D862F-8A23-4027-A970-8353E9FF220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E40E817-7C84-4847-9964-4834590932C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9ABCFB3D-63A6-446A-8231-321E7F5F885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8FA3E0CA-5B34-4972-9DB2-BF16321F744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E7ECBDA5-DEE9-49C7-BBAE-09ECEB53BA2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71AB419-E756-4B56-BA3B-474382A9563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DC174B09-EB62-4BAF-8116-1BC6287D646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B188AF33-F685-4450-9127-E191BDDD5BC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FC385DE3-ECE1-4604-8E78-76A5EBF54E0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8F403C34-E929-4008-A5AE-E05796189AB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23A8EAD4-BE18-46F9-A106-A8BBC5E71E3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625A0858-3783-42A7-A9DB-22F37EBE252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45906C00-3EB4-450B-BD08-BF13FDFB1E2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2B78E7DA-1970-4A84-8E8E-701C4416A98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EECD3319-F0B1-4F42-8899-E666FDCA9B9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BAB273A8-A88D-41B0-8D98-109C11E2389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C99BA694-A30F-4E70-909C-FAFE83C789E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04B03749-2BAE-43F8-8D8E-DA1839257D8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961F02F5-3B8E-46E0-9EE5-FEC589DCDED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8FA180AF-E347-401A-A465-04E201FEF91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38131E78-C26E-41E8-A2DB-309A17D0EE2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513CDAAE-2143-47A9-84D2-953329873B7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D55329C2-2411-42AA-A71B-55F35BA06C9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FAA9ADF3-AEE2-4524-883E-A3B22BFE3A2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608F3465-0B63-496E-91E8-0195E4FCCD56}"/>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D93BFF66-847E-45CC-9AAE-D157FE9A2CF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53B73A88-3B1C-4762-8FC0-BEAA83E4D64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a:extLst>
            <a:ext uri="{FF2B5EF4-FFF2-40B4-BE49-F238E27FC236}">
              <a16:creationId xmlns:a16="http://schemas.microsoft.com/office/drawing/2014/main" id="{39CBAE0B-A2FF-434B-B988-925EAA5AFE6F}"/>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a:extLst>
            <a:ext uri="{FF2B5EF4-FFF2-40B4-BE49-F238E27FC236}">
              <a16:creationId xmlns:a16="http://schemas.microsoft.com/office/drawing/2014/main" id="{81751F17-E3F4-4D86-BAC1-6D99AD798AE4}"/>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654" name="【児童館】&#10;有形固定資産減価償却率平均値テキスト">
          <a:extLst>
            <a:ext uri="{FF2B5EF4-FFF2-40B4-BE49-F238E27FC236}">
              <a16:creationId xmlns:a16="http://schemas.microsoft.com/office/drawing/2014/main" id="{38C294B3-33AA-4467-88C2-F415F6F39FED}"/>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a:extLst>
            <a:ext uri="{FF2B5EF4-FFF2-40B4-BE49-F238E27FC236}">
              <a16:creationId xmlns:a16="http://schemas.microsoft.com/office/drawing/2014/main" id="{D6B76491-06CA-49F8-839A-BB682BFCF9A7}"/>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a:extLst>
            <a:ext uri="{FF2B5EF4-FFF2-40B4-BE49-F238E27FC236}">
              <a16:creationId xmlns:a16="http://schemas.microsoft.com/office/drawing/2014/main" id="{E079CC7A-831E-4060-AEC4-7238F89AE90A}"/>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a:extLst>
            <a:ext uri="{FF2B5EF4-FFF2-40B4-BE49-F238E27FC236}">
              <a16:creationId xmlns:a16="http://schemas.microsoft.com/office/drawing/2014/main" id="{C8F8761B-4210-4DDE-A3D8-A0C106912475}"/>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58" name="フローチャート: 判断 657">
          <a:extLst>
            <a:ext uri="{FF2B5EF4-FFF2-40B4-BE49-F238E27FC236}">
              <a16:creationId xmlns:a16="http://schemas.microsoft.com/office/drawing/2014/main" id="{CF2A52D1-3FD1-4593-99E9-91AF67E36F43}"/>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59" name="フローチャート: 判断 658">
          <a:extLst>
            <a:ext uri="{FF2B5EF4-FFF2-40B4-BE49-F238E27FC236}">
              <a16:creationId xmlns:a16="http://schemas.microsoft.com/office/drawing/2014/main" id="{CB5E9E21-AD9C-432B-BF46-D3D0AE5F3D81}"/>
            </a:ext>
          </a:extLst>
        </xdr:cNvPr>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DBEDA795-42D8-4522-B55D-A388DE682F1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CECDFDCE-A131-4794-8619-4088868B3E3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2D47C353-D158-4984-AAE5-43E8294760F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A1CFFD6E-8432-4817-8738-DD8CC08391F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E31A7C3-2EA2-4F66-BAF4-61263E9E187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77107</xdr:rowOff>
    </xdr:from>
    <xdr:to>
      <xdr:col>85</xdr:col>
      <xdr:colOff>177800</xdr:colOff>
      <xdr:row>84</xdr:row>
      <xdr:rowOff>7257</xdr:rowOff>
    </xdr:to>
    <xdr:sp macro="" textlink="">
      <xdr:nvSpPr>
        <xdr:cNvPr id="665" name="楕円 664">
          <a:extLst>
            <a:ext uri="{FF2B5EF4-FFF2-40B4-BE49-F238E27FC236}">
              <a16:creationId xmlns:a16="http://schemas.microsoft.com/office/drawing/2014/main" id="{B889782C-DE3E-486A-8FD9-E434D86336C9}"/>
            </a:ext>
          </a:extLst>
        </xdr:cNvPr>
        <xdr:cNvSpPr/>
      </xdr:nvSpPr>
      <xdr:spPr>
        <a:xfrm>
          <a:off x="162687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55534</xdr:rowOff>
    </xdr:from>
    <xdr:ext cx="405111" cy="259045"/>
    <xdr:sp macro="" textlink="">
      <xdr:nvSpPr>
        <xdr:cNvPr id="666" name="【児童館】&#10;有形固定資産減価償却率該当値テキスト">
          <a:extLst>
            <a:ext uri="{FF2B5EF4-FFF2-40B4-BE49-F238E27FC236}">
              <a16:creationId xmlns:a16="http://schemas.microsoft.com/office/drawing/2014/main" id="{A890A7AD-C278-4E83-BF46-DAA8E45AF303}"/>
            </a:ext>
          </a:extLst>
        </xdr:cNvPr>
        <xdr:cNvSpPr txBox="1"/>
      </xdr:nvSpPr>
      <xdr:spPr>
        <a:xfrm>
          <a:off x="16357600"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57513</xdr:rowOff>
    </xdr:from>
    <xdr:to>
      <xdr:col>81</xdr:col>
      <xdr:colOff>101600</xdr:colOff>
      <xdr:row>83</xdr:row>
      <xdr:rowOff>159113</xdr:rowOff>
    </xdr:to>
    <xdr:sp macro="" textlink="">
      <xdr:nvSpPr>
        <xdr:cNvPr id="667" name="楕円 666">
          <a:extLst>
            <a:ext uri="{FF2B5EF4-FFF2-40B4-BE49-F238E27FC236}">
              <a16:creationId xmlns:a16="http://schemas.microsoft.com/office/drawing/2014/main" id="{A229C815-BBA9-49E9-AC18-2F39EAA40EDF}"/>
            </a:ext>
          </a:extLst>
        </xdr:cNvPr>
        <xdr:cNvSpPr/>
      </xdr:nvSpPr>
      <xdr:spPr>
        <a:xfrm>
          <a:off x="15430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108313</xdr:rowOff>
    </xdr:from>
    <xdr:to>
      <xdr:col>85</xdr:col>
      <xdr:colOff>127000</xdr:colOff>
      <xdr:row>83</xdr:row>
      <xdr:rowOff>127907</xdr:rowOff>
    </xdr:to>
    <xdr:cxnSp macro="">
      <xdr:nvCxnSpPr>
        <xdr:cNvPr id="668" name="直線コネクタ 667">
          <a:extLst>
            <a:ext uri="{FF2B5EF4-FFF2-40B4-BE49-F238E27FC236}">
              <a16:creationId xmlns:a16="http://schemas.microsoft.com/office/drawing/2014/main" id="{3969F4BC-EA4A-44A1-B9E4-02580BC02688}"/>
            </a:ext>
          </a:extLst>
        </xdr:cNvPr>
        <xdr:cNvCxnSpPr/>
      </xdr:nvCxnSpPr>
      <xdr:spPr>
        <a:xfrm>
          <a:off x="15481300" y="1433866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16692</xdr:rowOff>
    </xdr:from>
    <xdr:to>
      <xdr:col>76</xdr:col>
      <xdr:colOff>165100</xdr:colOff>
      <xdr:row>83</xdr:row>
      <xdr:rowOff>118292</xdr:rowOff>
    </xdr:to>
    <xdr:sp macro="" textlink="">
      <xdr:nvSpPr>
        <xdr:cNvPr id="669" name="楕円 668">
          <a:extLst>
            <a:ext uri="{FF2B5EF4-FFF2-40B4-BE49-F238E27FC236}">
              <a16:creationId xmlns:a16="http://schemas.microsoft.com/office/drawing/2014/main" id="{96781CEF-B5B7-478D-BD87-51D3A736BF26}"/>
            </a:ext>
          </a:extLst>
        </xdr:cNvPr>
        <xdr:cNvSpPr/>
      </xdr:nvSpPr>
      <xdr:spPr>
        <a:xfrm>
          <a:off x="14541500" y="1424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67492</xdr:rowOff>
    </xdr:from>
    <xdr:to>
      <xdr:col>81</xdr:col>
      <xdr:colOff>50800</xdr:colOff>
      <xdr:row>83</xdr:row>
      <xdr:rowOff>108313</xdr:rowOff>
    </xdr:to>
    <xdr:cxnSp macro="">
      <xdr:nvCxnSpPr>
        <xdr:cNvPr id="670" name="直線コネクタ 669">
          <a:extLst>
            <a:ext uri="{FF2B5EF4-FFF2-40B4-BE49-F238E27FC236}">
              <a16:creationId xmlns:a16="http://schemas.microsoft.com/office/drawing/2014/main" id="{D617E4AD-FC50-4AFF-A99B-213E777280DA}"/>
            </a:ext>
          </a:extLst>
        </xdr:cNvPr>
        <xdr:cNvCxnSpPr/>
      </xdr:nvCxnSpPr>
      <xdr:spPr>
        <a:xfrm>
          <a:off x="14592300" y="1429784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148952</xdr:rowOff>
    </xdr:from>
    <xdr:to>
      <xdr:col>72</xdr:col>
      <xdr:colOff>38100</xdr:colOff>
      <xdr:row>83</xdr:row>
      <xdr:rowOff>79102</xdr:rowOff>
    </xdr:to>
    <xdr:sp macro="" textlink="">
      <xdr:nvSpPr>
        <xdr:cNvPr id="671" name="楕円 670">
          <a:extLst>
            <a:ext uri="{FF2B5EF4-FFF2-40B4-BE49-F238E27FC236}">
              <a16:creationId xmlns:a16="http://schemas.microsoft.com/office/drawing/2014/main" id="{2A7EA94F-5979-4DE9-B775-F3493EB8D46D}"/>
            </a:ext>
          </a:extLst>
        </xdr:cNvPr>
        <xdr:cNvSpPr/>
      </xdr:nvSpPr>
      <xdr:spPr>
        <a:xfrm>
          <a:off x="13652500" y="142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28302</xdr:rowOff>
    </xdr:from>
    <xdr:to>
      <xdr:col>76</xdr:col>
      <xdr:colOff>114300</xdr:colOff>
      <xdr:row>83</xdr:row>
      <xdr:rowOff>67492</xdr:rowOff>
    </xdr:to>
    <xdr:cxnSp macro="">
      <xdr:nvCxnSpPr>
        <xdr:cNvPr id="672" name="直線コネクタ 671">
          <a:extLst>
            <a:ext uri="{FF2B5EF4-FFF2-40B4-BE49-F238E27FC236}">
              <a16:creationId xmlns:a16="http://schemas.microsoft.com/office/drawing/2014/main" id="{5A0787C7-FE67-452B-8D12-FA0D41512284}"/>
            </a:ext>
          </a:extLst>
        </xdr:cNvPr>
        <xdr:cNvCxnSpPr/>
      </xdr:nvCxnSpPr>
      <xdr:spPr>
        <a:xfrm>
          <a:off x="13703300" y="14258652"/>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114663</xdr:rowOff>
    </xdr:from>
    <xdr:to>
      <xdr:col>67</xdr:col>
      <xdr:colOff>101600</xdr:colOff>
      <xdr:row>83</xdr:row>
      <xdr:rowOff>44813</xdr:rowOff>
    </xdr:to>
    <xdr:sp macro="" textlink="">
      <xdr:nvSpPr>
        <xdr:cNvPr id="673" name="楕円 672">
          <a:extLst>
            <a:ext uri="{FF2B5EF4-FFF2-40B4-BE49-F238E27FC236}">
              <a16:creationId xmlns:a16="http://schemas.microsoft.com/office/drawing/2014/main" id="{B80E88E7-B385-4953-A51D-875A1F71F563}"/>
            </a:ext>
          </a:extLst>
        </xdr:cNvPr>
        <xdr:cNvSpPr/>
      </xdr:nvSpPr>
      <xdr:spPr>
        <a:xfrm>
          <a:off x="12763500" y="141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165463</xdr:rowOff>
    </xdr:from>
    <xdr:to>
      <xdr:col>71</xdr:col>
      <xdr:colOff>177800</xdr:colOff>
      <xdr:row>83</xdr:row>
      <xdr:rowOff>28302</xdr:rowOff>
    </xdr:to>
    <xdr:cxnSp macro="">
      <xdr:nvCxnSpPr>
        <xdr:cNvPr id="674" name="直線コネクタ 673">
          <a:extLst>
            <a:ext uri="{FF2B5EF4-FFF2-40B4-BE49-F238E27FC236}">
              <a16:creationId xmlns:a16="http://schemas.microsoft.com/office/drawing/2014/main" id="{35E65C84-3DC6-4EE0-AADF-54BB28AADD02}"/>
            </a:ext>
          </a:extLst>
        </xdr:cNvPr>
        <xdr:cNvCxnSpPr/>
      </xdr:nvCxnSpPr>
      <xdr:spPr>
        <a:xfrm>
          <a:off x="12814300" y="1422436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75" name="n_1aveValue【児童館】&#10;有形固定資産減価償却率">
          <a:extLst>
            <a:ext uri="{FF2B5EF4-FFF2-40B4-BE49-F238E27FC236}">
              <a16:creationId xmlns:a16="http://schemas.microsoft.com/office/drawing/2014/main" id="{B026E497-56AD-4492-A01E-3BAA9C25C6C9}"/>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76" name="n_2aveValue【児童館】&#10;有形固定資産減価償却率">
          <a:extLst>
            <a:ext uri="{FF2B5EF4-FFF2-40B4-BE49-F238E27FC236}">
              <a16:creationId xmlns:a16="http://schemas.microsoft.com/office/drawing/2014/main" id="{F79B9D89-0361-436E-982A-A35C814AFA60}"/>
            </a:ext>
          </a:extLst>
        </xdr:cNvPr>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677" name="n_3aveValue【児童館】&#10;有形固定資産減価償却率">
          <a:extLst>
            <a:ext uri="{FF2B5EF4-FFF2-40B4-BE49-F238E27FC236}">
              <a16:creationId xmlns:a16="http://schemas.microsoft.com/office/drawing/2014/main" id="{859253E4-150B-4164-824C-FB9ED492A6D1}"/>
            </a:ext>
          </a:extLst>
        </xdr:cNvPr>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678" name="n_4aveValue【児童館】&#10;有形固定資産減価償却率">
          <a:extLst>
            <a:ext uri="{FF2B5EF4-FFF2-40B4-BE49-F238E27FC236}">
              <a16:creationId xmlns:a16="http://schemas.microsoft.com/office/drawing/2014/main" id="{02799A46-2BD2-463B-9726-8C7B229329A2}"/>
            </a:ext>
          </a:extLst>
        </xdr:cNvPr>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150240</xdr:rowOff>
    </xdr:from>
    <xdr:ext cx="405111" cy="259045"/>
    <xdr:sp macro="" textlink="">
      <xdr:nvSpPr>
        <xdr:cNvPr id="679" name="n_1mainValue【児童館】&#10;有形固定資産減価償却率">
          <a:extLst>
            <a:ext uri="{FF2B5EF4-FFF2-40B4-BE49-F238E27FC236}">
              <a16:creationId xmlns:a16="http://schemas.microsoft.com/office/drawing/2014/main" id="{225BB69E-A6B9-4479-A7A8-85949F18D98A}"/>
            </a:ext>
          </a:extLst>
        </xdr:cNvPr>
        <xdr:cNvSpPr txBox="1"/>
      </xdr:nvSpPr>
      <xdr:spPr>
        <a:xfrm>
          <a:off x="152660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109419</xdr:rowOff>
    </xdr:from>
    <xdr:ext cx="405111" cy="259045"/>
    <xdr:sp macro="" textlink="">
      <xdr:nvSpPr>
        <xdr:cNvPr id="680" name="n_2mainValue【児童館】&#10;有形固定資産減価償却率">
          <a:extLst>
            <a:ext uri="{FF2B5EF4-FFF2-40B4-BE49-F238E27FC236}">
              <a16:creationId xmlns:a16="http://schemas.microsoft.com/office/drawing/2014/main" id="{3D8E7A95-6680-4C7D-B72D-C7AFB6C26021}"/>
            </a:ext>
          </a:extLst>
        </xdr:cNvPr>
        <xdr:cNvSpPr txBox="1"/>
      </xdr:nvSpPr>
      <xdr:spPr>
        <a:xfrm>
          <a:off x="14389744" y="1433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70229</xdr:rowOff>
    </xdr:from>
    <xdr:ext cx="405111" cy="259045"/>
    <xdr:sp macro="" textlink="">
      <xdr:nvSpPr>
        <xdr:cNvPr id="681" name="n_3mainValue【児童館】&#10;有形固定資産減価償却率">
          <a:extLst>
            <a:ext uri="{FF2B5EF4-FFF2-40B4-BE49-F238E27FC236}">
              <a16:creationId xmlns:a16="http://schemas.microsoft.com/office/drawing/2014/main" id="{48E177F7-869B-4BC7-B906-69582BB71240}"/>
            </a:ext>
          </a:extLst>
        </xdr:cNvPr>
        <xdr:cNvSpPr txBox="1"/>
      </xdr:nvSpPr>
      <xdr:spPr>
        <a:xfrm>
          <a:off x="13500744" y="1430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35940</xdr:rowOff>
    </xdr:from>
    <xdr:ext cx="405111" cy="259045"/>
    <xdr:sp macro="" textlink="">
      <xdr:nvSpPr>
        <xdr:cNvPr id="682" name="n_4mainValue【児童館】&#10;有形固定資産減価償却率">
          <a:extLst>
            <a:ext uri="{FF2B5EF4-FFF2-40B4-BE49-F238E27FC236}">
              <a16:creationId xmlns:a16="http://schemas.microsoft.com/office/drawing/2014/main" id="{5C0840BD-9E1F-48E1-AF3C-C5FCAEC406FE}"/>
            </a:ext>
          </a:extLst>
        </xdr:cNvPr>
        <xdr:cNvSpPr txBox="1"/>
      </xdr:nvSpPr>
      <xdr:spPr>
        <a:xfrm>
          <a:off x="12611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3BD80D71-9906-4678-AF14-FA0E16E796F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4B64938F-6B15-4585-87BC-4A20A081D38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2FB45B3B-A796-463A-88E8-A70E8ABDEFB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CB5D0E73-CE86-4DF9-93AB-55B198A5F56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A6BB1967-40D2-4DC7-B275-4F2C2EAD824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BE0BFBAB-1BB7-4D28-91AB-CC81C1F0793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43042C27-594B-4156-B23C-EDB80A894E5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B518E5F7-2FC4-4E74-B01D-C10F4A8FD03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53F32C8B-0736-4951-8471-EFCFDF93D3C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5F240FBD-4430-49C3-A147-D65A08D466C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AFA59C14-0569-451F-B3E9-EA1FF9BCF61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50A8094C-88A7-4367-BEA4-A67D850FFD4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4538AB8C-23A5-40D7-B2CB-42AA6D181B5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0BC5020C-5369-4794-97B2-87627D38572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2F796E1D-FE92-46EE-B2B3-86A06779AE5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83EFF7C1-652B-426C-BA70-048A971559F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276922B5-CB09-4DDA-B4B4-81CCB6D32C3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689B3850-B3D6-4960-A589-D0364DFAB78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FA8EFEDE-7217-4925-9771-BE9064ABA0E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67006EA3-5B41-477A-A830-42E1BE42B8C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1715193A-96C6-4CAB-99B1-0A7B519152E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E979814E-45FF-4031-AEFD-4969E2B9A03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FFEED2BD-63E1-4439-B5E7-72FFE7F0BDE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6" name="直線コネクタ 705">
          <a:extLst>
            <a:ext uri="{FF2B5EF4-FFF2-40B4-BE49-F238E27FC236}">
              <a16:creationId xmlns:a16="http://schemas.microsoft.com/office/drawing/2014/main" id="{CAC3E1CC-E980-40D0-8A0E-066260C79148}"/>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児童館】&#10;一人当たり面積最小値テキスト">
          <a:extLst>
            <a:ext uri="{FF2B5EF4-FFF2-40B4-BE49-F238E27FC236}">
              <a16:creationId xmlns:a16="http://schemas.microsoft.com/office/drawing/2014/main" id="{19CDD5E9-F7BD-4ECF-B0F8-188780139318}"/>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a:extLst>
            <a:ext uri="{FF2B5EF4-FFF2-40B4-BE49-F238E27FC236}">
              <a16:creationId xmlns:a16="http://schemas.microsoft.com/office/drawing/2014/main" id="{4790ABBC-53EC-4556-9809-917557ADE09F}"/>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9" name="【児童館】&#10;一人当たり面積最大値テキスト">
          <a:extLst>
            <a:ext uri="{FF2B5EF4-FFF2-40B4-BE49-F238E27FC236}">
              <a16:creationId xmlns:a16="http://schemas.microsoft.com/office/drawing/2014/main" id="{559096EE-E3C2-4FAB-AD46-5FC03DF6D9B8}"/>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a:extLst>
            <a:ext uri="{FF2B5EF4-FFF2-40B4-BE49-F238E27FC236}">
              <a16:creationId xmlns:a16="http://schemas.microsoft.com/office/drawing/2014/main" id="{BF75E025-47BA-4B34-9752-2790F7E35CB2}"/>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711" name="【児童館】&#10;一人当たり面積平均値テキスト">
          <a:extLst>
            <a:ext uri="{FF2B5EF4-FFF2-40B4-BE49-F238E27FC236}">
              <a16:creationId xmlns:a16="http://schemas.microsoft.com/office/drawing/2014/main" id="{B3D47BD7-46AE-49C0-8C26-D39D8CD1A0F5}"/>
            </a:ext>
          </a:extLst>
        </xdr:cNvPr>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2" name="フローチャート: 判断 711">
          <a:extLst>
            <a:ext uri="{FF2B5EF4-FFF2-40B4-BE49-F238E27FC236}">
              <a16:creationId xmlns:a16="http://schemas.microsoft.com/office/drawing/2014/main" id="{6221D57F-0BDC-4117-B802-1BC371B2FE60}"/>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a:extLst>
            <a:ext uri="{FF2B5EF4-FFF2-40B4-BE49-F238E27FC236}">
              <a16:creationId xmlns:a16="http://schemas.microsoft.com/office/drawing/2014/main" id="{FC930D0B-93DE-4967-97C4-C954FB29F217}"/>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a:extLst>
            <a:ext uri="{FF2B5EF4-FFF2-40B4-BE49-F238E27FC236}">
              <a16:creationId xmlns:a16="http://schemas.microsoft.com/office/drawing/2014/main" id="{B0D49807-1613-41F8-B1D4-CBA19D304B08}"/>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5" name="フローチャート: 判断 714">
          <a:extLst>
            <a:ext uri="{FF2B5EF4-FFF2-40B4-BE49-F238E27FC236}">
              <a16:creationId xmlns:a16="http://schemas.microsoft.com/office/drawing/2014/main" id="{8CF9FDF9-00B1-4725-B972-DB702EF7BCF0}"/>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6" name="フローチャート: 判断 715">
          <a:extLst>
            <a:ext uri="{FF2B5EF4-FFF2-40B4-BE49-F238E27FC236}">
              <a16:creationId xmlns:a16="http://schemas.microsoft.com/office/drawing/2014/main" id="{09368C0A-A64E-4C8E-87AC-402065CC81A8}"/>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EA071604-3BB9-4D3B-A7A7-92A4EDE2A71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787D6372-BEE4-488A-B368-9CC434738AF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CF41F640-6B71-411C-A5F6-FFABEEC311B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8B06B41-B684-42F1-8E9D-E862B31F794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A8D2DD42-3A04-4BFF-BA00-4044FF76C6A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97789</xdr:rowOff>
    </xdr:from>
    <xdr:to>
      <xdr:col>116</xdr:col>
      <xdr:colOff>114300</xdr:colOff>
      <xdr:row>84</xdr:row>
      <xdr:rowOff>27939</xdr:rowOff>
    </xdr:to>
    <xdr:sp macro="" textlink="">
      <xdr:nvSpPr>
        <xdr:cNvPr id="722" name="楕円 721">
          <a:extLst>
            <a:ext uri="{FF2B5EF4-FFF2-40B4-BE49-F238E27FC236}">
              <a16:creationId xmlns:a16="http://schemas.microsoft.com/office/drawing/2014/main" id="{FD958C7C-14D2-4647-ADE1-B2A45B9CFAEC}"/>
            </a:ext>
          </a:extLst>
        </xdr:cNvPr>
        <xdr:cNvSpPr/>
      </xdr:nvSpPr>
      <xdr:spPr>
        <a:xfrm>
          <a:off x="221107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120666</xdr:rowOff>
    </xdr:from>
    <xdr:ext cx="469744" cy="259045"/>
    <xdr:sp macro="" textlink="">
      <xdr:nvSpPr>
        <xdr:cNvPr id="723" name="【児童館】&#10;一人当たり面積該当値テキスト">
          <a:extLst>
            <a:ext uri="{FF2B5EF4-FFF2-40B4-BE49-F238E27FC236}">
              <a16:creationId xmlns:a16="http://schemas.microsoft.com/office/drawing/2014/main" id="{F597A83B-4733-4140-9C56-44B6C904A7BE}"/>
            </a:ext>
          </a:extLst>
        </xdr:cNvPr>
        <xdr:cNvSpPr txBox="1"/>
      </xdr:nvSpPr>
      <xdr:spPr>
        <a:xfrm>
          <a:off x="22199600"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105411</xdr:rowOff>
    </xdr:from>
    <xdr:to>
      <xdr:col>112</xdr:col>
      <xdr:colOff>38100</xdr:colOff>
      <xdr:row>84</xdr:row>
      <xdr:rowOff>35561</xdr:rowOff>
    </xdr:to>
    <xdr:sp macro="" textlink="">
      <xdr:nvSpPr>
        <xdr:cNvPr id="724" name="楕円 723">
          <a:extLst>
            <a:ext uri="{FF2B5EF4-FFF2-40B4-BE49-F238E27FC236}">
              <a16:creationId xmlns:a16="http://schemas.microsoft.com/office/drawing/2014/main" id="{7BD66CBB-00E4-4321-8FED-16BC2DBF0A49}"/>
            </a:ext>
          </a:extLst>
        </xdr:cNvPr>
        <xdr:cNvSpPr/>
      </xdr:nvSpPr>
      <xdr:spPr>
        <a:xfrm>
          <a:off x="21272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148589</xdr:rowOff>
    </xdr:from>
    <xdr:to>
      <xdr:col>116</xdr:col>
      <xdr:colOff>63500</xdr:colOff>
      <xdr:row>83</xdr:row>
      <xdr:rowOff>156211</xdr:rowOff>
    </xdr:to>
    <xdr:cxnSp macro="">
      <xdr:nvCxnSpPr>
        <xdr:cNvPr id="725" name="直線コネクタ 724">
          <a:extLst>
            <a:ext uri="{FF2B5EF4-FFF2-40B4-BE49-F238E27FC236}">
              <a16:creationId xmlns:a16="http://schemas.microsoft.com/office/drawing/2014/main" id="{F436024F-67F9-4DCC-923E-7C1EE3CE4039}"/>
            </a:ext>
          </a:extLst>
        </xdr:cNvPr>
        <xdr:cNvCxnSpPr/>
      </xdr:nvCxnSpPr>
      <xdr:spPr>
        <a:xfrm flipV="1">
          <a:off x="21323300" y="143789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113030</xdr:rowOff>
    </xdr:from>
    <xdr:to>
      <xdr:col>107</xdr:col>
      <xdr:colOff>101600</xdr:colOff>
      <xdr:row>84</xdr:row>
      <xdr:rowOff>43180</xdr:rowOff>
    </xdr:to>
    <xdr:sp macro="" textlink="">
      <xdr:nvSpPr>
        <xdr:cNvPr id="726" name="楕円 725">
          <a:extLst>
            <a:ext uri="{FF2B5EF4-FFF2-40B4-BE49-F238E27FC236}">
              <a16:creationId xmlns:a16="http://schemas.microsoft.com/office/drawing/2014/main" id="{34D2C4A5-0273-4E27-ACD8-83A8B373715A}"/>
            </a:ext>
          </a:extLst>
        </xdr:cNvPr>
        <xdr:cNvSpPr/>
      </xdr:nvSpPr>
      <xdr:spPr>
        <a:xfrm>
          <a:off x="2038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156211</xdr:rowOff>
    </xdr:from>
    <xdr:to>
      <xdr:col>111</xdr:col>
      <xdr:colOff>177800</xdr:colOff>
      <xdr:row>83</xdr:row>
      <xdr:rowOff>163830</xdr:rowOff>
    </xdr:to>
    <xdr:cxnSp macro="">
      <xdr:nvCxnSpPr>
        <xdr:cNvPr id="727" name="直線コネクタ 726">
          <a:extLst>
            <a:ext uri="{FF2B5EF4-FFF2-40B4-BE49-F238E27FC236}">
              <a16:creationId xmlns:a16="http://schemas.microsoft.com/office/drawing/2014/main" id="{F567EB1D-E216-4962-A9F2-59E80DCE0A1D}"/>
            </a:ext>
          </a:extLst>
        </xdr:cNvPr>
        <xdr:cNvCxnSpPr/>
      </xdr:nvCxnSpPr>
      <xdr:spPr>
        <a:xfrm flipV="1">
          <a:off x="20434300" y="143865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28" name="楕円 727">
          <a:extLst>
            <a:ext uri="{FF2B5EF4-FFF2-40B4-BE49-F238E27FC236}">
              <a16:creationId xmlns:a16="http://schemas.microsoft.com/office/drawing/2014/main" id="{C358BD2E-8597-4E47-837E-2CC7C9D4C4C9}"/>
            </a:ext>
          </a:extLst>
        </xdr:cNvPr>
        <xdr:cNvSpPr/>
      </xdr:nvSpPr>
      <xdr:spPr>
        <a:xfrm>
          <a:off x="19494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163830</xdr:rowOff>
    </xdr:from>
    <xdr:to>
      <xdr:col>107</xdr:col>
      <xdr:colOff>50800</xdr:colOff>
      <xdr:row>84</xdr:row>
      <xdr:rowOff>0</xdr:rowOff>
    </xdr:to>
    <xdr:cxnSp macro="">
      <xdr:nvCxnSpPr>
        <xdr:cNvPr id="729" name="直線コネクタ 728">
          <a:extLst>
            <a:ext uri="{FF2B5EF4-FFF2-40B4-BE49-F238E27FC236}">
              <a16:creationId xmlns:a16="http://schemas.microsoft.com/office/drawing/2014/main" id="{CCDBD04D-0802-4FD5-8B8B-7871AF9B21A4}"/>
            </a:ext>
          </a:extLst>
        </xdr:cNvPr>
        <xdr:cNvCxnSpPr/>
      </xdr:nvCxnSpPr>
      <xdr:spPr>
        <a:xfrm flipV="1">
          <a:off x="19545300" y="14394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128270</xdr:rowOff>
    </xdr:from>
    <xdr:to>
      <xdr:col>98</xdr:col>
      <xdr:colOff>38100</xdr:colOff>
      <xdr:row>84</xdr:row>
      <xdr:rowOff>58420</xdr:rowOff>
    </xdr:to>
    <xdr:sp macro="" textlink="">
      <xdr:nvSpPr>
        <xdr:cNvPr id="730" name="楕円 729">
          <a:extLst>
            <a:ext uri="{FF2B5EF4-FFF2-40B4-BE49-F238E27FC236}">
              <a16:creationId xmlns:a16="http://schemas.microsoft.com/office/drawing/2014/main" id="{D040C952-042E-409B-965D-EF8C5EFB38FF}"/>
            </a:ext>
          </a:extLst>
        </xdr:cNvPr>
        <xdr:cNvSpPr/>
      </xdr:nvSpPr>
      <xdr:spPr>
        <a:xfrm>
          <a:off x="18605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0</xdr:rowOff>
    </xdr:from>
    <xdr:to>
      <xdr:col>102</xdr:col>
      <xdr:colOff>114300</xdr:colOff>
      <xdr:row>84</xdr:row>
      <xdr:rowOff>7620</xdr:rowOff>
    </xdr:to>
    <xdr:cxnSp macro="">
      <xdr:nvCxnSpPr>
        <xdr:cNvPr id="731" name="直線コネクタ 730">
          <a:extLst>
            <a:ext uri="{FF2B5EF4-FFF2-40B4-BE49-F238E27FC236}">
              <a16:creationId xmlns:a16="http://schemas.microsoft.com/office/drawing/2014/main" id="{679EE8D6-BFC5-4F28-A24D-87616981647B}"/>
            </a:ext>
          </a:extLst>
        </xdr:cNvPr>
        <xdr:cNvCxnSpPr/>
      </xdr:nvCxnSpPr>
      <xdr:spPr>
        <a:xfrm flipV="1">
          <a:off x="18656300" y="14401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732" name="n_1aveValue【児童館】&#10;一人当たり面積">
          <a:extLst>
            <a:ext uri="{FF2B5EF4-FFF2-40B4-BE49-F238E27FC236}">
              <a16:creationId xmlns:a16="http://schemas.microsoft.com/office/drawing/2014/main" id="{9CBC4A96-1AFB-4AD4-BF0B-7AF9BA8733AF}"/>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733" name="n_2aveValue【児童館】&#10;一人当たり面積">
          <a:extLst>
            <a:ext uri="{FF2B5EF4-FFF2-40B4-BE49-F238E27FC236}">
              <a16:creationId xmlns:a16="http://schemas.microsoft.com/office/drawing/2014/main" id="{D7D2B91E-7A01-444D-80C6-1AE6D0BE4CEE}"/>
            </a:ext>
          </a:extLst>
        </xdr:cNvPr>
        <xdr:cNvSpPr txBox="1"/>
      </xdr:nvSpPr>
      <xdr:spPr>
        <a:xfrm>
          <a:off x="20199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734" name="n_3aveValue【児童館】&#10;一人当たり面積">
          <a:extLst>
            <a:ext uri="{FF2B5EF4-FFF2-40B4-BE49-F238E27FC236}">
              <a16:creationId xmlns:a16="http://schemas.microsoft.com/office/drawing/2014/main" id="{02619912-1362-4FBA-9730-361655E61D96}"/>
            </a:ext>
          </a:extLst>
        </xdr:cNvPr>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735" name="n_4aveValue【児童館】&#10;一人当たり面積">
          <a:extLst>
            <a:ext uri="{FF2B5EF4-FFF2-40B4-BE49-F238E27FC236}">
              <a16:creationId xmlns:a16="http://schemas.microsoft.com/office/drawing/2014/main" id="{F22ECB53-EC61-4727-A287-69C90D03C7F4}"/>
            </a:ext>
          </a:extLst>
        </xdr:cNvPr>
        <xdr:cNvSpPr txBox="1"/>
      </xdr:nvSpPr>
      <xdr:spPr>
        <a:xfrm>
          <a:off x="18421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52088</xdr:rowOff>
    </xdr:from>
    <xdr:ext cx="469744" cy="259045"/>
    <xdr:sp macro="" textlink="">
      <xdr:nvSpPr>
        <xdr:cNvPr id="736" name="n_1mainValue【児童館】&#10;一人当たり面積">
          <a:extLst>
            <a:ext uri="{FF2B5EF4-FFF2-40B4-BE49-F238E27FC236}">
              <a16:creationId xmlns:a16="http://schemas.microsoft.com/office/drawing/2014/main" id="{7517FD66-F2CF-43F5-BA61-CFC5BE7714A4}"/>
            </a:ext>
          </a:extLst>
        </xdr:cNvPr>
        <xdr:cNvSpPr txBox="1"/>
      </xdr:nvSpPr>
      <xdr:spPr>
        <a:xfrm>
          <a:off x="210757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59707</xdr:rowOff>
    </xdr:from>
    <xdr:ext cx="469744" cy="259045"/>
    <xdr:sp macro="" textlink="">
      <xdr:nvSpPr>
        <xdr:cNvPr id="737" name="n_2mainValue【児童館】&#10;一人当たり面積">
          <a:extLst>
            <a:ext uri="{FF2B5EF4-FFF2-40B4-BE49-F238E27FC236}">
              <a16:creationId xmlns:a16="http://schemas.microsoft.com/office/drawing/2014/main" id="{FBF2A8FB-4802-4771-B4DB-396F8120624D}"/>
            </a:ext>
          </a:extLst>
        </xdr:cNvPr>
        <xdr:cNvSpPr txBox="1"/>
      </xdr:nvSpPr>
      <xdr:spPr>
        <a:xfrm>
          <a:off x="20199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8" name="n_3mainValue【児童館】&#10;一人当たり面積">
          <a:extLst>
            <a:ext uri="{FF2B5EF4-FFF2-40B4-BE49-F238E27FC236}">
              <a16:creationId xmlns:a16="http://schemas.microsoft.com/office/drawing/2014/main" id="{1ED09C99-D353-4919-89AE-F1801CD4349F}"/>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74947</xdr:rowOff>
    </xdr:from>
    <xdr:ext cx="469744" cy="259045"/>
    <xdr:sp macro="" textlink="">
      <xdr:nvSpPr>
        <xdr:cNvPr id="739" name="n_4mainValue【児童館】&#10;一人当たり面積">
          <a:extLst>
            <a:ext uri="{FF2B5EF4-FFF2-40B4-BE49-F238E27FC236}">
              <a16:creationId xmlns:a16="http://schemas.microsoft.com/office/drawing/2014/main" id="{25B55107-2B9D-47F3-B8C4-C77BC7B33EA6}"/>
            </a:ext>
          </a:extLst>
        </xdr:cNvPr>
        <xdr:cNvSpPr txBox="1"/>
      </xdr:nvSpPr>
      <xdr:spPr>
        <a:xfrm>
          <a:off x="18421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5260907-A284-4BF5-89B9-AE4E08FC96B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3C74D608-8D02-4EF1-AA3C-075127E26D7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ADF5CB64-DEA5-4961-9D05-C7444D97F21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52DF525E-96EB-429A-8307-8F52BE4DA10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DDF2D92E-A2BA-4398-A72E-8B233430F59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5140EF70-49EF-464A-A1EF-2510B00D158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74AC69FD-EE60-4012-8906-434CEEBBEF7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1CD01C60-92B6-4E7E-8AFE-9B2CCCFC6EE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21F6073F-BFA9-4EBB-B024-E4DBBD5415E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1979F768-0472-4AA6-8F5A-DA2E621F19E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FA8D5117-D1F1-4429-86A1-6BE3CCEF17A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C725CBB3-2DE1-4A33-BC60-1A2973EFB3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B0834493-25B8-4584-AF93-EAD9E421FA8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D255B76A-3C8A-4255-8784-19F21517264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97233925-C707-47CA-A223-1E120FF60E3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2150F854-E042-4064-A892-74F5EB8241B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B30827ED-F684-4D11-9C58-87105B2FC16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C0646ACD-4115-4C49-AD45-8B2FB8E17C5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5E951574-5374-4AD8-B9ED-36BF4FADFA2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49D29930-1030-4B1A-8161-68558E596AF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6908995C-F4F9-47E4-9C58-8BDB05E6593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38792155-89CF-4715-B9BF-C9F6A7662F3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37AEFE60-D34D-42AC-A4B2-94B8524286A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FEB775C6-05EF-43D9-AD98-FCD2DB5B45F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9DF1FA27-30AA-4267-A19C-AEAD56FD95F2}"/>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0CC1782C-5072-481F-8D1C-61BFEF4FE0ED}"/>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5D5F40F9-BB19-4B09-8B6E-A1D1F119B96C}"/>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7" name="【公民館】&#10;有形固定資産減価償却率最大値テキスト">
          <a:extLst>
            <a:ext uri="{FF2B5EF4-FFF2-40B4-BE49-F238E27FC236}">
              <a16:creationId xmlns:a16="http://schemas.microsoft.com/office/drawing/2014/main" id="{74ECD632-BD6F-4D4A-9238-13855FAF8CDC}"/>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8" name="直線コネクタ 767">
          <a:extLst>
            <a:ext uri="{FF2B5EF4-FFF2-40B4-BE49-F238E27FC236}">
              <a16:creationId xmlns:a16="http://schemas.microsoft.com/office/drawing/2014/main" id="{630C711E-32B5-48DA-A008-70488CFD69D7}"/>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9" name="【公民館】&#10;有形固定資産減価償却率平均値テキスト">
          <a:extLst>
            <a:ext uri="{FF2B5EF4-FFF2-40B4-BE49-F238E27FC236}">
              <a16:creationId xmlns:a16="http://schemas.microsoft.com/office/drawing/2014/main" id="{B6FBC8B4-AEAE-434E-8C94-363B3F88E4A0}"/>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70" name="フローチャート: 判断 769">
          <a:extLst>
            <a:ext uri="{FF2B5EF4-FFF2-40B4-BE49-F238E27FC236}">
              <a16:creationId xmlns:a16="http://schemas.microsoft.com/office/drawing/2014/main" id="{D3F52C22-7BE0-4DD2-B468-FA493B711F68}"/>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1" name="フローチャート: 判断 770">
          <a:extLst>
            <a:ext uri="{FF2B5EF4-FFF2-40B4-BE49-F238E27FC236}">
              <a16:creationId xmlns:a16="http://schemas.microsoft.com/office/drawing/2014/main" id="{15413B33-EC40-40C3-8385-0F80C9C74311}"/>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2" name="フローチャート: 判断 771">
          <a:extLst>
            <a:ext uri="{FF2B5EF4-FFF2-40B4-BE49-F238E27FC236}">
              <a16:creationId xmlns:a16="http://schemas.microsoft.com/office/drawing/2014/main" id="{369B1608-5CBA-4F3B-BFFF-4F43DADB644C}"/>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3" name="フローチャート: 判断 772">
          <a:extLst>
            <a:ext uri="{FF2B5EF4-FFF2-40B4-BE49-F238E27FC236}">
              <a16:creationId xmlns:a16="http://schemas.microsoft.com/office/drawing/2014/main" id="{DD0B85F2-4BD6-4DA0-8956-EBEF78519A12}"/>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4" name="フローチャート: 判断 773">
          <a:extLst>
            <a:ext uri="{FF2B5EF4-FFF2-40B4-BE49-F238E27FC236}">
              <a16:creationId xmlns:a16="http://schemas.microsoft.com/office/drawing/2014/main" id="{15E2B933-DC34-4A4F-A02E-C87EABB0C7C0}"/>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21B60B7C-9C3C-4405-93D3-B75FE0E9A41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6535C154-3FEF-4961-B623-BFF567E0112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BF257C79-8FA6-4E6C-BB4E-A9FB543A2F3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351AB926-AB41-4717-B800-EB934D94D3E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E3D6439-0B57-4811-851A-F1B7498F3E3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21589</xdr:rowOff>
    </xdr:from>
    <xdr:to>
      <xdr:col>85</xdr:col>
      <xdr:colOff>177800</xdr:colOff>
      <xdr:row>105</xdr:row>
      <xdr:rowOff>123189</xdr:rowOff>
    </xdr:to>
    <xdr:sp macro="" textlink="">
      <xdr:nvSpPr>
        <xdr:cNvPr id="780" name="楕円 779">
          <a:extLst>
            <a:ext uri="{FF2B5EF4-FFF2-40B4-BE49-F238E27FC236}">
              <a16:creationId xmlns:a16="http://schemas.microsoft.com/office/drawing/2014/main" id="{0BD97590-3DB5-4E01-959A-CBE9EE65B51C}"/>
            </a:ext>
          </a:extLst>
        </xdr:cNvPr>
        <xdr:cNvSpPr/>
      </xdr:nvSpPr>
      <xdr:spPr>
        <a:xfrm>
          <a:off x="162687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xdr:rowOff>
    </xdr:from>
    <xdr:ext cx="405111" cy="259045"/>
    <xdr:sp macro="" textlink="">
      <xdr:nvSpPr>
        <xdr:cNvPr id="781" name="【公民館】&#10;有形固定資産減価償却率該当値テキスト">
          <a:extLst>
            <a:ext uri="{FF2B5EF4-FFF2-40B4-BE49-F238E27FC236}">
              <a16:creationId xmlns:a16="http://schemas.microsoft.com/office/drawing/2014/main" id="{3E8E26A5-A98F-4E13-ACE7-7125E19A645A}"/>
            </a:ext>
          </a:extLst>
        </xdr:cNvPr>
        <xdr:cNvSpPr txBox="1"/>
      </xdr:nvSpPr>
      <xdr:spPr>
        <a:xfrm>
          <a:off x="16357600"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166370</xdr:rowOff>
    </xdr:from>
    <xdr:to>
      <xdr:col>81</xdr:col>
      <xdr:colOff>101600</xdr:colOff>
      <xdr:row>105</xdr:row>
      <xdr:rowOff>96520</xdr:rowOff>
    </xdr:to>
    <xdr:sp macro="" textlink="">
      <xdr:nvSpPr>
        <xdr:cNvPr id="782" name="楕円 781">
          <a:extLst>
            <a:ext uri="{FF2B5EF4-FFF2-40B4-BE49-F238E27FC236}">
              <a16:creationId xmlns:a16="http://schemas.microsoft.com/office/drawing/2014/main" id="{D637449F-112B-4C00-B1C5-F2C37D2785D1}"/>
            </a:ext>
          </a:extLst>
        </xdr:cNvPr>
        <xdr:cNvSpPr/>
      </xdr:nvSpPr>
      <xdr:spPr>
        <a:xfrm>
          <a:off x="15430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45720</xdr:rowOff>
    </xdr:from>
    <xdr:to>
      <xdr:col>85</xdr:col>
      <xdr:colOff>127000</xdr:colOff>
      <xdr:row>105</xdr:row>
      <xdr:rowOff>72389</xdr:rowOff>
    </xdr:to>
    <xdr:cxnSp macro="">
      <xdr:nvCxnSpPr>
        <xdr:cNvPr id="783" name="直線コネクタ 782">
          <a:extLst>
            <a:ext uri="{FF2B5EF4-FFF2-40B4-BE49-F238E27FC236}">
              <a16:creationId xmlns:a16="http://schemas.microsoft.com/office/drawing/2014/main" id="{EF2B991C-2580-4517-A917-E6E82301A2A1}"/>
            </a:ext>
          </a:extLst>
        </xdr:cNvPr>
        <xdr:cNvCxnSpPr/>
      </xdr:nvCxnSpPr>
      <xdr:spPr>
        <a:xfrm>
          <a:off x="15481300" y="180479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132080</xdr:rowOff>
    </xdr:from>
    <xdr:to>
      <xdr:col>76</xdr:col>
      <xdr:colOff>165100</xdr:colOff>
      <xdr:row>105</xdr:row>
      <xdr:rowOff>62230</xdr:rowOff>
    </xdr:to>
    <xdr:sp macro="" textlink="">
      <xdr:nvSpPr>
        <xdr:cNvPr id="784" name="楕円 783">
          <a:extLst>
            <a:ext uri="{FF2B5EF4-FFF2-40B4-BE49-F238E27FC236}">
              <a16:creationId xmlns:a16="http://schemas.microsoft.com/office/drawing/2014/main" id="{306C2C5B-F118-4CE4-9D3A-D6EF938FF304}"/>
            </a:ext>
          </a:extLst>
        </xdr:cNvPr>
        <xdr:cNvSpPr/>
      </xdr:nvSpPr>
      <xdr:spPr>
        <a:xfrm>
          <a:off x="14541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11430</xdr:rowOff>
    </xdr:from>
    <xdr:to>
      <xdr:col>81</xdr:col>
      <xdr:colOff>50800</xdr:colOff>
      <xdr:row>105</xdr:row>
      <xdr:rowOff>45720</xdr:rowOff>
    </xdr:to>
    <xdr:cxnSp macro="">
      <xdr:nvCxnSpPr>
        <xdr:cNvPr id="785" name="直線コネクタ 784">
          <a:extLst>
            <a:ext uri="{FF2B5EF4-FFF2-40B4-BE49-F238E27FC236}">
              <a16:creationId xmlns:a16="http://schemas.microsoft.com/office/drawing/2014/main" id="{50134122-80BC-4A7D-B7A7-DB022E23D263}"/>
            </a:ext>
          </a:extLst>
        </xdr:cNvPr>
        <xdr:cNvCxnSpPr/>
      </xdr:nvCxnSpPr>
      <xdr:spPr>
        <a:xfrm>
          <a:off x="14592300" y="180136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99695</xdr:rowOff>
    </xdr:from>
    <xdr:to>
      <xdr:col>72</xdr:col>
      <xdr:colOff>38100</xdr:colOff>
      <xdr:row>105</xdr:row>
      <xdr:rowOff>29845</xdr:rowOff>
    </xdr:to>
    <xdr:sp macro="" textlink="">
      <xdr:nvSpPr>
        <xdr:cNvPr id="786" name="楕円 785">
          <a:extLst>
            <a:ext uri="{FF2B5EF4-FFF2-40B4-BE49-F238E27FC236}">
              <a16:creationId xmlns:a16="http://schemas.microsoft.com/office/drawing/2014/main" id="{F9ACED83-A6F4-405C-8F00-DB82609DB9CF}"/>
            </a:ext>
          </a:extLst>
        </xdr:cNvPr>
        <xdr:cNvSpPr/>
      </xdr:nvSpPr>
      <xdr:spPr>
        <a:xfrm>
          <a:off x="13652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150495</xdr:rowOff>
    </xdr:from>
    <xdr:to>
      <xdr:col>76</xdr:col>
      <xdr:colOff>114300</xdr:colOff>
      <xdr:row>105</xdr:row>
      <xdr:rowOff>11430</xdr:rowOff>
    </xdr:to>
    <xdr:cxnSp macro="">
      <xdr:nvCxnSpPr>
        <xdr:cNvPr id="787" name="直線コネクタ 786">
          <a:extLst>
            <a:ext uri="{FF2B5EF4-FFF2-40B4-BE49-F238E27FC236}">
              <a16:creationId xmlns:a16="http://schemas.microsoft.com/office/drawing/2014/main" id="{1008D13E-5DF5-4520-AC26-82A3796E3270}"/>
            </a:ext>
          </a:extLst>
        </xdr:cNvPr>
        <xdr:cNvCxnSpPr/>
      </xdr:nvCxnSpPr>
      <xdr:spPr>
        <a:xfrm>
          <a:off x="13703300" y="179812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69214</xdr:rowOff>
    </xdr:from>
    <xdr:to>
      <xdr:col>67</xdr:col>
      <xdr:colOff>101600</xdr:colOff>
      <xdr:row>104</xdr:row>
      <xdr:rowOff>170814</xdr:rowOff>
    </xdr:to>
    <xdr:sp macro="" textlink="">
      <xdr:nvSpPr>
        <xdr:cNvPr id="788" name="楕円 787">
          <a:extLst>
            <a:ext uri="{FF2B5EF4-FFF2-40B4-BE49-F238E27FC236}">
              <a16:creationId xmlns:a16="http://schemas.microsoft.com/office/drawing/2014/main" id="{4C3EE480-27F2-45DA-9444-050C5908192D}"/>
            </a:ext>
          </a:extLst>
        </xdr:cNvPr>
        <xdr:cNvSpPr/>
      </xdr:nvSpPr>
      <xdr:spPr>
        <a:xfrm>
          <a:off x="12763500" y="179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120014</xdr:rowOff>
    </xdr:from>
    <xdr:to>
      <xdr:col>71</xdr:col>
      <xdr:colOff>177800</xdr:colOff>
      <xdr:row>104</xdr:row>
      <xdr:rowOff>150495</xdr:rowOff>
    </xdr:to>
    <xdr:cxnSp macro="">
      <xdr:nvCxnSpPr>
        <xdr:cNvPr id="789" name="直線コネクタ 788">
          <a:extLst>
            <a:ext uri="{FF2B5EF4-FFF2-40B4-BE49-F238E27FC236}">
              <a16:creationId xmlns:a16="http://schemas.microsoft.com/office/drawing/2014/main" id="{6BBC5285-2818-4581-8079-2CE0896057EE}"/>
            </a:ext>
          </a:extLst>
        </xdr:cNvPr>
        <xdr:cNvCxnSpPr/>
      </xdr:nvCxnSpPr>
      <xdr:spPr>
        <a:xfrm>
          <a:off x="12814300" y="1795081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90" name="n_1aveValue【公民館】&#10;有形固定資産減価償却率">
          <a:extLst>
            <a:ext uri="{FF2B5EF4-FFF2-40B4-BE49-F238E27FC236}">
              <a16:creationId xmlns:a16="http://schemas.microsoft.com/office/drawing/2014/main" id="{A3D54EF8-8FF2-4D0D-9546-9B128A837ABC}"/>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91" name="n_2aveValue【公民館】&#10;有形固定資産減価償却率">
          <a:extLst>
            <a:ext uri="{FF2B5EF4-FFF2-40B4-BE49-F238E27FC236}">
              <a16:creationId xmlns:a16="http://schemas.microsoft.com/office/drawing/2014/main" id="{1106BE83-C49F-4670-AFC5-25D863CC7845}"/>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792" name="n_3aveValue【公民館】&#10;有形固定資産減価償却率">
          <a:extLst>
            <a:ext uri="{FF2B5EF4-FFF2-40B4-BE49-F238E27FC236}">
              <a16:creationId xmlns:a16="http://schemas.microsoft.com/office/drawing/2014/main" id="{A3DC6FAD-6B84-41E3-B6B6-71F43434E8D6}"/>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793" name="n_4aveValue【公民館】&#10;有形固定資産減価償却率">
          <a:extLst>
            <a:ext uri="{FF2B5EF4-FFF2-40B4-BE49-F238E27FC236}">
              <a16:creationId xmlns:a16="http://schemas.microsoft.com/office/drawing/2014/main" id="{9F2CF124-B110-4301-8BD3-14454F9B03E7}"/>
            </a:ext>
          </a:extLst>
        </xdr:cNvPr>
        <xdr:cNvSpPr txBox="1"/>
      </xdr:nvSpPr>
      <xdr:spPr>
        <a:xfrm>
          <a:off x="12611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87647</xdr:rowOff>
    </xdr:from>
    <xdr:ext cx="405111" cy="259045"/>
    <xdr:sp macro="" textlink="">
      <xdr:nvSpPr>
        <xdr:cNvPr id="794" name="n_1mainValue【公民館】&#10;有形固定資産減価償却率">
          <a:extLst>
            <a:ext uri="{FF2B5EF4-FFF2-40B4-BE49-F238E27FC236}">
              <a16:creationId xmlns:a16="http://schemas.microsoft.com/office/drawing/2014/main" id="{C1D20D46-7106-4BC1-AC1C-91805C4CC0DF}"/>
            </a:ext>
          </a:extLst>
        </xdr:cNvPr>
        <xdr:cNvSpPr txBox="1"/>
      </xdr:nvSpPr>
      <xdr:spPr>
        <a:xfrm>
          <a:off x="152660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53357</xdr:rowOff>
    </xdr:from>
    <xdr:ext cx="405111" cy="259045"/>
    <xdr:sp macro="" textlink="">
      <xdr:nvSpPr>
        <xdr:cNvPr id="795" name="n_2mainValue【公民館】&#10;有形固定資産減価償却率">
          <a:extLst>
            <a:ext uri="{FF2B5EF4-FFF2-40B4-BE49-F238E27FC236}">
              <a16:creationId xmlns:a16="http://schemas.microsoft.com/office/drawing/2014/main" id="{3970394F-DEA4-4337-992D-B7B908973825}"/>
            </a:ext>
          </a:extLst>
        </xdr:cNvPr>
        <xdr:cNvSpPr txBox="1"/>
      </xdr:nvSpPr>
      <xdr:spPr>
        <a:xfrm>
          <a:off x="143897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46372</xdr:rowOff>
    </xdr:from>
    <xdr:ext cx="405111" cy="259045"/>
    <xdr:sp macro="" textlink="">
      <xdr:nvSpPr>
        <xdr:cNvPr id="796" name="n_3mainValue【公民館】&#10;有形固定資産減価償却率">
          <a:extLst>
            <a:ext uri="{FF2B5EF4-FFF2-40B4-BE49-F238E27FC236}">
              <a16:creationId xmlns:a16="http://schemas.microsoft.com/office/drawing/2014/main" id="{9E680758-E874-4A4C-A199-B1F21BC7DD3E}"/>
            </a:ext>
          </a:extLst>
        </xdr:cNvPr>
        <xdr:cNvSpPr txBox="1"/>
      </xdr:nvSpPr>
      <xdr:spPr>
        <a:xfrm>
          <a:off x="135007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15891</xdr:rowOff>
    </xdr:from>
    <xdr:ext cx="405111" cy="259045"/>
    <xdr:sp macro="" textlink="">
      <xdr:nvSpPr>
        <xdr:cNvPr id="797" name="n_4mainValue【公民館】&#10;有形固定資産減価償却率">
          <a:extLst>
            <a:ext uri="{FF2B5EF4-FFF2-40B4-BE49-F238E27FC236}">
              <a16:creationId xmlns:a16="http://schemas.microsoft.com/office/drawing/2014/main" id="{68C4F669-8246-4788-81E0-FF158A15C7C7}"/>
            </a:ext>
          </a:extLst>
        </xdr:cNvPr>
        <xdr:cNvSpPr txBox="1"/>
      </xdr:nvSpPr>
      <xdr:spPr>
        <a:xfrm>
          <a:off x="12611744" y="1767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219FCE5-48E4-41EE-9DAB-53A13497DDF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51F986C8-5D4D-4B03-9CC0-B4A3B5A9884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E660D283-97A9-4B7F-9953-2657CE32AE2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17BD85A2-CCE9-4BD2-87E4-C018BA9A9DA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87B6ADD5-7D86-4E50-87A7-9B278845E84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315507B7-8524-453C-8495-30F86C43406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BF62BCED-0A2D-43A1-9DED-3DA5A1FC694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BBB448D7-83A2-4016-87D3-879711DF3C5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D81A8411-9BCE-48A4-A4B4-12624324344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A0D92CAC-C0BB-4BDF-9C1E-9007DA9B647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9E0C298E-6F2A-40B3-8039-C5F07278515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70EDFE06-C74C-474D-B149-04EF8BB0CBD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0694C14E-3FCF-4770-B690-41578E4C620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8A89C2F7-CEBF-4CD2-B6BD-4AC7E02EC55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2E51700C-453D-4E5F-8356-DEB1686F1B0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D1F6983F-B30F-46DA-8ADE-33839C60284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C854C54A-905A-45A6-9D86-25D6D3EAD43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05E3CE39-AA6F-4530-9599-4BC4F1E7161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ACA1A86B-1226-4C2C-BAD2-2C2A37E8D13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2C35FED5-79C7-4F23-89F4-0CBDD01ECE9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824B6FD1-B923-472C-97E4-96C43BCA5DC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A7A3D5EE-4263-4638-9E51-06B4B7E9B57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EDD79F0F-5B79-427F-934E-1B5CE6091DE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8B06D095-5F28-46A0-89C9-8BBD2BFE081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C8718337-9083-43E7-BE05-2BD3C8311A0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3" name="直線コネクタ 822">
          <a:extLst>
            <a:ext uri="{FF2B5EF4-FFF2-40B4-BE49-F238E27FC236}">
              <a16:creationId xmlns:a16="http://schemas.microsoft.com/office/drawing/2014/main" id="{908A9641-C3CA-406C-B3F2-F801EE50A6D5}"/>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4" name="【公民館】&#10;一人当たり面積最小値テキスト">
          <a:extLst>
            <a:ext uri="{FF2B5EF4-FFF2-40B4-BE49-F238E27FC236}">
              <a16:creationId xmlns:a16="http://schemas.microsoft.com/office/drawing/2014/main" id="{B814550C-FBC8-409E-B627-807990B12BD3}"/>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5" name="直線コネクタ 824">
          <a:extLst>
            <a:ext uri="{FF2B5EF4-FFF2-40B4-BE49-F238E27FC236}">
              <a16:creationId xmlns:a16="http://schemas.microsoft.com/office/drawing/2014/main" id="{F24788A2-54C8-48C1-AB72-CDCD742B081A}"/>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6" name="【公民館】&#10;一人当たり面積最大値テキスト">
          <a:extLst>
            <a:ext uri="{FF2B5EF4-FFF2-40B4-BE49-F238E27FC236}">
              <a16:creationId xmlns:a16="http://schemas.microsoft.com/office/drawing/2014/main" id="{34EFC8DC-5730-4886-AB83-A287401FF99F}"/>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7" name="直線コネクタ 826">
          <a:extLst>
            <a:ext uri="{FF2B5EF4-FFF2-40B4-BE49-F238E27FC236}">
              <a16:creationId xmlns:a16="http://schemas.microsoft.com/office/drawing/2014/main" id="{CEFA8B1D-EC8C-4D94-82D5-14F2FA6E5674}"/>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828" name="【公民館】&#10;一人当たり面積平均値テキスト">
          <a:extLst>
            <a:ext uri="{FF2B5EF4-FFF2-40B4-BE49-F238E27FC236}">
              <a16:creationId xmlns:a16="http://schemas.microsoft.com/office/drawing/2014/main" id="{586D74A5-E4C9-4FFF-B049-3FDDDEDF08A1}"/>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9" name="フローチャート: 判断 828">
          <a:extLst>
            <a:ext uri="{FF2B5EF4-FFF2-40B4-BE49-F238E27FC236}">
              <a16:creationId xmlns:a16="http://schemas.microsoft.com/office/drawing/2014/main" id="{D1B255BB-8FF1-4EBF-B8E6-662AE6AD4F92}"/>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30" name="フローチャート: 判断 829">
          <a:extLst>
            <a:ext uri="{FF2B5EF4-FFF2-40B4-BE49-F238E27FC236}">
              <a16:creationId xmlns:a16="http://schemas.microsoft.com/office/drawing/2014/main" id="{10878754-0476-4CF4-AF92-5FC147057D38}"/>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a:extLst>
            <a:ext uri="{FF2B5EF4-FFF2-40B4-BE49-F238E27FC236}">
              <a16:creationId xmlns:a16="http://schemas.microsoft.com/office/drawing/2014/main" id="{3711B81E-94C5-4958-8ACD-122CF32A9D74}"/>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2" name="フローチャート: 判断 831">
          <a:extLst>
            <a:ext uri="{FF2B5EF4-FFF2-40B4-BE49-F238E27FC236}">
              <a16:creationId xmlns:a16="http://schemas.microsoft.com/office/drawing/2014/main" id="{9205093D-3C20-4983-9914-3951E84FE12F}"/>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3" name="フローチャート: 判断 832">
          <a:extLst>
            <a:ext uri="{FF2B5EF4-FFF2-40B4-BE49-F238E27FC236}">
              <a16:creationId xmlns:a16="http://schemas.microsoft.com/office/drawing/2014/main" id="{90DF55DF-EBD3-467E-8181-DF9BEEB26D5A}"/>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AA414391-5E1C-46AD-8C0A-89D880A7344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BC28EBBD-6184-4DD9-8F69-E598602529A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191D3B0B-2B07-42C9-9124-058CA32CB88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7E5230B6-B42D-4345-8C66-44936DECB2A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4EB8DBDC-0920-4DE5-B01A-62199A14704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164193</xdr:rowOff>
    </xdr:from>
    <xdr:to>
      <xdr:col>116</xdr:col>
      <xdr:colOff>114300</xdr:colOff>
      <xdr:row>106</xdr:row>
      <xdr:rowOff>94343</xdr:rowOff>
    </xdr:to>
    <xdr:sp macro="" textlink="">
      <xdr:nvSpPr>
        <xdr:cNvPr id="839" name="楕円 838">
          <a:extLst>
            <a:ext uri="{FF2B5EF4-FFF2-40B4-BE49-F238E27FC236}">
              <a16:creationId xmlns:a16="http://schemas.microsoft.com/office/drawing/2014/main" id="{2E056740-6BC0-45B9-8E85-DA64034C8454}"/>
            </a:ext>
          </a:extLst>
        </xdr:cNvPr>
        <xdr:cNvSpPr/>
      </xdr:nvSpPr>
      <xdr:spPr>
        <a:xfrm>
          <a:off x="221107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15620</xdr:rowOff>
    </xdr:from>
    <xdr:ext cx="469744" cy="259045"/>
    <xdr:sp macro="" textlink="">
      <xdr:nvSpPr>
        <xdr:cNvPr id="840" name="【公民館】&#10;一人当たり面積該当値テキスト">
          <a:extLst>
            <a:ext uri="{FF2B5EF4-FFF2-40B4-BE49-F238E27FC236}">
              <a16:creationId xmlns:a16="http://schemas.microsoft.com/office/drawing/2014/main" id="{E8C7A9E1-8FEB-4BC9-87C4-11C99A0C0AC9}"/>
            </a:ext>
          </a:extLst>
        </xdr:cNvPr>
        <xdr:cNvSpPr txBox="1"/>
      </xdr:nvSpPr>
      <xdr:spPr>
        <a:xfrm>
          <a:off x="22199600"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170724</xdr:rowOff>
    </xdr:from>
    <xdr:to>
      <xdr:col>112</xdr:col>
      <xdr:colOff>38100</xdr:colOff>
      <xdr:row>106</xdr:row>
      <xdr:rowOff>100874</xdr:rowOff>
    </xdr:to>
    <xdr:sp macro="" textlink="">
      <xdr:nvSpPr>
        <xdr:cNvPr id="841" name="楕円 840">
          <a:extLst>
            <a:ext uri="{FF2B5EF4-FFF2-40B4-BE49-F238E27FC236}">
              <a16:creationId xmlns:a16="http://schemas.microsoft.com/office/drawing/2014/main" id="{EDAD1C0D-6CC2-431D-965F-0B7C397CD9BB}"/>
            </a:ext>
          </a:extLst>
        </xdr:cNvPr>
        <xdr:cNvSpPr/>
      </xdr:nvSpPr>
      <xdr:spPr>
        <a:xfrm>
          <a:off x="21272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43543</xdr:rowOff>
    </xdr:from>
    <xdr:to>
      <xdr:col>116</xdr:col>
      <xdr:colOff>63500</xdr:colOff>
      <xdr:row>106</xdr:row>
      <xdr:rowOff>50074</xdr:rowOff>
    </xdr:to>
    <xdr:cxnSp macro="">
      <xdr:nvCxnSpPr>
        <xdr:cNvPr id="842" name="直線コネクタ 841">
          <a:extLst>
            <a:ext uri="{FF2B5EF4-FFF2-40B4-BE49-F238E27FC236}">
              <a16:creationId xmlns:a16="http://schemas.microsoft.com/office/drawing/2014/main" id="{DAB9DF2F-A646-4380-8352-B7E387F7DED7}"/>
            </a:ext>
          </a:extLst>
        </xdr:cNvPr>
        <xdr:cNvCxnSpPr/>
      </xdr:nvCxnSpPr>
      <xdr:spPr>
        <a:xfrm flipV="1">
          <a:off x="21323300" y="1821724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7438</xdr:rowOff>
    </xdr:from>
    <xdr:to>
      <xdr:col>107</xdr:col>
      <xdr:colOff>101600</xdr:colOff>
      <xdr:row>106</xdr:row>
      <xdr:rowOff>109038</xdr:rowOff>
    </xdr:to>
    <xdr:sp macro="" textlink="">
      <xdr:nvSpPr>
        <xdr:cNvPr id="843" name="楕円 842">
          <a:extLst>
            <a:ext uri="{FF2B5EF4-FFF2-40B4-BE49-F238E27FC236}">
              <a16:creationId xmlns:a16="http://schemas.microsoft.com/office/drawing/2014/main" id="{D870ED81-B306-4EF2-9B43-551B169F231D}"/>
            </a:ext>
          </a:extLst>
        </xdr:cNvPr>
        <xdr:cNvSpPr/>
      </xdr:nvSpPr>
      <xdr:spPr>
        <a:xfrm>
          <a:off x="20383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50074</xdr:rowOff>
    </xdr:from>
    <xdr:to>
      <xdr:col>111</xdr:col>
      <xdr:colOff>177800</xdr:colOff>
      <xdr:row>106</xdr:row>
      <xdr:rowOff>58238</xdr:rowOff>
    </xdr:to>
    <xdr:cxnSp macro="">
      <xdr:nvCxnSpPr>
        <xdr:cNvPr id="844" name="直線コネクタ 843">
          <a:extLst>
            <a:ext uri="{FF2B5EF4-FFF2-40B4-BE49-F238E27FC236}">
              <a16:creationId xmlns:a16="http://schemas.microsoft.com/office/drawing/2014/main" id="{27F5C59E-5EB7-467C-888B-FE649557B79C}"/>
            </a:ext>
          </a:extLst>
        </xdr:cNvPr>
        <xdr:cNvCxnSpPr/>
      </xdr:nvCxnSpPr>
      <xdr:spPr>
        <a:xfrm flipV="1">
          <a:off x="20434300" y="1822377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12337</xdr:rowOff>
    </xdr:from>
    <xdr:to>
      <xdr:col>102</xdr:col>
      <xdr:colOff>165100</xdr:colOff>
      <xdr:row>106</xdr:row>
      <xdr:rowOff>113937</xdr:rowOff>
    </xdr:to>
    <xdr:sp macro="" textlink="">
      <xdr:nvSpPr>
        <xdr:cNvPr id="845" name="楕円 844">
          <a:extLst>
            <a:ext uri="{FF2B5EF4-FFF2-40B4-BE49-F238E27FC236}">
              <a16:creationId xmlns:a16="http://schemas.microsoft.com/office/drawing/2014/main" id="{76C4D364-45CD-4189-B99F-FBDF9AE09714}"/>
            </a:ext>
          </a:extLst>
        </xdr:cNvPr>
        <xdr:cNvSpPr/>
      </xdr:nvSpPr>
      <xdr:spPr>
        <a:xfrm>
          <a:off x="19494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58238</xdr:rowOff>
    </xdr:from>
    <xdr:to>
      <xdr:col>107</xdr:col>
      <xdr:colOff>50800</xdr:colOff>
      <xdr:row>106</xdr:row>
      <xdr:rowOff>63137</xdr:rowOff>
    </xdr:to>
    <xdr:cxnSp macro="">
      <xdr:nvCxnSpPr>
        <xdr:cNvPr id="846" name="直線コネクタ 845">
          <a:extLst>
            <a:ext uri="{FF2B5EF4-FFF2-40B4-BE49-F238E27FC236}">
              <a16:creationId xmlns:a16="http://schemas.microsoft.com/office/drawing/2014/main" id="{BD8257E9-25EA-493B-8CCB-07108E799741}"/>
            </a:ext>
          </a:extLst>
        </xdr:cNvPr>
        <xdr:cNvCxnSpPr/>
      </xdr:nvCxnSpPr>
      <xdr:spPr>
        <a:xfrm flipV="1">
          <a:off x="19545300" y="1823193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20501</xdr:rowOff>
    </xdr:from>
    <xdr:to>
      <xdr:col>98</xdr:col>
      <xdr:colOff>38100</xdr:colOff>
      <xdr:row>106</xdr:row>
      <xdr:rowOff>122101</xdr:rowOff>
    </xdr:to>
    <xdr:sp macro="" textlink="">
      <xdr:nvSpPr>
        <xdr:cNvPr id="847" name="楕円 846">
          <a:extLst>
            <a:ext uri="{FF2B5EF4-FFF2-40B4-BE49-F238E27FC236}">
              <a16:creationId xmlns:a16="http://schemas.microsoft.com/office/drawing/2014/main" id="{21652194-32DB-4A75-82B1-4D7FC0413487}"/>
            </a:ext>
          </a:extLst>
        </xdr:cNvPr>
        <xdr:cNvSpPr/>
      </xdr:nvSpPr>
      <xdr:spPr>
        <a:xfrm>
          <a:off x="18605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63137</xdr:rowOff>
    </xdr:from>
    <xdr:to>
      <xdr:col>102</xdr:col>
      <xdr:colOff>114300</xdr:colOff>
      <xdr:row>106</xdr:row>
      <xdr:rowOff>71301</xdr:rowOff>
    </xdr:to>
    <xdr:cxnSp macro="">
      <xdr:nvCxnSpPr>
        <xdr:cNvPr id="848" name="直線コネクタ 847">
          <a:extLst>
            <a:ext uri="{FF2B5EF4-FFF2-40B4-BE49-F238E27FC236}">
              <a16:creationId xmlns:a16="http://schemas.microsoft.com/office/drawing/2014/main" id="{240B5D06-BC6A-45F0-B219-BCD7AF25256B}"/>
            </a:ext>
          </a:extLst>
        </xdr:cNvPr>
        <xdr:cNvCxnSpPr/>
      </xdr:nvCxnSpPr>
      <xdr:spPr>
        <a:xfrm flipV="1">
          <a:off x="18656300" y="1823683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849" name="n_1aveValue【公民館】&#10;一人当たり面積">
          <a:extLst>
            <a:ext uri="{FF2B5EF4-FFF2-40B4-BE49-F238E27FC236}">
              <a16:creationId xmlns:a16="http://schemas.microsoft.com/office/drawing/2014/main" id="{C9A04CA4-C277-4F54-BA06-4D7B0E4039C2}"/>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50" name="n_2aveValue【公民館】&#10;一人当たり面積">
          <a:extLst>
            <a:ext uri="{FF2B5EF4-FFF2-40B4-BE49-F238E27FC236}">
              <a16:creationId xmlns:a16="http://schemas.microsoft.com/office/drawing/2014/main" id="{C47D2A7E-46D7-4BB1-BD90-62F1D05BF7C1}"/>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851" name="n_3aveValue【公民館】&#10;一人当たり面積">
          <a:extLst>
            <a:ext uri="{FF2B5EF4-FFF2-40B4-BE49-F238E27FC236}">
              <a16:creationId xmlns:a16="http://schemas.microsoft.com/office/drawing/2014/main" id="{78D15D67-1613-4663-BD56-A8FDD4AAC875}"/>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852" name="n_4aveValue【公民館】&#10;一人当たり面積">
          <a:extLst>
            <a:ext uri="{FF2B5EF4-FFF2-40B4-BE49-F238E27FC236}">
              <a16:creationId xmlns:a16="http://schemas.microsoft.com/office/drawing/2014/main" id="{B57DA31D-A777-441E-87A1-4D81E3E7C89B}"/>
            </a:ext>
          </a:extLst>
        </xdr:cNvPr>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117401</xdr:rowOff>
    </xdr:from>
    <xdr:ext cx="469744" cy="259045"/>
    <xdr:sp macro="" textlink="">
      <xdr:nvSpPr>
        <xdr:cNvPr id="853" name="n_1mainValue【公民館】&#10;一人当たり面積">
          <a:extLst>
            <a:ext uri="{FF2B5EF4-FFF2-40B4-BE49-F238E27FC236}">
              <a16:creationId xmlns:a16="http://schemas.microsoft.com/office/drawing/2014/main" id="{D72511E2-6CDB-4CF6-A66C-F72A9A334C9A}"/>
            </a:ext>
          </a:extLst>
        </xdr:cNvPr>
        <xdr:cNvSpPr txBox="1"/>
      </xdr:nvSpPr>
      <xdr:spPr>
        <a:xfrm>
          <a:off x="21075727" y="1794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125565</xdr:rowOff>
    </xdr:from>
    <xdr:ext cx="469744" cy="259045"/>
    <xdr:sp macro="" textlink="">
      <xdr:nvSpPr>
        <xdr:cNvPr id="854" name="n_2mainValue【公民館】&#10;一人当たり面積">
          <a:extLst>
            <a:ext uri="{FF2B5EF4-FFF2-40B4-BE49-F238E27FC236}">
              <a16:creationId xmlns:a16="http://schemas.microsoft.com/office/drawing/2014/main" id="{B035186A-3243-45ED-8590-D593A28C64B9}"/>
            </a:ext>
          </a:extLst>
        </xdr:cNvPr>
        <xdr:cNvSpPr txBox="1"/>
      </xdr:nvSpPr>
      <xdr:spPr>
        <a:xfrm>
          <a:off x="20199427" y="1795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130464</xdr:rowOff>
    </xdr:from>
    <xdr:ext cx="469744" cy="259045"/>
    <xdr:sp macro="" textlink="">
      <xdr:nvSpPr>
        <xdr:cNvPr id="855" name="n_3mainValue【公民館】&#10;一人当たり面積">
          <a:extLst>
            <a:ext uri="{FF2B5EF4-FFF2-40B4-BE49-F238E27FC236}">
              <a16:creationId xmlns:a16="http://schemas.microsoft.com/office/drawing/2014/main" id="{B4078D1D-EB84-44C7-9204-78D341728BD9}"/>
            </a:ext>
          </a:extLst>
        </xdr:cNvPr>
        <xdr:cNvSpPr txBox="1"/>
      </xdr:nvSpPr>
      <xdr:spPr>
        <a:xfrm>
          <a:off x="193104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138628</xdr:rowOff>
    </xdr:from>
    <xdr:ext cx="469744" cy="259045"/>
    <xdr:sp macro="" textlink="">
      <xdr:nvSpPr>
        <xdr:cNvPr id="856" name="n_4mainValue【公民館】&#10;一人当たり面積">
          <a:extLst>
            <a:ext uri="{FF2B5EF4-FFF2-40B4-BE49-F238E27FC236}">
              <a16:creationId xmlns:a16="http://schemas.microsoft.com/office/drawing/2014/main" id="{A702C262-EF5E-4736-9298-0FD21D3BB5E2}"/>
            </a:ext>
          </a:extLst>
        </xdr:cNvPr>
        <xdr:cNvSpPr txBox="1"/>
      </xdr:nvSpPr>
      <xdr:spPr>
        <a:xfrm>
          <a:off x="18421427" y="1796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44BFAFE0-2B90-46D8-ABBA-29E08216C5F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B0F3AAE2-F13A-452E-8587-43AFA20CF78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9A9733CA-603B-4A41-BFEB-D0A157E8E70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明朝 Medium" panose="02020500000000000000" pitchFamily="17" charset="-128"/>
              <a:ea typeface="BIZ UD明朝 Medium" panose="02020500000000000000" pitchFamily="17" charset="-128"/>
            </a:rPr>
            <a:t>　</a:t>
          </a:r>
          <a:r>
            <a:rPr kumimoji="1" lang="ja-JP" altLang="en-US" sz="1300">
              <a:latin typeface="ＭＳ Ｐゴシック" panose="020B0600070205080204" pitchFamily="50" charset="-128"/>
              <a:ea typeface="ＭＳ Ｐゴシック" panose="020B0600070205080204" pitchFamily="50" charset="-128"/>
            </a:rPr>
            <a:t>類似団体内平均値、山梨県平均値と比較して特に有形固定資産減価償却率が高くなっている施設は、道路（</a:t>
          </a:r>
          <a:r>
            <a:rPr kumimoji="1" lang="en-US" altLang="ja-JP" sz="1300">
              <a:latin typeface="ＭＳ Ｐゴシック" panose="020B0600070205080204" pitchFamily="50" charset="-128"/>
              <a:ea typeface="ＭＳ Ｐゴシック" panose="020B0600070205080204" pitchFamily="50" charset="-128"/>
            </a:rPr>
            <a:t>88.4</a:t>
          </a:r>
          <a:r>
            <a:rPr kumimoji="1" lang="ja-JP" altLang="en-US" sz="1300">
              <a:latin typeface="ＭＳ Ｐゴシック" panose="020B0600070205080204" pitchFamily="50" charset="-128"/>
              <a:ea typeface="ＭＳ Ｐゴシック" panose="020B0600070205080204" pitchFamily="50" charset="-128"/>
            </a:rPr>
            <a:t>％）、保育所等（</a:t>
          </a:r>
          <a:r>
            <a:rPr kumimoji="1" lang="en-US" altLang="ja-JP" sz="1300">
              <a:latin typeface="ＭＳ Ｐゴシック" panose="020B0600070205080204" pitchFamily="50" charset="-128"/>
              <a:ea typeface="ＭＳ Ｐゴシック" panose="020B0600070205080204" pitchFamily="50" charset="-128"/>
            </a:rPr>
            <a:t>98.0</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75.2</a:t>
          </a:r>
          <a:r>
            <a:rPr kumimoji="1" lang="ja-JP" altLang="en-US" sz="1300">
              <a:latin typeface="ＭＳ Ｐゴシック" panose="020B0600070205080204" pitchFamily="50" charset="-128"/>
              <a:ea typeface="ＭＳ Ｐゴシック" panose="020B0600070205080204" pitchFamily="50" charset="-128"/>
            </a:rPr>
            <a:t>％）である。道路については、古くから存在する道路が多く、改修についても毎年小規模な改修に留まっていることから、比率が高い状況にあると考えられる。道路に関しては市民生活に密着したインフラ資産であるため、安全性の確保を優先したうえで予防保全型の維持管理に努め長寿命化を図っていく。保育所については、全ての施設が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減価償却累計額が取得価格に迫っているため、比率が高い状況である。現在、公立保育所のあり方について検討を進めており、入園者数や立地状況、住民の意見を考慮するなかで統廃合を進め適正化を図っていく。学校施設については、各学校とも校舎の耐震改修等は実施済みであるが、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た施設が多く、減価償却が進んでいるため、比率が高い状況である。今後については、個別施設計画に基づき、計画的に修繕・更新等を実施していく。なお、中学校再編に伴う大規模改造事業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年度で終了することや、小学校特別教室の空調整備、通級指導教室改修事業を予定しているため、今後、比率の改善を見込んでいる。</a:t>
          </a:r>
        </a:p>
        <a:p>
          <a:r>
            <a:rPr kumimoji="1" lang="ja-JP" altLang="en-US" sz="1300">
              <a:latin typeface="ＭＳ Ｐゴシック" panose="020B0600070205080204" pitchFamily="50" charset="-128"/>
              <a:ea typeface="ＭＳ Ｐゴシック" panose="020B0600070205080204" pitchFamily="50" charset="-128"/>
            </a:rPr>
            <a:t>　橋りょう・トンネル（</a:t>
          </a:r>
          <a:r>
            <a:rPr kumimoji="1" lang="en-US" altLang="ja-JP" sz="1300">
              <a:latin typeface="ＭＳ Ｐゴシック" panose="020B0600070205080204" pitchFamily="50" charset="-128"/>
              <a:ea typeface="ＭＳ Ｐゴシック" panose="020B0600070205080204" pitchFamily="50" charset="-128"/>
            </a:rPr>
            <a:t>65.9</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66.0</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68.8</a:t>
          </a:r>
          <a:r>
            <a:rPr kumimoji="1" lang="ja-JP" altLang="en-US" sz="1300">
              <a:latin typeface="ＭＳ Ｐゴシック" panose="020B0600070205080204" pitchFamily="50" charset="-128"/>
              <a:ea typeface="ＭＳ Ｐゴシック" panose="020B0600070205080204" pitchFamily="50" charset="-128"/>
            </a:rPr>
            <a:t>％）についても、類似団体内平均値より有形固定資産減価償却率が高いため、維持管理経費の増加に留意しながら、適切な措置を講じていく必要がある。なお、橋りょうについては保有資産が多いため、橋梁長寿命化修繕計画に基づく点検等を実施し、引き続き計画的な改修を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6574009-4002-4AA9-9F5C-F66AE72B06E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C979A20-C32D-4E30-86C0-1524689D358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B45D887-DCC0-49AE-BE91-BE4FD81B459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D346683-D463-4A77-A3F3-3723462B9B2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2F2D98D-05DF-40BE-9D14-33374635DE6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41CD8E2-9204-4600-8423-184DB995EDE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33177F0-5C1C-4AEF-94E2-13A5D004507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0DD9AFF-21B5-4999-87A6-C6EC179829F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B3F8706-946A-4D24-B96D-3A33D8E9EFC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5393D79-C6FE-47FE-9482-CB62284D7F5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29,600
29,306
264.11
23,159,208
22,189,245
802,246
10,274,917
17,520,541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0041CD7-C678-4AFE-BC30-9F23E359AAB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F97CD7D-4D72-4E63-8A1E-6CBF16441FD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42513CD-91A5-48FF-B997-485C3C1CDCF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8919D74-3828-4D3F-AED7-6FC39FC5CB7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BA04B3B-5E24-4BDA-9AAE-AB5B124A85A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167BB41-AA59-4A7D-B468-73B07DAD16F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A7F087B-9630-41F7-912D-F193358380A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F09ECE9-3BD8-455D-9C28-53AE9872BBF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427BD1B-F26A-43A8-9CE7-0CD16036CD1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E225FD5-203F-495A-99C0-630DDA6600D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6711259-4A1F-4186-B49D-7FF45F1F8FD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555183D-FDF2-414F-8EF4-B2CF65E2321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4118063-5B13-440C-A607-48ED6FC252B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46574FB-9E82-4FDF-BBB0-608B20DF455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7BC9F2C-B5D4-49A4-B3F5-75354C9C2A4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04D4E5C-A748-4BB7-9EA9-D98E80680A3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4E9C572-FD60-465A-97A1-7D67285C828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67C29F9-9277-4A51-834C-224E21FA7C9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89E9D13-D95A-40E4-801D-BCAB64D7171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74219E9-A7B0-402E-8E54-64D97031965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2DFEF61-0FF4-42BD-A000-0A7D4FD6539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628EFB9-E147-4C47-AEA8-80D168DD5DF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1479CD0-0F4D-451F-A0BB-852FA9F4BAC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BE64881-FAAB-4D82-83E8-07088A4D1D1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6D01B8F-34ED-4B00-A5CB-FF5D98460FF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1739634-0F17-4DBA-999E-41250FFAD48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12B53F7-F9F2-4F56-8CD6-77CB68CCA3B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55C5068-9E00-44E0-BF5B-D6DD8B35646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90FBB84-41AD-4065-951B-D4F351E71FE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E4D8F12-BF26-482E-9B00-398E7E9CEED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BF8C83B-80BD-4D6B-8BD9-B7F4CEEF4E1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F080A9C-9E8E-4D33-BF11-D2DCFBFC8A6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457D0A0-0CB6-40F7-ABD8-4D5D719F22C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E618F3C-05F7-41B6-85FD-C8C74207EFD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5DD898A-2FA9-46F7-8290-0642EB14812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8365E4C-EE2C-4230-8B22-5BF53E8B0AD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D149B11-FFEC-46D2-86F5-EED7331C21D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8D1746C-8619-4577-AF82-62949127C5E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EDDDED5-343E-43C2-9199-0070190EE26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E4131B2-74C9-46FC-9D55-1FB413B2736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6715923-ED1C-4FF6-BA0B-C5A158EE3FE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8D9C54D-C3C3-4056-A9A4-2668E329425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C5AC356-50D9-43A1-AA37-8635C840088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17202BA-2D7E-4DE9-9577-3A9D9B6FE86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5AB56E8-B40A-43D6-BCE0-3F73415C2BF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3159AA2-2DF9-47EA-9169-28AD9B86B32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3954A1E3-4F8A-4598-AA7E-96FE43FECCD0}"/>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08E1913-526B-4D7D-A60F-CF7FC669F25C}"/>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DAAB0FBE-F182-4163-818D-B17013CD1F1D}"/>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4950205B-2E66-4118-A22E-33B808F62E6A}"/>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EB1A350C-6AF0-495E-94AC-AFD496EF8666}"/>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4FDE8DEC-58C2-4721-A997-38ED5262158E}"/>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9FC5742D-B106-412A-87B7-4C825F73EFA5}"/>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EA7DB255-CC32-4BBB-9BE9-14CB7F49F675}"/>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2C9F6A4C-290F-41D1-AF4B-7D5621EA7125}"/>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DDCC34B9-2270-46CB-A9F8-9F30028F6A41}"/>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19B15766-A6C7-41D8-AD82-C7E970B48D2B}"/>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780E8DE-67D9-4987-B7C1-D704EE05FD1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457B3F3-5E25-4006-A8E7-D1531DB12EF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CD381FF-28B9-4912-AD53-D5D8C4FF66E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77D0E60-0D05-43B3-8AB1-3A9C622C7C8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5679F66-3488-4300-BDE6-66C3ABA6E05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53158</xdr:rowOff>
    </xdr:from>
    <xdr:to>
      <xdr:col>24</xdr:col>
      <xdr:colOff>114300</xdr:colOff>
      <xdr:row>37</xdr:row>
      <xdr:rowOff>154758</xdr:rowOff>
    </xdr:to>
    <xdr:sp macro="" textlink="">
      <xdr:nvSpPr>
        <xdr:cNvPr id="74" name="楕円 73">
          <a:extLst>
            <a:ext uri="{FF2B5EF4-FFF2-40B4-BE49-F238E27FC236}">
              <a16:creationId xmlns:a16="http://schemas.microsoft.com/office/drawing/2014/main" id="{A50ECB0F-1E00-420C-B1C5-6B5B163D46E1}"/>
            </a:ext>
          </a:extLst>
        </xdr:cNvPr>
        <xdr:cNvSpPr/>
      </xdr:nvSpPr>
      <xdr:spPr>
        <a:xfrm>
          <a:off x="45847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31585</xdr:rowOff>
    </xdr:from>
    <xdr:ext cx="405111" cy="259045"/>
    <xdr:sp macro="" textlink="">
      <xdr:nvSpPr>
        <xdr:cNvPr id="75" name="【図書館】&#10;有形固定資産減価償却率該当値テキスト">
          <a:extLst>
            <a:ext uri="{FF2B5EF4-FFF2-40B4-BE49-F238E27FC236}">
              <a16:creationId xmlns:a16="http://schemas.microsoft.com/office/drawing/2014/main" id="{0645F7FC-F378-48A7-8C30-0E5A306B869B}"/>
            </a:ext>
          </a:extLst>
        </xdr:cNvPr>
        <xdr:cNvSpPr txBox="1"/>
      </xdr:nvSpPr>
      <xdr:spPr>
        <a:xfrm>
          <a:off x="4673600"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74386</xdr:rowOff>
    </xdr:from>
    <xdr:to>
      <xdr:col>20</xdr:col>
      <xdr:colOff>38100</xdr:colOff>
      <xdr:row>38</xdr:row>
      <xdr:rowOff>4536</xdr:rowOff>
    </xdr:to>
    <xdr:sp macro="" textlink="">
      <xdr:nvSpPr>
        <xdr:cNvPr id="76" name="楕円 75">
          <a:extLst>
            <a:ext uri="{FF2B5EF4-FFF2-40B4-BE49-F238E27FC236}">
              <a16:creationId xmlns:a16="http://schemas.microsoft.com/office/drawing/2014/main" id="{3CFE0C7E-A3C0-43AB-84FC-A3399AF42ADE}"/>
            </a:ext>
          </a:extLst>
        </xdr:cNvPr>
        <xdr:cNvSpPr/>
      </xdr:nvSpPr>
      <xdr:spPr>
        <a:xfrm>
          <a:off x="3746500" y="641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103958</xdr:rowOff>
    </xdr:from>
    <xdr:to>
      <xdr:col>24</xdr:col>
      <xdr:colOff>63500</xdr:colOff>
      <xdr:row>37</xdr:row>
      <xdr:rowOff>125186</xdr:rowOff>
    </xdr:to>
    <xdr:cxnSp macro="">
      <xdr:nvCxnSpPr>
        <xdr:cNvPr id="77" name="直線コネクタ 76">
          <a:extLst>
            <a:ext uri="{FF2B5EF4-FFF2-40B4-BE49-F238E27FC236}">
              <a16:creationId xmlns:a16="http://schemas.microsoft.com/office/drawing/2014/main" id="{08B288C2-FCF0-44FD-9F84-19B50F982854}"/>
            </a:ext>
          </a:extLst>
        </xdr:cNvPr>
        <xdr:cNvCxnSpPr/>
      </xdr:nvCxnSpPr>
      <xdr:spPr>
        <a:xfrm flipV="1">
          <a:off x="3797300" y="644760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43361</xdr:rowOff>
    </xdr:from>
    <xdr:to>
      <xdr:col>15</xdr:col>
      <xdr:colOff>101600</xdr:colOff>
      <xdr:row>37</xdr:row>
      <xdr:rowOff>144961</xdr:rowOff>
    </xdr:to>
    <xdr:sp macro="" textlink="">
      <xdr:nvSpPr>
        <xdr:cNvPr id="78" name="楕円 77">
          <a:extLst>
            <a:ext uri="{FF2B5EF4-FFF2-40B4-BE49-F238E27FC236}">
              <a16:creationId xmlns:a16="http://schemas.microsoft.com/office/drawing/2014/main" id="{90089A0E-545E-4A9C-880A-BD08D65D27EE}"/>
            </a:ext>
          </a:extLst>
        </xdr:cNvPr>
        <xdr:cNvSpPr/>
      </xdr:nvSpPr>
      <xdr:spPr>
        <a:xfrm>
          <a:off x="2857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94161</xdr:rowOff>
    </xdr:from>
    <xdr:to>
      <xdr:col>19</xdr:col>
      <xdr:colOff>177800</xdr:colOff>
      <xdr:row>37</xdr:row>
      <xdr:rowOff>125186</xdr:rowOff>
    </xdr:to>
    <xdr:cxnSp macro="">
      <xdr:nvCxnSpPr>
        <xdr:cNvPr id="79" name="直線コネクタ 78">
          <a:extLst>
            <a:ext uri="{FF2B5EF4-FFF2-40B4-BE49-F238E27FC236}">
              <a16:creationId xmlns:a16="http://schemas.microsoft.com/office/drawing/2014/main" id="{A5C5F85C-7B0C-4569-B585-E64626694033}"/>
            </a:ext>
          </a:extLst>
        </xdr:cNvPr>
        <xdr:cNvCxnSpPr/>
      </xdr:nvCxnSpPr>
      <xdr:spPr>
        <a:xfrm>
          <a:off x="2908300" y="643781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49893</xdr:rowOff>
    </xdr:from>
    <xdr:to>
      <xdr:col>10</xdr:col>
      <xdr:colOff>165100</xdr:colOff>
      <xdr:row>37</xdr:row>
      <xdr:rowOff>151493</xdr:rowOff>
    </xdr:to>
    <xdr:sp macro="" textlink="">
      <xdr:nvSpPr>
        <xdr:cNvPr id="80" name="楕円 79">
          <a:extLst>
            <a:ext uri="{FF2B5EF4-FFF2-40B4-BE49-F238E27FC236}">
              <a16:creationId xmlns:a16="http://schemas.microsoft.com/office/drawing/2014/main" id="{66F806B0-CA62-49EB-93DF-1FBF10E3A16B}"/>
            </a:ext>
          </a:extLst>
        </xdr:cNvPr>
        <xdr:cNvSpPr/>
      </xdr:nvSpPr>
      <xdr:spPr>
        <a:xfrm>
          <a:off x="1968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94161</xdr:rowOff>
    </xdr:from>
    <xdr:to>
      <xdr:col>15</xdr:col>
      <xdr:colOff>50800</xdr:colOff>
      <xdr:row>37</xdr:row>
      <xdr:rowOff>100693</xdr:rowOff>
    </xdr:to>
    <xdr:cxnSp macro="">
      <xdr:nvCxnSpPr>
        <xdr:cNvPr id="81" name="直線コネクタ 80">
          <a:extLst>
            <a:ext uri="{FF2B5EF4-FFF2-40B4-BE49-F238E27FC236}">
              <a16:creationId xmlns:a16="http://schemas.microsoft.com/office/drawing/2014/main" id="{C1D60D64-449D-4296-B3A2-571664BA65BA}"/>
            </a:ext>
          </a:extLst>
        </xdr:cNvPr>
        <xdr:cNvCxnSpPr/>
      </xdr:nvCxnSpPr>
      <xdr:spPr>
        <a:xfrm flipV="1">
          <a:off x="2019300" y="643781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17236</xdr:rowOff>
    </xdr:from>
    <xdr:to>
      <xdr:col>6</xdr:col>
      <xdr:colOff>38100</xdr:colOff>
      <xdr:row>37</xdr:row>
      <xdr:rowOff>118836</xdr:rowOff>
    </xdr:to>
    <xdr:sp macro="" textlink="">
      <xdr:nvSpPr>
        <xdr:cNvPr id="82" name="楕円 81">
          <a:extLst>
            <a:ext uri="{FF2B5EF4-FFF2-40B4-BE49-F238E27FC236}">
              <a16:creationId xmlns:a16="http://schemas.microsoft.com/office/drawing/2014/main" id="{D8B70B7B-31C8-4010-8044-C0E950D0D7EC}"/>
            </a:ext>
          </a:extLst>
        </xdr:cNvPr>
        <xdr:cNvSpPr/>
      </xdr:nvSpPr>
      <xdr:spPr>
        <a:xfrm>
          <a:off x="1079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68036</xdr:rowOff>
    </xdr:from>
    <xdr:to>
      <xdr:col>10</xdr:col>
      <xdr:colOff>114300</xdr:colOff>
      <xdr:row>37</xdr:row>
      <xdr:rowOff>100693</xdr:rowOff>
    </xdr:to>
    <xdr:cxnSp macro="">
      <xdr:nvCxnSpPr>
        <xdr:cNvPr id="83" name="直線コネクタ 82">
          <a:extLst>
            <a:ext uri="{FF2B5EF4-FFF2-40B4-BE49-F238E27FC236}">
              <a16:creationId xmlns:a16="http://schemas.microsoft.com/office/drawing/2014/main" id="{E5A54B86-A3D8-4077-82FD-718434E4E1D8}"/>
            </a:ext>
          </a:extLst>
        </xdr:cNvPr>
        <xdr:cNvCxnSpPr/>
      </xdr:nvCxnSpPr>
      <xdr:spPr>
        <a:xfrm>
          <a:off x="1130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378F6E17-8161-4EDC-A608-39040A7F3646}"/>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036734D8-FB1F-439E-A2D0-3CACC2ADF0EF}"/>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F3B24519-02C7-4B79-8D01-7DD49875CBA4}"/>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F7D8D269-D843-4345-88B1-18885DEC0859}"/>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167112</xdr:rowOff>
    </xdr:from>
    <xdr:ext cx="405111" cy="259045"/>
    <xdr:sp macro="" textlink="">
      <xdr:nvSpPr>
        <xdr:cNvPr id="88" name="n_1mainValue【図書館】&#10;有形固定資産減価償却率">
          <a:extLst>
            <a:ext uri="{FF2B5EF4-FFF2-40B4-BE49-F238E27FC236}">
              <a16:creationId xmlns:a16="http://schemas.microsoft.com/office/drawing/2014/main" id="{D1D75CA5-9695-4B78-8F29-70CDD23B44B2}"/>
            </a:ext>
          </a:extLst>
        </xdr:cNvPr>
        <xdr:cNvSpPr txBox="1"/>
      </xdr:nvSpPr>
      <xdr:spPr>
        <a:xfrm>
          <a:off x="3582044" y="651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136089</xdr:rowOff>
    </xdr:from>
    <xdr:ext cx="405111" cy="259045"/>
    <xdr:sp macro="" textlink="">
      <xdr:nvSpPr>
        <xdr:cNvPr id="89" name="n_2mainValue【図書館】&#10;有形固定資産減価償却率">
          <a:extLst>
            <a:ext uri="{FF2B5EF4-FFF2-40B4-BE49-F238E27FC236}">
              <a16:creationId xmlns:a16="http://schemas.microsoft.com/office/drawing/2014/main" id="{2DDAE0A4-2619-474E-8562-2B1B3D9656F3}"/>
            </a:ext>
          </a:extLst>
        </xdr:cNvPr>
        <xdr:cNvSpPr txBox="1"/>
      </xdr:nvSpPr>
      <xdr:spPr>
        <a:xfrm>
          <a:off x="27057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142620</xdr:rowOff>
    </xdr:from>
    <xdr:ext cx="405111" cy="259045"/>
    <xdr:sp macro="" textlink="">
      <xdr:nvSpPr>
        <xdr:cNvPr id="90" name="n_3mainValue【図書館】&#10;有形固定資産減価償却率">
          <a:extLst>
            <a:ext uri="{FF2B5EF4-FFF2-40B4-BE49-F238E27FC236}">
              <a16:creationId xmlns:a16="http://schemas.microsoft.com/office/drawing/2014/main" id="{C8162B25-5FE3-4926-8AF2-07B978041EC1}"/>
            </a:ext>
          </a:extLst>
        </xdr:cNvPr>
        <xdr:cNvSpPr txBox="1"/>
      </xdr:nvSpPr>
      <xdr:spPr>
        <a:xfrm>
          <a:off x="1816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109963</xdr:rowOff>
    </xdr:from>
    <xdr:ext cx="405111" cy="259045"/>
    <xdr:sp macro="" textlink="">
      <xdr:nvSpPr>
        <xdr:cNvPr id="91" name="n_4mainValue【図書館】&#10;有形固定資産減価償却率">
          <a:extLst>
            <a:ext uri="{FF2B5EF4-FFF2-40B4-BE49-F238E27FC236}">
              <a16:creationId xmlns:a16="http://schemas.microsoft.com/office/drawing/2014/main" id="{19075F42-CB6C-4C72-A8F9-2133AC14C3C3}"/>
            </a:ext>
          </a:extLst>
        </xdr:cNvPr>
        <xdr:cNvSpPr txBox="1"/>
      </xdr:nvSpPr>
      <xdr:spPr>
        <a:xfrm>
          <a:off x="927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8F8E80B-E9B6-4033-8A19-D5C4B18F498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0D0140A-A7ED-4A59-9866-3953F942C63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C09F5FF-A306-42BD-A398-556BA507D07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D24D4D4-17F9-4C54-9437-F0C1F023838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C4EDE2B-29F1-4B22-BF06-101CD95B898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FABE4A4-9416-41F4-A9D8-61AA056C305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09BF111-66B4-412F-945E-10A788188FA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A1231C5-D8FD-4E3D-BB1C-8DBE257D733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F5C901C-F0F6-4100-B237-695495F3CE7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5DD4B7E-7D8F-46D7-A55B-9B9090D92A7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F9844518-85B6-41F1-BD69-465943540DC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859BC1F2-2569-4B6E-A8E1-7D2DF0A4F4D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A42068AA-E59A-4BBB-B172-9C3BF07F50E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AA5C1674-A97E-482C-AE31-9EFA747A5B0C}"/>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3A21665C-F96A-46D9-B23F-9F5228BAFFC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40F8F762-D205-49BC-8554-224B500F5B9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33F79B3-94F6-4A6F-891A-3BA90ED43C1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94541FE1-5950-415C-9E88-86393FB1519E}"/>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C0391A84-F556-46B9-B7BE-A33553A8423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3DA8D331-81E3-4E20-82AA-D56E3E5B22A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0B6EB10-BD29-4E6C-8E29-8B49219A620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075EE478-F5DB-41F4-9F11-969525CA5709}"/>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5B903F63-4E11-4567-A389-390FA5403FBD}"/>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434AE72C-B58E-417C-AD8F-1D71E138FFB8}"/>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DB7F3BD0-EAB8-40DA-A25B-BD7291A3348C}"/>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05E1F9FE-7679-4E9B-8719-E8EF1C6142A1}"/>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E2781E6D-6939-4BF8-BA28-6740182D3451}"/>
            </a:ext>
          </a:extLst>
        </xdr:cNvPr>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BC24E676-903F-4E49-ABA2-6ADB874D6E5F}"/>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57EA1C6F-F682-40E5-B889-0C9B3E5637E6}"/>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9F4BD5B6-90A7-458E-9C99-8C6E6A05A883}"/>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FDA612DC-7996-43FE-B441-FD65CDDC82FD}"/>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A3DDC60A-65ED-4733-A948-9F9FC11B1E03}"/>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5D6D829-46D0-409C-B284-02E49BE53FB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30ECF14-9189-4309-A270-2E722100D8B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7EF17B3-677A-40AA-9048-C13422AAF95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58627A5-B0DC-40A0-A821-6990352D5CF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5987044-CB16-4A1D-8AC4-D3E387E0872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75692</xdr:rowOff>
    </xdr:from>
    <xdr:to>
      <xdr:col>55</xdr:col>
      <xdr:colOff>50800</xdr:colOff>
      <xdr:row>41</xdr:row>
      <xdr:rowOff>5842</xdr:rowOff>
    </xdr:to>
    <xdr:sp macro="" textlink="">
      <xdr:nvSpPr>
        <xdr:cNvPr id="129" name="楕円 128">
          <a:extLst>
            <a:ext uri="{FF2B5EF4-FFF2-40B4-BE49-F238E27FC236}">
              <a16:creationId xmlns:a16="http://schemas.microsoft.com/office/drawing/2014/main" id="{A17ED544-EBCD-4AFB-8A5C-114443D6A3A0}"/>
            </a:ext>
          </a:extLst>
        </xdr:cNvPr>
        <xdr:cNvSpPr/>
      </xdr:nvSpPr>
      <xdr:spPr>
        <a:xfrm>
          <a:off x="104267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54119</xdr:rowOff>
    </xdr:from>
    <xdr:ext cx="469744" cy="259045"/>
    <xdr:sp macro="" textlink="">
      <xdr:nvSpPr>
        <xdr:cNvPr id="130" name="【図書館】&#10;一人当たり面積該当値テキスト">
          <a:extLst>
            <a:ext uri="{FF2B5EF4-FFF2-40B4-BE49-F238E27FC236}">
              <a16:creationId xmlns:a16="http://schemas.microsoft.com/office/drawing/2014/main" id="{B7BD57C6-2FB6-4987-AFB9-20A7B68FDC86}"/>
            </a:ext>
          </a:extLst>
        </xdr:cNvPr>
        <xdr:cNvSpPr txBox="1"/>
      </xdr:nvSpPr>
      <xdr:spPr>
        <a:xfrm>
          <a:off x="10515600"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75692</xdr:rowOff>
    </xdr:from>
    <xdr:to>
      <xdr:col>50</xdr:col>
      <xdr:colOff>165100</xdr:colOff>
      <xdr:row>41</xdr:row>
      <xdr:rowOff>5842</xdr:rowOff>
    </xdr:to>
    <xdr:sp macro="" textlink="">
      <xdr:nvSpPr>
        <xdr:cNvPr id="131" name="楕円 130">
          <a:extLst>
            <a:ext uri="{FF2B5EF4-FFF2-40B4-BE49-F238E27FC236}">
              <a16:creationId xmlns:a16="http://schemas.microsoft.com/office/drawing/2014/main" id="{22BBB21B-DAFF-4B52-9547-4D7CBA3A2A8C}"/>
            </a:ext>
          </a:extLst>
        </xdr:cNvPr>
        <xdr:cNvSpPr/>
      </xdr:nvSpPr>
      <xdr:spPr>
        <a:xfrm>
          <a:off x="9588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126492</xdr:rowOff>
    </xdr:from>
    <xdr:to>
      <xdr:col>55</xdr:col>
      <xdr:colOff>0</xdr:colOff>
      <xdr:row>40</xdr:row>
      <xdr:rowOff>126492</xdr:rowOff>
    </xdr:to>
    <xdr:cxnSp macro="">
      <xdr:nvCxnSpPr>
        <xdr:cNvPr id="132" name="直線コネクタ 131">
          <a:extLst>
            <a:ext uri="{FF2B5EF4-FFF2-40B4-BE49-F238E27FC236}">
              <a16:creationId xmlns:a16="http://schemas.microsoft.com/office/drawing/2014/main" id="{8352F2A1-EDBB-47DD-89DE-145EF741FDAB}"/>
            </a:ext>
          </a:extLst>
        </xdr:cNvPr>
        <xdr:cNvCxnSpPr/>
      </xdr:nvCxnSpPr>
      <xdr:spPr>
        <a:xfrm>
          <a:off x="9639300" y="6984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80264</xdr:rowOff>
    </xdr:from>
    <xdr:to>
      <xdr:col>46</xdr:col>
      <xdr:colOff>38100</xdr:colOff>
      <xdr:row>41</xdr:row>
      <xdr:rowOff>10414</xdr:rowOff>
    </xdr:to>
    <xdr:sp macro="" textlink="">
      <xdr:nvSpPr>
        <xdr:cNvPr id="133" name="楕円 132">
          <a:extLst>
            <a:ext uri="{FF2B5EF4-FFF2-40B4-BE49-F238E27FC236}">
              <a16:creationId xmlns:a16="http://schemas.microsoft.com/office/drawing/2014/main" id="{09E92110-A90E-4128-A613-F8090F5A1FEA}"/>
            </a:ext>
          </a:extLst>
        </xdr:cNvPr>
        <xdr:cNvSpPr/>
      </xdr:nvSpPr>
      <xdr:spPr>
        <a:xfrm>
          <a:off x="8699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126492</xdr:rowOff>
    </xdr:from>
    <xdr:to>
      <xdr:col>50</xdr:col>
      <xdr:colOff>114300</xdr:colOff>
      <xdr:row>40</xdr:row>
      <xdr:rowOff>131064</xdr:rowOff>
    </xdr:to>
    <xdr:cxnSp macro="">
      <xdr:nvCxnSpPr>
        <xdr:cNvPr id="134" name="直線コネクタ 133">
          <a:extLst>
            <a:ext uri="{FF2B5EF4-FFF2-40B4-BE49-F238E27FC236}">
              <a16:creationId xmlns:a16="http://schemas.microsoft.com/office/drawing/2014/main" id="{C2D51E12-2F85-4096-B6D6-4CF1F5694F68}"/>
            </a:ext>
          </a:extLst>
        </xdr:cNvPr>
        <xdr:cNvCxnSpPr/>
      </xdr:nvCxnSpPr>
      <xdr:spPr>
        <a:xfrm flipV="1">
          <a:off x="8750300" y="69844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80264</xdr:rowOff>
    </xdr:from>
    <xdr:to>
      <xdr:col>41</xdr:col>
      <xdr:colOff>101600</xdr:colOff>
      <xdr:row>41</xdr:row>
      <xdr:rowOff>10414</xdr:rowOff>
    </xdr:to>
    <xdr:sp macro="" textlink="">
      <xdr:nvSpPr>
        <xdr:cNvPr id="135" name="楕円 134">
          <a:extLst>
            <a:ext uri="{FF2B5EF4-FFF2-40B4-BE49-F238E27FC236}">
              <a16:creationId xmlns:a16="http://schemas.microsoft.com/office/drawing/2014/main" id="{A6295350-2C0A-4F22-BB1E-EAE093B130D0}"/>
            </a:ext>
          </a:extLst>
        </xdr:cNvPr>
        <xdr:cNvSpPr/>
      </xdr:nvSpPr>
      <xdr:spPr>
        <a:xfrm>
          <a:off x="7810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131064</xdr:rowOff>
    </xdr:from>
    <xdr:to>
      <xdr:col>45</xdr:col>
      <xdr:colOff>177800</xdr:colOff>
      <xdr:row>40</xdr:row>
      <xdr:rowOff>131064</xdr:rowOff>
    </xdr:to>
    <xdr:cxnSp macro="">
      <xdr:nvCxnSpPr>
        <xdr:cNvPr id="136" name="直線コネクタ 135">
          <a:extLst>
            <a:ext uri="{FF2B5EF4-FFF2-40B4-BE49-F238E27FC236}">
              <a16:creationId xmlns:a16="http://schemas.microsoft.com/office/drawing/2014/main" id="{7E9FB8F9-FF51-4609-A22E-7A293A70378F}"/>
            </a:ext>
          </a:extLst>
        </xdr:cNvPr>
        <xdr:cNvCxnSpPr/>
      </xdr:nvCxnSpPr>
      <xdr:spPr>
        <a:xfrm>
          <a:off x="7861300" y="6989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84836</xdr:rowOff>
    </xdr:from>
    <xdr:to>
      <xdr:col>36</xdr:col>
      <xdr:colOff>165100</xdr:colOff>
      <xdr:row>41</xdr:row>
      <xdr:rowOff>14986</xdr:rowOff>
    </xdr:to>
    <xdr:sp macro="" textlink="">
      <xdr:nvSpPr>
        <xdr:cNvPr id="137" name="楕円 136">
          <a:extLst>
            <a:ext uri="{FF2B5EF4-FFF2-40B4-BE49-F238E27FC236}">
              <a16:creationId xmlns:a16="http://schemas.microsoft.com/office/drawing/2014/main" id="{A8F76324-FD22-47BF-8EE0-12D3652A920C}"/>
            </a:ext>
          </a:extLst>
        </xdr:cNvPr>
        <xdr:cNvSpPr/>
      </xdr:nvSpPr>
      <xdr:spPr>
        <a:xfrm>
          <a:off x="6921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131064</xdr:rowOff>
    </xdr:from>
    <xdr:to>
      <xdr:col>41</xdr:col>
      <xdr:colOff>50800</xdr:colOff>
      <xdr:row>40</xdr:row>
      <xdr:rowOff>135636</xdr:rowOff>
    </xdr:to>
    <xdr:cxnSp macro="">
      <xdr:nvCxnSpPr>
        <xdr:cNvPr id="138" name="直線コネクタ 137">
          <a:extLst>
            <a:ext uri="{FF2B5EF4-FFF2-40B4-BE49-F238E27FC236}">
              <a16:creationId xmlns:a16="http://schemas.microsoft.com/office/drawing/2014/main" id="{349ADE85-4ABA-4D31-963F-BFB8F6303BF9}"/>
            </a:ext>
          </a:extLst>
        </xdr:cNvPr>
        <xdr:cNvCxnSpPr/>
      </xdr:nvCxnSpPr>
      <xdr:spPr>
        <a:xfrm flipV="1">
          <a:off x="6972300" y="69890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D4CFB43D-D23F-4B68-AC7E-354B6142C709}"/>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0DF87F6B-0C8F-44E3-8838-A6384CD32910}"/>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292B900C-7D08-48F4-85D3-E71E6553796B}"/>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13784978-EE6D-43F4-B871-B7537B401288}"/>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168419</xdr:rowOff>
    </xdr:from>
    <xdr:ext cx="469744" cy="259045"/>
    <xdr:sp macro="" textlink="">
      <xdr:nvSpPr>
        <xdr:cNvPr id="143" name="n_1mainValue【図書館】&#10;一人当たり面積">
          <a:extLst>
            <a:ext uri="{FF2B5EF4-FFF2-40B4-BE49-F238E27FC236}">
              <a16:creationId xmlns:a16="http://schemas.microsoft.com/office/drawing/2014/main" id="{299A0840-DBBB-4BE1-B95E-FB82C7B95799}"/>
            </a:ext>
          </a:extLst>
        </xdr:cNvPr>
        <xdr:cNvSpPr txBox="1"/>
      </xdr:nvSpPr>
      <xdr:spPr>
        <a:xfrm>
          <a:off x="93917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1541</xdr:rowOff>
    </xdr:from>
    <xdr:ext cx="469744" cy="259045"/>
    <xdr:sp macro="" textlink="">
      <xdr:nvSpPr>
        <xdr:cNvPr id="144" name="n_2mainValue【図書館】&#10;一人当たり面積">
          <a:extLst>
            <a:ext uri="{FF2B5EF4-FFF2-40B4-BE49-F238E27FC236}">
              <a16:creationId xmlns:a16="http://schemas.microsoft.com/office/drawing/2014/main" id="{52C97FD1-FC04-4F7C-8FC6-F67ED8498FC7}"/>
            </a:ext>
          </a:extLst>
        </xdr:cNvPr>
        <xdr:cNvSpPr txBox="1"/>
      </xdr:nvSpPr>
      <xdr:spPr>
        <a:xfrm>
          <a:off x="8515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1541</xdr:rowOff>
    </xdr:from>
    <xdr:ext cx="469744" cy="259045"/>
    <xdr:sp macro="" textlink="">
      <xdr:nvSpPr>
        <xdr:cNvPr id="145" name="n_3mainValue【図書館】&#10;一人当たり面積">
          <a:extLst>
            <a:ext uri="{FF2B5EF4-FFF2-40B4-BE49-F238E27FC236}">
              <a16:creationId xmlns:a16="http://schemas.microsoft.com/office/drawing/2014/main" id="{11C3BB59-7FDF-4448-BE88-49541E847202}"/>
            </a:ext>
          </a:extLst>
        </xdr:cNvPr>
        <xdr:cNvSpPr txBox="1"/>
      </xdr:nvSpPr>
      <xdr:spPr>
        <a:xfrm>
          <a:off x="7626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6113</xdr:rowOff>
    </xdr:from>
    <xdr:ext cx="469744" cy="259045"/>
    <xdr:sp macro="" textlink="">
      <xdr:nvSpPr>
        <xdr:cNvPr id="146" name="n_4mainValue【図書館】&#10;一人当たり面積">
          <a:extLst>
            <a:ext uri="{FF2B5EF4-FFF2-40B4-BE49-F238E27FC236}">
              <a16:creationId xmlns:a16="http://schemas.microsoft.com/office/drawing/2014/main" id="{918A5E30-C404-4EF2-92C6-149432F05F1C}"/>
            </a:ext>
          </a:extLst>
        </xdr:cNvPr>
        <xdr:cNvSpPr txBox="1"/>
      </xdr:nvSpPr>
      <xdr:spPr>
        <a:xfrm>
          <a:off x="6737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5E1CA495-E29E-4B75-8006-A0731CA935E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B5FD539-2DFC-428B-BD43-3121F0A0872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0AF2A26-5276-44A8-B2E2-4755C8ADD90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77BB510-48D0-4945-B07E-AF83FC86BD1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AB21C9C7-C972-4D76-89D4-041C3A0A6EB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A77ACE50-C616-4A7E-BFCC-ED212282F88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5E7ED54-4FDE-4116-8BFC-5FABDDCD2DD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2131FE7D-1443-475B-895E-C04D09AD799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BF47D80-1F5A-40FC-819C-D10C35713BD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BB47750-E812-465E-9498-8B20C3BFBD2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FB3D67B-1068-4E57-B5B2-515AE183044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1CB75B46-492C-4A97-A108-BED74F5DA9B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4BA26024-28DE-492C-AD20-D2CFBF0026F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D6290F31-B863-43F6-A0EC-386A3A7CBC1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4F64DB5C-A709-41C9-95AD-D8DC38B4BFB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178D0C6-85F1-45C0-8568-93930324D1E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CBE5CC6A-0AC5-4DDE-8703-E40EF668BEF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83458DA1-74CD-4B22-8CEB-97472599E2E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95FEDB3-EBE2-45E7-90BD-2AF6AE5F35E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27436504-13C3-44D3-8FC7-BA46BE52740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7A5DA8E-A350-4E13-A981-D9A5399EEF9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4B8EF630-B587-40A4-8926-D7454A83225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92F9AE88-1DAE-4A57-9653-461B502DBB5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9AEB1837-B11F-4E45-B067-8FA23EEF1A5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869193C0-1DA0-4020-AFEE-A970DC990240}"/>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5CF1B170-A666-4A36-9635-98C24F3C23B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E18A8CAD-D966-4B5C-8F14-145CABA9FE1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F7D1735D-63F7-4AEB-A371-9B2AB85A8AC1}"/>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77645EC1-32D8-4035-9A18-7E0298069157}"/>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44E62DBC-CF05-4CC2-BE22-03AED6B2C108}"/>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87BA5EA5-D604-4DAC-AACF-985B00E57976}"/>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A1B0CA6C-DAF1-4183-82D0-C48E3FC6938C}"/>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E472CF54-00F1-433C-A9BC-6FD5D62F243C}"/>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1331D6BC-0056-46D9-BC01-6DE101383AF3}"/>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FEA7F9C5-A2D1-4152-ACE1-418305CB26BA}"/>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ADEF77C-5F66-4435-AE67-3DA3ED11695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D746A90-0535-4A11-8DDB-D02C5AB32DD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08469EB-211D-4F74-BE88-8E0300E1773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AD288AA-25FE-4289-84D7-BF6C7580720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814A8A5-58D6-4DFA-BC8F-D32078016F4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93980</xdr:rowOff>
    </xdr:from>
    <xdr:to>
      <xdr:col>24</xdr:col>
      <xdr:colOff>114300</xdr:colOff>
      <xdr:row>62</xdr:row>
      <xdr:rowOff>24130</xdr:rowOff>
    </xdr:to>
    <xdr:sp macro="" textlink="">
      <xdr:nvSpPr>
        <xdr:cNvPr id="187" name="楕円 186">
          <a:extLst>
            <a:ext uri="{FF2B5EF4-FFF2-40B4-BE49-F238E27FC236}">
              <a16:creationId xmlns:a16="http://schemas.microsoft.com/office/drawing/2014/main" id="{15DDF759-6C72-4C9F-BF0B-42782C53F8CF}"/>
            </a:ext>
          </a:extLst>
        </xdr:cNvPr>
        <xdr:cNvSpPr/>
      </xdr:nvSpPr>
      <xdr:spPr>
        <a:xfrm>
          <a:off x="45847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72407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1C436C68-31ED-4EEE-83BF-E68DE8F8A906}"/>
            </a:ext>
          </a:extLst>
        </xdr:cNvPr>
        <xdr:cNvSpPr txBox="1"/>
      </xdr:nvSpPr>
      <xdr:spPr>
        <a:xfrm>
          <a:off x="4673600"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63500</xdr:rowOff>
    </xdr:from>
    <xdr:to>
      <xdr:col>20</xdr:col>
      <xdr:colOff>38100</xdr:colOff>
      <xdr:row>61</xdr:row>
      <xdr:rowOff>165100</xdr:rowOff>
    </xdr:to>
    <xdr:sp macro="" textlink="">
      <xdr:nvSpPr>
        <xdr:cNvPr id="189" name="楕円 188">
          <a:extLst>
            <a:ext uri="{FF2B5EF4-FFF2-40B4-BE49-F238E27FC236}">
              <a16:creationId xmlns:a16="http://schemas.microsoft.com/office/drawing/2014/main" id="{E542B08C-2456-4AE4-AC95-1D7848BC6090}"/>
            </a:ext>
          </a:extLst>
        </xdr:cNvPr>
        <xdr:cNvSpPr/>
      </xdr:nvSpPr>
      <xdr:spPr>
        <a:xfrm>
          <a:off x="3746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114300</xdr:rowOff>
    </xdr:from>
    <xdr:to>
      <xdr:col>24</xdr:col>
      <xdr:colOff>63500</xdr:colOff>
      <xdr:row>61</xdr:row>
      <xdr:rowOff>144780</xdr:rowOff>
    </xdr:to>
    <xdr:cxnSp macro="">
      <xdr:nvCxnSpPr>
        <xdr:cNvPr id="190" name="直線コネクタ 189">
          <a:extLst>
            <a:ext uri="{FF2B5EF4-FFF2-40B4-BE49-F238E27FC236}">
              <a16:creationId xmlns:a16="http://schemas.microsoft.com/office/drawing/2014/main" id="{CF318CB3-BFE5-427A-AE73-7392D19DD55F}"/>
            </a:ext>
          </a:extLst>
        </xdr:cNvPr>
        <xdr:cNvCxnSpPr/>
      </xdr:nvCxnSpPr>
      <xdr:spPr>
        <a:xfrm>
          <a:off x="3797300" y="105727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33020</xdr:rowOff>
    </xdr:from>
    <xdr:to>
      <xdr:col>15</xdr:col>
      <xdr:colOff>101600</xdr:colOff>
      <xdr:row>61</xdr:row>
      <xdr:rowOff>134620</xdr:rowOff>
    </xdr:to>
    <xdr:sp macro="" textlink="">
      <xdr:nvSpPr>
        <xdr:cNvPr id="191" name="楕円 190">
          <a:extLst>
            <a:ext uri="{FF2B5EF4-FFF2-40B4-BE49-F238E27FC236}">
              <a16:creationId xmlns:a16="http://schemas.microsoft.com/office/drawing/2014/main" id="{B400680E-DDCB-42B7-A828-5BE58DE77D7B}"/>
            </a:ext>
          </a:extLst>
        </xdr:cNvPr>
        <xdr:cNvSpPr/>
      </xdr:nvSpPr>
      <xdr:spPr>
        <a:xfrm>
          <a:off x="2857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83820</xdr:rowOff>
    </xdr:from>
    <xdr:to>
      <xdr:col>19</xdr:col>
      <xdr:colOff>177800</xdr:colOff>
      <xdr:row>61</xdr:row>
      <xdr:rowOff>114300</xdr:rowOff>
    </xdr:to>
    <xdr:cxnSp macro="">
      <xdr:nvCxnSpPr>
        <xdr:cNvPr id="192" name="直線コネクタ 191">
          <a:extLst>
            <a:ext uri="{FF2B5EF4-FFF2-40B4-BE49-F238E27FC236}">
              <a16:creationId xmlns:a16="http://schemas.microsoft.com/office/drawing/2014/main" id="{6BC15EC7-DFC6-4B12-9A33-7E0085B46542}"/>
            </a:ext>
          </a:extLst>
        </xdr:cNvPr>
        <xdr:cNvCxnSpPr/>
      </xdr:nvCxnSpPr>
      <xdr:spPr>
        <a:xfrm>
          <a:off x="2908300" y="105422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10160</xdr:rowOff>
    </xdr:from>
    <xdr:to>
      <xdr:col>10</xdr:col>
      <xdr:colOff>165100</xdr:colOff>
      <xdr:row>61</xdr:row>
      <xdr:rowOff>111760</xdr:rowOff>
    </xdr:to>
    <xdr:sp macro="" textlink="">
      <xdr:nvSpPr>
        <xdr:cNvPr id="193" name="楕円 192">
          <a:extLst>
            <a:ext uri="{FF2B5EF4-FFF2-40B4-BE49-F238E27FC236}">
              <a16:creationId xmlns:a16="http://schemas.microsoft.com/office/drawing/2014/main" id="{31BD2775-7749-46B7-BF30-00D34A1B1B89}"/>
            </a:ext>
          </a:extLst>
        </xdr:cNvPr>
        <xdr:cNvSpPr/>
      </xdr:nvSpPr>
      <xdr:spPr>
        <a:xfrm>
          <a:off x="1968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60960</xdr:rowOff>
    </xdr:from>
    <xdr:to>
      <xdr:col>15</xdr:col>
      <xdr:colOff>50800</xdr:colOff>
      <xdr:row>61</xdr:row>
      <xdr:rowOff>83820</xdr:rowOff>
    </xdr:to>
    <xdr:cxnSp macro="">
      <xdr:nvCxnSpPr>
        <xdr:cNvPr id="194" name="直線コネクタ 193">
          <a:extLst>
            <a:ext uri="{FF2B5EF4-FFF2-40B4-BE49-F238E27FC236}">
              <a16:creationId xmlns:a16="http://schemas.microsoft.com/office/drawing/2014/main" id="{36D90DC6-49A9-4F88-B324-5A77BF515C23}"/>
            </a:ext>
          </a:extLst>
        </xdr:cNvPr>
        <xdr:cNvCxnSpPr/>
      </xdr:nvCxnSpPr>
      <xdr:spPr>
        <a:xfrm>
          <a:off x="2019300" y="105194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151130</xdr:rowOff>
    </xdr:from>
    <xdr:to>
      <xdr:col>6</xdr:col>
      <xdr:colOff>38100</xdr:colOff>
      <xdr:row>61</xdr:row>
      <xdr:rowOff>81280</xdr:rowOff>
    </xdr:to>
    <xdr:sp macro="" textlink="">
      <xdr:nvSpPr>
        <xdr:cNvPr id="195" name="楕円 194">
          <a:extLst>
            <a:ext uri="{FF2B5EF4-FFF2-40B4-BE49-F238E27FC236}">
              <a16:creationId xmlns:a16="http://schemas.microsoft.com/office/drawing/2014/main" id="{9717AD1C-177E-4FD1-BA02-4F7266D4CE64}"/>
            </a:ext>
          </a:extLst>
        </xdr:cNvPr>
        <xdr:cNvSpPr/>
      </xdr:nvSpPr>
      <xdr:spPr>
        <a:xfrm>
          <a:off x="1079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30480</xdr:rowOff>
    </xdr:from>
    <xdr:to>
      <xdr:col>10</xdr:col>
      <xdr:colOff>114300</xdr:colOff>
      <xdr:row>61</xdr:row>
      <xdr:rowOff>60960</xdr:rowOff>
    </xdr:to>
    <xdr:cxnSp macro="">
      <xdr:nvCxnSpPr>
        <xdr:cNvPr id="196" name="直線コネクタ 195">
          <a:extLst>
            <a:ext uri="{FF2B5EF4-FFF2-40B4-BE49-F238E27FC236}">
              <a16:creationId xmlns:a16="http://schemas.microsoft.com/office/drawing/2014/main" id="{455A2023-755D-4300-ACEE-9CCEB111721F}"/>
            </a:ext>
          </a:extLst>
        </xdr:cNvPr>
        <xdr:cNvCxnSpPr/>
      </xdr:nvCxnSpPr>
      <xdr:spPr>
        <a:xfrm>
          <a:off x="1130300" y="104889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8F81D143-3108-4039-8ABE-4D40EF9D14AE}"/>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39CE747F-E9D1-4DAD-865A-1E1F7F655EB4}"/>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00A5761E-E78E-4CAA-BDDA-ECB6A25B49B9}"/>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B4D57BAC-35B3-4468-8429-E0B6E9B96008}"/>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156227</xdr:rowOff>
    </xdr:from>
    <xdr:ext cx="405111" cy="259045"/>
    <xdr:sp macro="" textlink="">
      <xdr:nvSpPr>
        <xdr:cNvPr id="201" name="n_1mainValue【体育館・プール】&#10;有形固定資産減価償却率">
          <a:extLst>
            <a:ext uri="{FF2B5EF4-FFF2-40B4-BE49-F238E27FC236}">
              <a16:creationId xmlns:a16="http://schemas.microsoft.com/office/drawing/2014/main" id="{B343B295-1820-4AE1-A1F5-101E642DE8E3}"/>
            </a:ext>
          </a:extLst>
        </xdr:cNvPr>
        <xdr:cNvSpPr txBox="1"/>
      </xdr:nvSpPr>
      <xdr:spPr>
        <a:xfrm>
          <a:off x="35820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125747</xdr:rowOff>
    </xdr:from>
    <xdr:ext cx="405111" cy="259045"/>
    <xdr:sp macro="" textlink="">
      <xdr:nvSpPr>
        <xdr:cNvPr id="202" name="n_2mainValue【体育館・プール】&#10;有形固定資産減価償却率">
          <a:extLst>
            <a:ext uri="{FF2B5EF4-FFF2-40B4-BE49-F238E27FC236}">
              <a16:creationId xmlns:a16="http://schemas.microsoft.com/office/drawing/2014/main" id="{5DB31285-7057-4F76-8F30-20E7C375D33D}"/>
            </a:ext>
          </a:extLst>
        </xdr:cNvPr>
        <xdr:cNvSpPr txBox="1"/>
      </xdr:nvSpPr>
      <xdr:spPr>
        <a:xfrm>
          <a:off x="270574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102887</xdr:rowOff>
    </xdr:from>
    <xdr:ext cx="405111" cy="259045"/>
    <xdr:sp macro="" textlink="">
      <xdr:nvSpPr>
        <xdr:cNvPr id="203" name="n_3mainValue【体育館・プール】&#10;有形固定資産減価償却率">
          <a:extLst>
            <a:ext uri="{FF2B5EF4-FFF2-40B4-BE49-F238E27FC236}">
              <a16:creationId xmlns:a16="http://schemas.microsoft.com/office/drawing/2014/main" id="{56B6B787-0597-4B09-8FB5-5A89BBBC3A12}"/>
            </a:ext>
          </a:extLst>
        </xdr:cNvPr>
        <xdr:cNvSpPr txBox="1"/>
      </xdr:nvSpPr>
      <xdr:spPr>
        <a:xfrm>
          <a:off x="18167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72407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914C8A-DB3F-458C-BB39-DF388A36DB67}"/>
            </a:ext>
          </a:extLst>
        </xdr:cNvPr>
        <xdr:cNvSpPr txBox="1"/>
      </xdr:nvSpPr>
      <xdr:spPr>
        <a:xfrm>
          <a:off x="927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E8FA8F6-835A-4536-9D51-1801A1E5F54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D5FE2AA-4816-4D7F-BFFF-61F7885EF03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F18AB61-CF1C-49D8-A727-9A9155098B9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C41BCB7-0338-4C94-9C86-F12937FF0ED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821F0A7-D262-4608-9E13-BC269C3B241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8256FB2-93BE-465B-B254-98A8ED76EDE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72C09F4-5ABF-4899-B3C6-C48A9F5226F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712DE6D-A7BE-4C58-BE52-7713272D80F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043230A-C347-4CEF-A7F9-A5B7FD9ECFF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F09E09C-ACA8-47B3-A90F-2AB6107920B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790CF87A-E1C0-42E4-A507-D82372D99F4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2FB767CA-FE30-4180-9BA1-C98E09B923E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2BD1FFB-87AF-4260-8CE2-DCF03417E65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5E23F2F5-3F93-4136-8E1F-4CF87B6C6C3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5E2D4EE-24E7-41B8-A782-73F831BF757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77F58A70-E8DA-4558-ABF5-04841F06A35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0CB87F8-A97F-4856-AE54-4D8301EA6B1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F8EBA5B3-83E3-42F7-9184-5856F2C67C4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8C5B669-F335-4F19-8C4A-B5408DADEE1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AF5C0283-3F21-4530-8C3E-2ED2BFC2B51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9FC5141-F7DF-49A1-A9CC-1B0332F175B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86B61BE8-DAF5-463B-827C-7B56251CAEF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65E3CD55-5310-495D-8D1D-2951812F75F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3A18E81B-C6A3-4565-8874-A34E51B9BB1A}"/>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9EC5345E-A4E2-406B-81AC-0C3D91D8FEA1}"/>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29413A2F-41B4-4D14-96DD-69F78C270B69}"/>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27FE7DAE-97FD-4FD4-ACA3-5680531F27F7}"/>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BB821BFC-06A0-41B7-98A5-8678F3056FF3}"/>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BA5FC9CF-FB20-4D86-9F5A-F13A1025F6D7}"/>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7D2B4084-614F-4BEF-B6D1-B8E3CFAD2923}"/>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A81F3171-C7CB-470D-9190-837E35CF59AB}"/>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F26C7F5B-B5F7-4FA5-A298-800A4B6E780D}"/>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43E96DC3-5C81-41D4-A822-9143C5502628}"/>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CF1085AD-9FB9-4491-8F3A-33C95C856C45}"/>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F9B6561-F027-4F91-9319-1EE4D097BF1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0E29875-F202-41CC-B027-B95C42507C1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D8A82C9-1FB0-442E-A160-3BDC62B4FFB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AC22939-8899-4A83-AC52-21D2C50B816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FF90723-426B-4021-9F1E-C10CDB4AE8B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41021</xdr:rowOff>
    </xdr:from>
    <xdr:to>
      <xdr:col>55</xdr:col>
      <xdr:colOff>50800</xdr:colOff>
      <xdr:row>63</xdr:row>
      <xdr:rowOff>142621</xdr:rowOff>
    </xdr:to>
    <xdr:sp macro="" textlink="">
      <xdr:nvSpPr>
        <xdr:cNvPr id="244" name="楕円 243">
          <a:extLst>
            <a:ext uri="{FF2B5EF4-FFF2-40B4-BE49-F238E27FC236}">
              <a16:creationId xmlns:a16="http://schemas.microsoft.com/office/drawing/2014/main" id="{5EA1A97B-A229-4FF5-8FDE-D4F3565DE7D2}"/>
            </a:ext>
          </a:extLst>
        </xdr:cNvPr>
        <xdr:cNvSpPr/>
      </xdr:nvSpPr>
      <xdr:spPr>
        <a:xfrm>
          <a:off x="10426700" y="1084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19448</xdr:rowOff>
    </xdr:from>
    <xdr:ext cx="469744" cy="259045"/>
    <xdr:sp macro="" textlink="">
      <xdr:nvSpPr>
        <xdr:cNvPr id="245" name="【体育館・プール】&#10;一人当たり面積該当値テキスト">
          <a:extLst>
            <a:ext uri="{FF2B5EF4-FFF2-40B4-BE49-F238E27FC236}">
              <a16:creationId xmlns:a16="http://schemas.microsoft.com/office/drawing/2014/main" id="{ACFC4843-1176-472C-9072-0E5643814E27}"/>
            </a:ext>
          </a:extLst>
        </xdr:cNvPr>
        <xdr:cNvSpPr txBox="1"/>
      </xdr:nvSpPr>
      <xdr:spPr>
        <a:xfrm>
          <a:off x="10515600" y="1082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42926</xdr:rowOff>
    </xdr:from>
    <xdr:to>
      <xdr:col>50</xdr:col>
      <xdr:colOff>165100</xdr:colOff>
      <xdr:row>63</xdr:row>
      <xdr:rowOff>144526</xdr:rowOff>
    </xdr:to>
    <xdr:sp macro="" textlink="">
      <xdr:nvSpPr>
        <xdr:cNvPr id="246" name="楕円 245">
          <a:extLst>
            <a:ext uri="{FF2B5EF4-FFF2-40B4-BE49-F238E27FC236}">
              <a16:creationId xmlns:a16="http://schemas.microsoft.com/office/drawing/2014/main" id="{0B372F3B-555E-4148-8729-D6DC12103FC8}"/>
            </a:ext>
          </a:extLst>
        </xdr:cNvPr>
        <xdr:cNvSpPr/>
      </xdr:nvSpPr>
      <xdr:spPr>
        <a:xfrm>
          <a:off x="9588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91821</xdr:rowOff>
    </xdr:from>
    <xdr:to>
      <xdr:col>55</xdr:col>
      <xdr:colOff>0</xdr:colOff>
      <xdr:row>63</xdr:row>
      <xdr:rowOff>93726</xdr:rowOff>
    </xdr:to>
    <xdr:cxnSp macro="">
      <xdr:nvCxnSpPr>
        <xdr:cNvPr id="247" name="直線コネクタ 246">
          <a:extLst>
            <a:ext uri="{FF2B5EF4-FFF2-40B4-BE49-F238E27FC236}">
              <a16:creationId xmlns:a16="http://schemas.microsoft.com/office/drawing/2014/main" id="{B27EA459-2875-488E-9E9D-8ADD01BEB0DC}"/>
            </a:ext>
          </a:extLst>
        </xdr:cNvPr>
        <xdr:cNvCxnSpPr/>
      </xdr:nvCxnSpPr>
      <xdr:spPr>
        <a:xfrm flipV="1">
          <a:off x="9639300" y="10893171"/>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45212</xdr:rowOff>
    </xdr:from>
    <xdr:to>
      <xdr:col>46</xdr:col>
      <xdr:colOff>38100</xdr:colOff>
      <xdr:row>63</xdr:row>
      <xdr:rowOff>146812</xdr:rowOff>
    </xdr:to>
    <xdr:sp macro="" textlink="">
      <xdr:nvSpPr>
        <xdr:cNvPr id="248" name="楕円 247">
          <a:extLst>
            <a:ext uri="{FF2B5EF4-FFF2-40B4-BE49-F238E27FC236}">
              <a16:creationId xmlns:a16="http://schemas.microsoft.com/office/drawing/2014/main" id="{D4F49B7F-42E7-4BF9-B8AF-A7A461322F20}"/>
            </a:ext>
          </a:extLst>
        </xdr:cNvPr>
        <xdr:cNvSpPr/>
      </xdr:nvSpPr>
      <xdr:spPr>
        <a:xfrm>
          <a:off x="8699500" y="108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93726</xdr:rowOff>
    </xdr:from>
    <xdr:to>
      <xdr:col>50</xdr:col>
      <xdr:colOff>114300</xdr:colOff>
      <xdr:row>63</xdr:row>
      <xdr:rowOff>96012</xdr:rowOff>
    </xdr:to>
    <xdr:cxnSp macro="">
      <xdr:nvCxnSpPr>
        <xdr:cNvPr id="249" name="直線コネクタ 248">
          <a:extLst>
            <a:ext uri="{FF2B5EF4-FFF2-40B4-BE49-F238E27FC236}">
              <a16:creationId xmlns:a16="http://schemas.microsoft.com/office/drawing/2014/main" id="{0823A68C-0888-49D0-94F5-CE9B28E6E5BC}"/>
            </a:ext>
          </a:extLst>
        </xdr:cNvPr>
        <xdr:cNvCxnSpPr/>
      </xdr:nvCxnSpPr>
      <xdr:spPr>
        <a:xfrm flipV="1">
          <a:off x="8750300" y="1089507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47117</xdr:rowOff>
    </xdr:from>
    <xdr:to>
      <xdr:col>41</xdr:col>
      <xdr:colOff>101600</xdr:colOff>
      <xdr:row>63</xdr:row>
      <xdr:rowOff>148717</xdr:rowOff>
    </xdr:to>
    <xdr:sp macro="" textlink="">
      <xdr:nvSpPr>
        <xdr:cNvPr id="250" name="楕円 249">
          <a:extLst>
            <a:ext uri="{FF2B5EF4-FFF2-40B4-BE49-F238E27FC236}">
              <a16:creationId xmlns:a16="http://schemas.microsoft.com/office/drawing/2014/main" id="{9B44C4E2-DE03-45C5-A940-30BF45DCA768}"/>
            </a:ext>
          </a:extLst>
        </xdr:cNvPr>
        <xdr:cNvSpPr/>
      </xdr:nvSpPr>
      <xdr:spPr>
        <a:xfrm>
          <a:off x="7810500" y="1084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96012</xdr:rowOff>
    </xdr:from>
    <xdr:to>
      <xdr:col>45</xdr:col>
      <xdr:colOff>177800</xdr:colOff>
      <xdr:row>63</xdr:row>
      <xdr:rowOff>97917</xdr:rowOff>
    </xdr:to>
    <xdr:cxnSp macro="">
      <xdr:nvCxnSpPr>
        <xdr:cNvPr id="251" name="直線コネクタ 250">
          <a:extLst>
            <a:ext uri="{FF2B5EF4-FFF2-40B4-BE49-F238E27FC236}">
              <a16:creationId xmlns:a16="http://schemas.microsoft.com/office/drawing/2014/main" id="{0F968462-19FA-498F-9D30-FDCA4BF4A57B}"/>
            </a:ext>
          </a:extLst>
        </xdr:cNvPr>
        <xdr:cNvCxnSpPr/>
      </xdr:nvCxnSpPr>
      <xdr:spPr>
        <a:xfrm flipV="1">
          <a:off x="7861300" y="1089736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49403</xdr:rowOff>
    </xdr:from>
    <xdr:to>
      <xdr:col>36</xdr:col>
      <xdr:colOff>165100</xdr:colOff>
      <xdr:row>63</xdr:row>
      <xdr:rowOff>151003</xdr:rowOff>
    </xdr:to>
    <xdr:sp macro="" textlink="">
      <xdr:nvSpPr>
        <xdr:cNvPr id="252" name="楕円 251">
          <a:extLst>
            <a:ext uri="{FF2B5EF4-FFF2-40B4-BE49-F238E27FC236}">
              <a16:creationId xmlns:a16="http://schemas.microsoft.com/office/drawing/2014/main" id="{F2B118D7-6E22-4B98-B64E-79942BE8C32A}"/>
            </a:ext>
          </a:extLst>
        </xdr:cNvPr>
        <xdr:cNvSpPr/>
      </xdr:nvSpPr>
      <xdr:spPr>
        <a:xfrm>
          <a:off x="6921500" y="1085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97917</xdr:rowOff>
    </xdr:from>
    <xdr:to>
      <xdr:col>41</xdr:col>
      <xdr:colOff>50800</xdr:colOff>
      <xdr:row>63</xdr:row>
      <xdr:rowOff>100203</xdr:rowOff>
    </xdr:to>
    <xdr:cxnSp macro="">
      <xdr:nvCxnSpPr>
        <xdr:cNvPr id="253" name="直線コネクタ 252">
          <a:extLst>
            <a:ext uri="{FF2B5EF4-FFF2-40B4-BE49-F238E27FC236}">
              <a16:creationId xmlns:a16="http://schemas.microsoft.com/office/drawing/2014/main" id="{0039671D-2B3C-469E-A47B-0AC2AC7F89F5}"/>
            </a:ext>
          </a:extLst>
        </xdr:cNvPr>
        <xdr:cNvCxnSpPr/>
      </xdr:nvCxnSpPr>
      <xdr:spPr>
        <a:xfrm flipV="1">
          <a:off x="6972300" y="1089926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25613A09-D544-4F82-B24B-ADCA2CBE021D}"/>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6671080D-0579-4AEC-A4C8-B68EFC31066D}"/>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2BA69093-200D-4950-A73B-456734E24460}"/>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A05D5E0E-94F0-49F2-BFAC-5FFBBDA046E7}"/>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135653</xdr:rowOff>
    </xdr:from>
    <xdr:ext cx="469744" cy="259045"/>
    <xdr:sp macro="" textlink="">
      <xdr:nvSpPr>
        <xdr:cNvPr id="258" name="n_1mainValue【体育館・プール】&#10;一人当たり面積">
          <a:extLst>
            <a:ext uri="{FF2B5EF4-FFF2-40B4-BE49-F238E27FC236}">
              <a16:creationId xmlns:a16="http://schemas.microsoft.com/office/drawing/2014/main" id="{92D88BE2-3466-4825-8873-77A917F685E0}"/>
            </a:ext>
          </a:extLst>
        </xdr:cNvPr>
        <xdr:cNvSpPr txBox="1"/>
      </xdr:nvSpPr>
      <xdr:spPr>
        <a:xfrm>
          <a:off x="93917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137939</xdr:rowOff>
    </xdr:from>
    <xdr:ext cx="469744" cy="259045"/>
    <xdr:sp macro="" textlink="">
      <xdr:nvSpPr>
        <xdr:cNvPr id="259" name="n_2mainValue【体育館・プール】&#10;一人当たり面積">
          <a:extLst>
            <a:ext uri="{FF2B5EF4-FFF2-40B4-BE49-F238E27FC236}">
              <a16:creationId xmlns:a16="http://schemas.microsoft.com/office/drawing/2014/main" id="{60A2E34F-0979-4AD4-807F-0FFD94416ADD}"/>
            </a:ext>
          </a:extLst>
        </xdr:cNvPr>
        <xdr:cNvSpPr txBox="1"/>
      </xdr:nvSpPr>
      <xdr:spPr>
        <a:xfrm>
          <a:off x="8515427" y="1093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165244</xdr:rowOff>
    </xdr:from>
    <xdr:ext cx="469744" cy="259045"/>
    <xdr:sp macro="" textlink="">
      <xdr:nvSpPr>
        <xdr:cNvPr id="260" name="n_3mainValue【体育館・プール】&#10;一人当たり面積">
          <a:extLst>
            <a:ext uri="{FF2B5EF4-FFF2-40B4-BE49-F238E27FC236}">
              <a16:creationId xmlns:a16="http://schemas.microsoft.com/office/drawing/2014/main" id="{03A9C027-6808-4B82-A7F5-021F3460E195}"/>
            </a:ext>
          </a:extLst>
        </xdr:cNvPr>
        <xdr:cNvSpPr txBox="1"/>
      </xdr:nvSpPr>
      <xdr:spPr>
        <a:xfrm>
          <a:off x="7626427" y="1062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167530</xdr:rowOff>
    </xdr:from>
    <xdr:ext cx="469744" cy="259045"/>
    <xdr:sp macro="" textlink="">
      <xdr:nvSpPr>
        <xdr:cNvPr id="261" name="n_4mainValue【体育館・プール】&#10;一人当たり面積">
          <a:extLst>
            <a:ext uri="{FF2B5EF4-FFF2-40B4-BE49-F238E27FC236}">
              <a16:creationId xmlns:a16="http://schemas.microsoft.com/office/drawing/2014/main" id="{888755AB-6FCD-4ACD-907C-6624413B52A9}"/>
            </a:ext>
          </a:extLst>
        </xdr:cNvPr>
        <xdr:cNvSpPr txBox="1"/>
      </xdr:nvSpPr>
      <xdr:spPr>
        <a:xfrm>
          <a:off x="6737427" y="1062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CBD4E5E-CF3A-46DD-A612-E4DF6A43407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204E0B9-05BA-49AA-8EEE-7DC2FAA057B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CC6974C-2C44-4788-8F21-EBF6A10C2F8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A42E0926-C012-4BB2-AC27-D2E91A8A085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0D9C395-D9BA-4958-B0E9-AA7F0D6293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955D495-E5B2-415A-A5CA-8C00A3F214E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223B52E-AA09-4FE0-8E6D-403E04CBB81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9F152E9-CFF9-46CC-8A4E-498A6CBD0CE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BE7EC55F-1494-47D5-B08E-85130EC9E76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9762947-CCFB-4094-AB20-21CF910D7A2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3C57904A-415D-4A3C-BD5F-995F36F279A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B69B7AB0-CCA3-40DE-8C61-C1A1C611229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305B4584-8AFD-4D27-831D-2C08B4DD3EE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21F175B9-6466-4A10-99DC-5350C95C7B4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38DF5D54-9DD1-47B4-B281-02A5CEC17F7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2F1F648D-B7F1-4095-9DC2-F8FC3AEDF8C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F5F3C0AE-843F-4B43-A6D6-6141B1270D8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6CE2DD85-0670-4124-8BF7-985994D3675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1FB072CC-1C21-445A-919D-F16CDA5AD86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4A0D73D8-F35E-40A0-BEC3-05F84A4C179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14401C38-B402-4048-9329-84772EEB86E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37ADD13-5F47-4A8D-BCBB-8E3C19FF9DB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5A3393B0-C6A9-4ED7-BFA6-B82A8C2F24D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C0FD15DF-DC13-484D-916C-6A4707C125E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45DAF3AB-D77A-46C0-9A2D-84EB0EBBB6F0}"/>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2181563F-8AE6-4EC7-96C2-253A7C24A66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30ACF5C4-F8C3-46B2-940C-6BD8B8372DD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6FC98CD4-476C-468C-A949-28D84D761CAA}"/>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4B8111AA-C016-4BE0-9C0C-D34CFA9787A8}"/>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2D922DF-4A82-40FA-BFDF-1182CC7C29C0}"/>
            </a:ext>
          </a:extLst>
        </xdr:cNvPr>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B6FE71E8-8F71-4B8F-B610-06737EE42048}"/>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11FA1685-636B-46BE-91A3-706E4B379960}"/>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17B6DB97-861C-4655-9C78-9108BCEB0490}"/>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1ACC3203-D313-4D9E-8B52-6F9F1CAF29BD}"/>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306510BE-5EF3-4249-9A41-8D051703DE6D}"/>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B016ADA-DC1E-466D-8D45-CC596233A2A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045F4D4-6AC2-4D9C-9225-BC8085205AC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C3B4644-6CFB-47C0-A763-31355A19C7C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523FE3D-E108-4B35-BC26-D80B17FF6BB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C6924EF-94B1-4944-82E2-3CE6CCBEBEB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139700</xdr:rowOff>
    </xdr:from>
    <xdr:to>
      <xdr:col>24</xdr:col>
      <xdr:colOff>114300</xdr:colOff>
      <xdr:row>80</xdr:row>
      <xdr:rowOff>69850</xdr:rowOff>
    </xdr:to>
    <xdr:sp macro="" textlink="">
      <xdr:nvSpPr>
        <xdr:cNvPr id="302" name="楕円 301">
          <a:extLst>
            <a:ext uri="{FF2B5EF4-FFF2-40B4-BE49-F238E27FC236}">
              <a16:creationId xmlns:a16="http://schemas.microsoft.com/office/drawing/2014/main" id="{9D605F75-F1FD-44E1-BE63-E3F2EE4D6595}"/>
            </a:ext>
          </a:extLst>
        </xdr:cNvPr>
        <xdr:cNvSpPr/>
      </xdr:nvSpPr>
      <xdr:spPr>
        <a:xfrm>
          <a:off x="45847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162577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59322546-24D7-4D02-97FF-93E32C0BE676}"/>
            </a:ext>
          </a:extLst>
        </xdr:cNvPr>
        <xdr:cNvSpPr txBox="1"/>
      </xdr:nvSpPr>
      <xdr:spPr>
        <a:xfrm>
          <a:off x="4673600"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105411</xdr:rowOff>
    </xdr:from>
    <xdr:to>
      <xdr:col>20</xdr:col>
      <xdr:colOff>38100</xdr:colOff>
      <xdr:row>80</xdr:row>
      <xdr:rowOff>35561</xdr:rowOff>
    </xdr:to>
    <xdr:sp macro="" textlink="">
      <xdr:nvSpPr>
        <xdr:cNvPr id="304" name="楕円 303">
          <a:extLst>
            <a:ext uri="{FF2B5EF4-FFF2-40B4-BE49-F238E27FC236}">
              <a16:creationId xmlns:a16="http://schemas.microsoft.com/office/drawing/2014/main" id="{EF038570-18F6-4654-B854-257C1097DB4F}"/>
            </a:ext>
          </a:extLst>
        </xdr:cNvPr>
        <xdr:cNvSpPr/>
      </xdr:nvSpPr>
      <xdr:spPr>
        <a:xfrm>
          <a:off x="3746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156211</xdr:rowOff>
    </xdr:from>
    <xdr:to>
      <xdr:col>24</xdr:col>
      <xdr:colOff>63500</xdr:colOff>
      <xdr:row>80</xdr:row>
      <xdr:rowOff>19050</xdr:rowOff>
    </xdr:to>
    <xdr:cxnSp macro="">
      <xdr:nvCxnSpPr>
        <xdr:cNvPr id="305" name="直線コネクタ 304">
          <a:extLst>
            <a:ext uri="{FF2B5EF4-FFF2-40B4-BE49-F238E27FC236}">
              <a16:creationId xmlns:a16="http://schemas.microsoft.com/office/drawing/2014/main" id="{86262DA5-AB7E-444F-947C-85D2109ACFBA}"/>
            </a:ext>
          </a:extLst>
        </xdr:cNvPr>
        <xdr:cNvCxnSpPr/>
      </xdr:nvCxnSpPr>
      <xdr:spPr>
        <a:xfrm>
          <a:off x="3797300" y="1370076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74930</xdr:rowOff>
    </xdr:from>
    <xdr:to>
      <xdr:col>15</xdr:col>
      <xdr:colOff>101600</xdr:colOff>
      <xdr:row>80</xdr:row>
      <xdr:rowOff>5080</xdr:rowOff>
    </xdr:to>
    <xdr:sp macro="" textlink="">
      <xdr:nvSpPr>
        <xdr:cNvPr id="306" name="楕円 305">
          <a:extLst>
            <a:ext uri="{FF2B5EF4-FFF2-40B4-BE49-F238E27FC236}">
              <a16:creationId xmlns:a16="http://schemas.microsoft.com/office/drawing/2014/main" id="{0ACE0CCB-AC6A-448D-8E11-3F20646429B4}"/>
            </a:ext>
          </a:extLst>
        </xdr:cNvPr>
        <xdr:cNvSpPr/>
      </xdr:nvSpPr>
      <xdr:spPr>
        <a:xfrm>
          <a:off x="28575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125730</xdr:rowOff>
    </xdr:from>
    <xdr:to>
      <xdr:col>19</xdr:col>
      <xdr:colOff>177800</xdr:colOff>
      <xdr:row>79</xdr:row>
      <xdr:rowOff>156211</xdr:rowOff>
    </xdr:to>
    <xdr:cxnSp macro="">
      <xdr:nvCxnSpPr>
        <xdr:cNvPr id="307" name="直線コネクタ 306">
          <a:extLst>
            <a:ext uri="{FF2B5EF4-FFF2-40B4-BE49-F238E27FC236}">
              <a16:creationId xmlns:a16="http://schemas.microsoft.com/office/drawing/2014/main" id="{46D22033-F4C3-488B-B110-3C78EC152F65}"/>
            </a:ext>
          </a:extLst>
        </xdr:cNvPr>
        <xdr:cNvCxnSpPr/>
      </xdr:nvCxnSpPr>
      <xdr:spPr>
        <a:xfrm>
          <a:off x="2908300" y="136702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33020</xdr:rowOff>
    </xdr:from>
    <xdr:to>
      <xdr:col>10</xdr:col>
      <xdr:colOff>165100</xdr:colOff>
      <xdr:row>79</xdr:row>
      <xdr:rowOff>134620</xdr:rowOff>
    </xdr:to>
    <xdr:sp macro="" textlink="">
      <xdr:nvSpPr>
        <xdr:cNvPr id="308" name="楕円 307">
          <a:extLst>
            <a:ext uri="{FF2B5EF4-FFF2-40B4-BE49-F238E27FC236}">
              <a16:creationId xmlns:a16="http://schemas.microsoft.com/office/drawing/2014/main" id="{D3796C12-74DB-4181-84C3-8A4849444048}"/>
            </a:ext>
          </a:extLst>
        </xdr:cNvPr>
        <xdr:cNvSpPr/>
      </xdr:nvSpPr>
      <xdr:spPr>
        <a:xfrm>
          <a:off x="1968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83820</xdr:rowOff>
    </xdr:from>
    <xdr:to>
      <xdr:col>15</xdr:col>
      <xdr:colOff>50800</xdr:colOff>
      <xdr:row>79</xdr:row>
      <xdr:rowOff>125730</xdr:rowOff>
    </xdr:to>
    <xdr:cxnSp macro="">
      <xdr:nvCxnSpPr>
        <xdr:cNvPr id="309" name="直線コネクタ 308">
          <a:extLst>
            <a:ext uri="{FF2B5EF4-FFF2-40B4-BE49-F238E27FC236}">
              <a16:creationId xmlns:a16="http://schemas.microsoft.com/office/drawing/2014/main" id="{8AC71BCF-9147-43F9-8D0F-845068A3980F}"/>
            </a:ext>
          </a:extLst>
        </xdr:cNvPr>
        <xdr:cNvCxnSpPr/>
      </xdr:nvCxnSpPr>
      <xdr:spPr>
        <a:xfrm>
          <a:off x="2019300" y="136283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168275</xdr:rowOff>
    </xdr:from>
    <xdr:to>
      <xdr:col>6</xdr:col>
      <xdr:colOff>38100</xdr:colOff>
      <xdr:row>79</xdr:row>
      <xdr:rowOff>98425</xdr:rowOff>
    </xdr:to>
    <xdr:sp macro="" textlink="">
      <xdr:nvSpPr>
        <xdr:cNvPr id="310" name="楕円 309">
          <a:extLst>
            <a:ext uri="{FF2B5EF4-FFF2-40B4-BE49-F238E27FC236}">
              <a16:creationId xmlns:a16="http://schemas.microsoft.com/office/drawing/2014/main" id="{9527A1D0-9CCE-4C88-8D7D-0D6837D13414}"/>
            </a:ext>
          </a:extLst>
        </xdr:cNvPr>
        <xdr:cNvSpPr/>
      </xdr:nvSpPr>
      <xdr:spPr>
        <a:xfrm>
          <a:off x="1079500" y="135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47625</xdr:rowOff>
    </xdr:from>
    <xdr:to>
      <xdr:col>10</xdr:col>
      <xdr:colOff>114300</xdr:colOff>
      <xdr:row>79</xdr:row>
      <xdr:rowOff>83820</xdr:rowOff>
    </xdr:to>
    <xdr:cxnSp macro="">
      <xdr:nvCxnSpPr>
        <xdr:cNvPr id="311" name="直線コネクタ 310">
          <a:extLst>
            <a:ext uri="{FF2B5EF4-FFF2-40B4-BE49-F238E27FC236}">
              <a16:creationId xmlns:a16="http://schemas.microsoft.com/office/drawing/2014/main" id="{8BA3645B-06A5-4111-9060-2AF74739CBB9}"/>
            </a:ext>
          </a:extLst>
        </xdr:cNvPr>
        <xdr:cNvCxnSpPr/>
      </xdr:nvCxnSpPr>
      <xdr:spPr>
        <a:xfrm>
          <a:off x="1130300" y="135921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a:extLst>
            <a:ext uri="{FF2B5EF4-FFF2-40B4-BE49-F238E27FC236}">
              <a16:creationId xmlns:a16="http://schemas.microsoft.com/office/drawing/2014/main" id="{00B84247-D21D-4BD2-97D1-F74C3A1A9147}"/>
            </a:ext>
          </a:extLst>
        </xdr:cNvPr>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a:extLst>
            <a:ext uri="{FF2B5EF4-FFF2-40B4-BE49-F238E27FC236}">
              <a16:creationId xmlns:a16="http://schemas.microsoft.com/office/drawing/2014/main" id="{38E41FFA-9B3B-4671-B498-E2BB57554708}"/>
            </a:ext>
          </a:extLst>
        </xdr:cNvPr>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12ECEEE4-70F9-454A-9BF6-19A8FEDE2EB1}"/>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0E9E6385-CBED-43B7-8036-5F970BDEE0AB}"/>
            </a:ext>
          </a:extLst>
        </xdr:cNvPr>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52088</xdr:rowOff>
    </xdr:from>
    <xdr:ext cx="405111" cy="259045"/>
    <xdr:sp macro="" textlink="">
      <xdr:nvSpPr>
        <xdr:cNvPr id="316" name="n_1mainValue【福祉施設】&#10;有形固定資産減価償却率">
          <a:extLst>
            <a:ext uri="{FF2B5EF4-FFF2-40B4-BE49-F238E27FC236}">
              <a16:creationId xmlns:a16="http://schemas.microsoft.com/office/drawing/2014/main" id="{B44B93A9-96B2-4D34-9E46-E8D650FDEF4F}"/>
            </a:ext>
          </a:extLst>
        </xdr:cNvPr>
        <xdr:cNvSpPr txBox="1"/>
      </xdr:nvSpPr>
      <xdr:spPr>
        <a:xfrm>
          <a:off x="35820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21607</xdr:rowOff>
    </xdr:from>
    <xdr:ext cx="405111" cy="259045"/>
    <xdr:sp macro="" textlink="">
      <xdr:nvSpPr>
        <xdr:cNvPr id="317" name="n_2mainValue【福祉施設】&#10;有形固定資産減価償却率">
          <a:extLst>
            <a:ext uri="{FF2B5EF4-FFF2-40B4-BE49-F238E27FC236}">
              <a16:creationId xmlns:a16="http://schemas.microsoft.com/office/drawing/2014/main" id="{91A1E022-4A2C-4C06-B595-4584B6044D93}"/>
            </a:ext>
          </a:extLst>
        </xdr:cNvPr>
        <xdr:cNvSpPr txBox="1"/>
      </xdr:nvSpPr>
      <xdr:spPr>
        <a:xfrm>
          <a:off x="27057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151147</xdr:rowOff>
    </xdr:from>
    <xdr:ext cx="405111" cy="259045"/>
    <xdr:sp macro="" textlink="">
      <xdr:nvSpPr>
        <xdr:cNvPr id="318" name="n_3mainValue【福祉施設】&#10;有形固定資産減価償却率">
          <a:extLst>
            <a:ext uri="{FF2B5EF4-FFF2-40B4-BE49-F238E27FC236}">
              <a16:creationId xmlns:a16="http://schemas.microsoft.com/office/drawing/2014/main" id="{2257369F-A2B8-4304-880D-5785803EB10D}"/>
            </a:ext>
          </a:extLst>
        </xdr:cNvPr>
        <xdr:cNvSpPr txBox="1"/>
      </xdr:nvSpPr>
      <xdr:spPr>
        <a:xfrm>
          <a:off x="1816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114952</xdr:rowOff>
    </xdr:from>
    <xdr:ext cx="405111" cy="259045"/>
    <xdr:sp macro="" textlink="">
      <xdr:nvSpPr>
        <xdr:cNvPr id="319" name="n_4mainValue【福祉施設】&#10;有形固定資産減価償却率">
          <a:extLst>
            <a:ext uri="{FF2B5EF4-FFF2-40B4-BE49-F238E27FC236}">
              <a16:creationId xmlns:a16="http://schemas.microsoft.com/office/drawing/2014/main" id="{EE98889A-CDFC-4E37-9CC2-7EC6986DD3D5}"/>
            </a:ext>
          </a:extLst>
        </xdr:cNvPr>
        <xdr:cNvSpPr txBox="1"/>
      </xdr:nvSpPr>
      <xdr:spPr>
        <a:xfrm>
          <a:off x="927744" y="1331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CA682EFD-B67D-4743-90F5-41BF95AFBE6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1B53BA29-DA4F-4AAB-B292-2C64FE3CBA6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F026880-E89C-4B7E-916E-F8950266A43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A218E35B-C89B-42B6-BD20-28B14EA8A5E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28107539-D3D5-43AD-BB9C-D1412D18F64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885B5A3A-3D13-4858-9F32-883D3CBD2A1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5368653-B589-4CF6-BF66-1A89FA5AC11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E28B2253-7DA4-4925-A088-C44E56C12EF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DE77D682-9675-47ED-8370-3F76F340E98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B2DF1F67-71B9-47B7-93D3-7CFA81AE4FA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5BFB1356-0BCA-4165-914A-10DA2424A83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6C4CF0A2-F1E1-4417-93FB-DAB42F61639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1D80FCF8-9650-4DE2-96F5-F0E736DE614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F9471FE1-BDE6-421F-8D89-0FF8315DF75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13AAFB52-B0DE-405F-9821-ED67DF0BE54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CD5D9156-5624-4C2D-A676-09F534B69BC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6090758-C2A7-47D3-BF6F-6B67FC080BF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169B289E-6798-4CC8-ACFD-0A73C949D31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FD1B4937-6A89-4D4C-826B-BB4075C63B6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24F978E3-0ECC-41FD-BAAE-5365F2E8BEE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34EEEEC4-8ED9-4432-B97D-9EFCB112F38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56E494A0-84DC-445C-991C-D02C8424C103}"/>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E8B14799-822A-4E2C-ABEA-A573FD6EEBD7}"/>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ED1474DF-9922-4848-80A9-D95FCC84EED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4E46410A-9861-4C89-9C14-57524EDF062B}"/>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BF8B8B1C-DC20-4C15-AC7C-4E03C7854E19}"/>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A061ABDD-2D0E-49C3-ABA3-DE162BE8887A}"/>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9F2D195B-710A-427B-8313-AA5B0F89ADDE}"/>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041D21B4-90DD-4C68-B860-1072C9ECC96F}"/>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0E48648F-1ECF-42B1-A2E5-EBE957CC7E0E}"/>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CCE3A5D6-4950-4367-83EF-CD935790E377}"/>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07DF4DB3-7ADD-41E3-AC70-7880E215E291}"/>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E4D8F2E-3CAA-40CF-8D88-33C75C0C613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DE741B4-770D-46F9-8B5B-6C37E8B9535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6721839-D26B-4A0C-AD49-6211B007327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9597EC3-4D86-4319-9E8E-313F0F2E554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B7307D7-8FE9-434B-BAC0-C0005D78135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135889</xdr:rowOff>
    </xdr:from>
    <xdr:to>
      <xdr:col>55</xdr:col>
      <xdr:colOff>50800</xdr:colOff>
      <xdr:row>85</xdr:row>
      <xdr:rowOff>66039</xdr:rowOff>
    </xdr:to>
    <xdr:sp macro="" textlink="">
      <xdr:nvSpPr>
        <xdr:cNvPr id="357" name="楕円 356">
          <a:extLst>
            <a:ext uri="{FF2B5EF4-FFF2-40B4-BE49-F238E27FC236}">
              <a16:creationId xmlns:a16="http://schemas.microsoft.com/office/drawing/2014/main" id="{C6EBA4FC-F4E7-4524-BB87-97564F183214}"/>
            </a:ext>
          </a:extLst>
        </xdr:cNvPr>
        <xdr:cNvSpPr/>
      </xdr:nvSpPr>
      <xdr:spPr>
        <a:xfrm>
          <a:off x="104267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114316</xdr:rowOff>
    </xdr:from>
    <xdr:ext cx="469744" cy="259045"/>
    <xdr:sp macro="" textlink="">
      <xdr:nvSpPr>
        <xdr:cNvPr id="358" name="【福祉施設】&#10;一人当たり面積該当値テキスト">
          <a:extLst>
            <a:ext uri="{FF2B5EF4-FFF2-40B4-BE49-F238E27FC236}">
              <a16:creationId xmlns:a16="http://schemas.microsoft.com/office/drawing/2014/main" id="{2B230EC2-72A9-46F3-B686-9EC6B20AE1BF}"/>
            </a:ext>
          </a:extLst>
        </xdr:cNvPr>
        <xdr:cNvSpPr txBox="1"/>
      </xdr:nvSpPr>
      <xdr:spPr>
        <a:xfrm>
          <a:off x="10515600"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138176</xdr:rowOff>
    </xdr:from>
    <xdr:to>
      <xdr:col>50</xdr:col>
      <xdr:colOff>165100</xdr:colOff>
      <xdr:row>85</xdr:row>
      <xdr:rowOff>68326</xdr:rowOff>
    </xdr:to>
    <xdr:sp macro="" textlink="">
      <xdr:nvSpPr>
        <xdr:cNvPr id="359" name="楕円 358">
          <a:extLst>
            <a:ext uri="{FF2B5EF4-FFF2-40B4-BE49-F238E27FC236}">
              <a16:creationId xmlns:a16="http://schemas.microsoft.com/office/drawing/2014/main" id="{2299E37B-97C3-45AA-B688-F3EAB1CA98DB}"/>
            </a:ext>
          </a:extLst>
        </xdr:cNvPr>
        <xdr:cNvSpPr/>
      </xdr:nvSpPr>
      <xdr:spPr>
        <a:xfrm>
          <a:off x="9588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15239</xdr:rowOff>
    </xdr:from>
    <xdr:to>
      <xdr:col>55</xdr:col>
      <xdr:colOff>0</xdr:colOff>
      <xdr:row>85</xdr:row>
      <xdr:rowOff>17526</xdr:rowOff>
    </xdr:to>
    <xdr:cxnSp macro="">
      <xdr:nvCxnSpPr>
        <xdr:cNvPr id="360" name="直線コネクタ 359">
          <a:extLst>
            <a:ext uri="{FF2B5EF4-FFF2-40B4-BE49-F238E27FC236}">
              <a16:creationId xmlns:a16="http://schemas.microsoft.com/office/drawing/2014/main" id="{5DE1022A-67B5-4F7D-B145-E556704FDDE2}"/>
            </a:ext>
          </a:extLst>
        </xdr:cNvPr>
        <xdr:cNvCxnSpPr/>
      </xdr:nvCxnSpPr>
      <xdr:spPr>
        <a:xfrm flipV="1">
          <a:off x="9639300" y="1458848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61" name="楕円 360">
          <a:extLst>
            <a:ext uri="{FF2B5EF4-FFF2-40B4-BE49-F238E27FC236}">
              <a16:creationId xmlns:a16="http://schemas.microsoft.com/office/drawing/2014/main" id="{F8197EB6-6DA0-4167-9EC8-DA7DA4D99863}"/>
            </a:ext>
          </a:extLst>
        </xdr:cNvPr>
        <xdr:cNvSpPr/>
      </xdr:nvSpPr>
      <xdr:spPr>
        <a:xfrm>
          <a:off x="8699500" y="1454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17526</xdr:rowOff>
    </xdr:from>
    <xdr:to>
      <xdr:col>50</xdr:col>
      <xdr:colOff>114300</xdr:colOff>
      <xdr:row>85</xdr:row>
      <xdr:rowOff>19813</xdr:rowOff>
    </xdr:to>
    <xdr:cxnSp macro="">
      <xdr:nvCxnSpPr>
        <xdr:cNvPr id="362" name="直線コネクタ 361">
          <a:extLst>
            <a:ext uri="{FF2B5EF4-FFF2-40B4-BE49-F238E27FC236}">
              <a16:creationId xmlns:a16="http://schemas.microsoft.com/office/drawing/2014/main" id="{3A391F9E-B5DC-49FA-9CD8-063454C7A480}"/>
            </a:ext>
          </a:extLst>
        </xdr:cNvPr>
        <xdr:cNvCxnSpPr/>
      </xdr:nvCxnSpPr>
      <xdr:spPr>
        <a:xfrm flipV="1">
          <a:off x="8750300" y="1459077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142748</xdr:rowOff>
    </xdr:from>
    <xdr:to>
      <xdr:col>41</xdr:col>
      <xdr:colOff>101600</xdr:colOff>
      <xdr:row>85</xdr:row>
      <xdr:rowOff>72898</xdr:rowOff>
    </xdr:to>
    <xdr:sp macro="" textlink="">
      <xdr:nvSpPr>
        <xdr:cNvPr id="363" name="楕円 362">
          <a:extLst>
            <a:ext uri="{FF2B5EF4-FFF2-40B4-BE49-F238E27FC236}">
              <a16:creationId xmlns:a16="http://schemas.microsoft.com/office/drawing/2014/main" id="{3AD1AC7C-564E-495F-AEDD-6570C1919A39}"/>
            </a:ext>
          </a:extLst>
        </xdr:cNvPr>
        <xdr:cNvSpPr/>
      </xdr:nvSpPr>
      <xdr:spPr>
        <a:xfrm>
          <a:off x="7810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19813</xdr:rowOff>
    </xdr:from>
    <xdr:to>
      <xdr:col>45</xdr:col>
      <xdr:colOff>177800</xdr:colOff>
      <xdr:row>85</xdr:row>
      <xdr:rowOff>22098</xdr:rowOff>
    </xdr:to>
    <xdr:cxnSp macro="">
      <xdr:nvCxnSpPr>
        <xdr:cNvPr id="364" name="直線コネクタ 363">
          <a:extLst>
            <a:ext uri="{FF2B5EF4-FFF2-40B4-BE49-F238E27FC236}">
              <a16:creationId xmlns:a16="http://schemas.microsoft.com/office/drawing/2014/main" id="{B48667FF-F027-4F80-AB61-995392A75CD2}"/>
            </a:ext>
          </a:extLst>
        </xdr:cNvPr>
        <xdr:cNvCxnSpPr/>
      </xdr:nvCxnSpPr>
      <xdr:spPr>
        <a:xfrm flipV="1">
          <a:off x="7861300" y="145930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145035</xdr:rowOff>
    </xdr:from>
    <xdr:to>
      <xdr:col>36</xdr:col>
      <xdr:colOff>165100</xdr:colOff>
      <xdr:row>85</xdr:row>
      <xdr:rowOff>75185</xdr:rowOff>
    </xdr:to>
    <xdr:sp macro="" textlink="">
      <xdr:nvSpPr>
        <xdr:cNvPr id="365" name="楕円 364">
          <a:extLst>
            <a:ext uri="{FF2B5EF4-FFF2-40B4-BE49-F238E27FC236}">
              <a16:creationId xmlns:a16="http://schemas.microsoft.com/office/drawing/2014/main" id="{7C3F8D16-4EB5-4194-88FA-380F21C8811D}"/>
            </a:ext>
          </a:extLst>
        </xdr:cNvPr>
        <xdr:cNvSpPr/>
      </xdr:nvSpPr>
      <xdr:spPr>
        <a:xfrm>
          <a:off x="6921500" y="1454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22098</xdr:rowOff>
    </xdr:from>
    <xdr:to>
      <xdr:col>41</xdr:col>
      <xdr:colOff>50800</xdr:colOff>
      <xdr:row>85</xdr:row>
      <xdr:rowOff>24385</xdr:rowOff>
    </xdr:to>
    <xdr:cxnSp macro="">
      <xdr:nvCxnSpPr>
        <xdr:cNvPr id="366" name="直線コネクタ 365">
          <a:extLst>
            <a:ext uri="{FF2B5EF4-FFF2-40B4-BE49-F238E27FC236}">
              <a16:creationId xmlns:a16="http://schemas.microsoft.com/office/drawing/2014/main" id="{45C4F149-3FCA-4582-9E69-C0D40E721C83}"/>
            </a:ext>
          </a:extLst>
        </xdr:cNvPr>
        <xdr:cNvCxnSpPr/>
      </xdr:nvCxnSpPr>
      <xdr:spPr>
        <a:xfrm flipV="1">
          <a:off x="6972300" y="145953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A9710DFB-31EF-4B93-9C97-A5FABFE84310}"/>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F3E20A5F-31A6-422C-ACF3-E8FE7930F6B1}"/>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04F62946-900C-45E7-969E-184B7A332E9F}"/>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59BE2C37-5DAF-4BF1-B4FF-90B700DEE6EF}"/>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59453</xdr:rowOff>
    </xdr:from>
    <xdr:ext cx="469744" cy="259045"/>
    <xdr:sp macro="" textlink="">
      <xdr:nvSpPr>
        <xdr:cNvPr id="371" name="n_1mainValue【福祉施設】&#10;一人当たり面積">
          <a:extLst>
            <a:ext uri="{FF2B5EF4-FFF2-40B4-BE49-F238E27FC236}">
              <a16:creationId xmlns:a16="http://schemas.microsoft.com/office/drawing/2014/main" id="{C526236C-4FC2-4B63-A8C6-AE532ECC7FEB}"/>
            </a:ext>
          </a:extLst>
        </xdr:cNvPr>
        <xdr:cNvSpPr txBox="1"/>
      </xdr:nvSpPr>
      <xdr:spPr>
        <a:xfrm>
          <a:off x="93917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61740</xdr:rowOff>
    </xdr:from>
    <xdr:ext cx="469744" cy="259045"/>
    <xdr:sp macro="" textlink="">
      <xdr:nvSpPr>
        <xdr:cNvPr id="372" name="n_2mainValue【福祉施設】&#10;一人当たり面積">
          <a:extLst>
            <a:ext uri="{FF2B5EF4-FFF2-40B4-BE49-F238E27FC236}">
              <a16:creationId xmlns:a16="http://schemas.microsoft.com/office/drawing/2014/main" id="{A34A0610-3A1A-47D0-BF74-9AF4364DD25A}"/>
            </a:ext>
          </a:extLst>
        </xdr:cNvPr>
        <xdr:cNvSpPr txBox="1"/>
      </xdr:nvSpPr>
      <xdr:spPr>
        <a:xfrm>
          <a:off x="8515427" y="146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64025</xdr:rowOff>
    </xdr:from>
    <xdr:ext cx="469744" cy="259045"/>
    <xdr:sp macro="" textlink="">
      <xdr:nvSpPr>
        <xdr:cNvPr id="373" name="n_3mainValue【福祉施設】&#10;一人当たり面積">
          <a:extLst>
            <a:ext uri="{FF2B5EF4-FFF2-40B4-BE49-F238E27FC236}">
              <a16:creationId xmlns:a16="http://schemas.microsoft.com/office/drawing/2014/main" id="{11DF60E6-D838-4258-8E8A-7A4F5CA71766}"/>
            </a:ext>
          </a:extLst>
        </xdr:cNvPr>
        <xdr:cNvSpPr txBox="1"/>
      </xdr:nvSpPr>
      <xdr:spPr>
        <a:xfrm>
          <a:off x="7626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66312</xdr:rowOff>
    </xdr:from>
    <xdr:ext cx="469744" cy="259045"/>
    <xdr:sp macro="" textlink="">
      <xdr:nvSpPr>
        <xdr:cNvPr id="374" name="n_4mainValue【福祉施設】&#10;一人当たり面積">
          <a:extLst>
            <a:ext uri="{FF2B5EF4-FFF2-40B4-BE49-F238E27FC236}">
              <a16:creationId xmlns:a16="http://schemas.microsoft.com/office/drawing/2014/main" id="{040BACCE-8F6F-4F2B-9557-D1DF2B913B74}"/>
            </a:ext>
          </a:extLst>
        </xdr:cNvPr>
        <xdr:cNvSpPr txBox="1"/>
      </xdr:nvSpPr>
      <xdr:spPr>
        <a:xfrm>
          <a:off x="6737427" y="146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A68451D-F3DE-4A31-9EE1-9D1806B0CE4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299DCC06-C06C-4C9D-AC35-3A13BFB0E43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D256C29C-032E-41B0-9A87-7EB1DC664B4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A8B67CF7-53B1-4E9E-885D-E31F1E29651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731EC5E3-DA0C-4348-8221-FC67C229687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5BDFFAF9-81DB-437B-AF8E-BDF604EAAFB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5D7A7486-9DEF-4A28-8D8E-CCBD365E377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7642637E-8A88-4586-90F0-E1A84409148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7CDFB24C-559F-467B-8655-7283813F77F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77B884B1-4DF3-4CD0-A67F-772EEE225AC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33B6796F-9F1A-4437-8859-F2A7BDD0428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1E28EB9F-F05E-4E8A-9830-5B4D540316D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93E3DE86-DE52-4D31-B4F9-760B1488A84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82FB29AA-48D0-4557-A9D2-5FB06614EBA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1E70E703-D647-4AA4-A93F-60F4A5CDA01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490E6E18-71F4-4B90-AA17-811D18753EC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9BC1E6A4-99FD-46EA-8F44-6BC29AA75B4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E764E1B4-C46D-4F5C-A5BD-0E82FC083D3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7C98DB18-9231-48D8-B28F-BF79363DEAE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A114E027-3765-466F-A7FA-90AF41A2AF1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B816D0A5-8829-4AF9-9EFE-6BBAAC0011F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EA403873-D923-43E2-A8ED-F10EA0265E0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AB45C08B-7E51-497A-956A-6A5B32FAAE1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502FB96D-198B-4DAB-A9EF-8CCCDAEABC1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FAE35FD0-3D60-41DA-B35C-C08F6A70874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7FCC7168-B123-431D-8309-FC22BEABFC2B}"/>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8A17C74F-D81C-401C-A825-8E197BAF0ED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061D8952-50EC-4109-9E0C-465410245E8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B1AAFFBD-4FFE-4CBA-8DD9-763261DA763B}"/>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CFD07653-4939-44EC-B3AD-DB28936E8B8F}"/>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E4A64FE1-6DEA-48DE-A647-C0C637FD48DB}"/>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895B6D9D-D894-41DD-A66F-28D11AF10E1D}"/>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FDA74488-DC1E-4646-8027-416E60F98222}"/>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171E9F5C-8B03-4B79-BAD9-DC3528C7ED09}"/>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C07A500B-4A7B-4816-88C8-A2E652DE21C6}"/>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08A3DD6D-2463-4915-AF3B-1DBC4DFE1F73}"/>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19DE8BC-9678-46D7-8B98-468195FC38A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9FCD09F0-2573-4976-9DE6-3A2EF523D50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CB6BEB6-3D59-4E7B-9435-EE034447F5A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9F40AF4-D347-4EA0-B11E-C6E76A6A6CB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0D69139-FC19-4F37-91C6-ADECA1507D8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102144</xdr:rowOff>
    </xdr:from>
    <xdr:to>
      <xdr:col>24</xdr:col>
      <xdr:colOff>114300</xdr:colOff>
      <xdr:row>105</xdr:row>
      <xdr:rowOff>32294</xdr:rowOff>
    </xdr:to>
    <xdr:sp macro="" textlink="">
      <xdr:nvSpPr>
        <xdr:cNvPr id="416" name="楕円 415">
          <a:extLst>
            <a:ext uri="{FF2B5EF4-FFF2-40B4-BE49-F238E27FC236}">
              <a16:creationId xmlns:a16="http://schemas.microsoft.com/office/drawing/2014/main" id="{06DEF3EC-06CD-4201-8B72-56240AACDBD5}"/>
            </a:ext>
          </a:extLst>
        </xdr:cNvPr>
        <xdr:cNvSpPr/>
      </xdr:nvSpPr>
      <xdr:spPr>
        <a:xfrm>
          <a:off x="45847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80571</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B1B85108-8151-4590-A3F2-7E82A1AA02C9}"/>
            </a:ext>
          </a:extLst>
        </xdr:cNvPr>
        <xdr:cNvSpPr txBox="1"/>
      </xdr:nvSpPr>
      <xdr:spPr>
        <a:xfrm>
          <a:off x="4673600" y="1791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67855</xdr:rowOff>
    </xdr:from>
    <xdr:to>
      <xdr:col>20</xdr:col>
      <xdr:colOff>38100</xdr:colOff>
      <xdr:row>104</xdr:row>
      <xdr:rowOff>169455</xdr:rowOff>
    </xdr:to>
    <xdr:sp macro="" textlink="">
      <xdr:nvSpPr>
        <xdr:cNvPr id="418" name="楕円 417">
          <a:extLst>
            <a:ext uri="{FF2B5EF4-FFF2-40B4-BE49-F238E27FC236}">
              <a16:creationId xmlns:a16="http://schemas.microsoft.com/office/drawing/2014/main" id="{3B5B515C-A03E-47BC-8C50-985B3F406BA3}"/>
            </a:ext>
          </a:extLst>
        </xdr:cNvPr>
        <xdr:cNvSpPr/>
      </xdr:nvSpPr>
      <xdr:spPr>
        <a:xfrm>
          <a:off x="3746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118655</xdr:rowOff>
    </xdr:from>
    <xdr:to>
      <xdr:col>24</xdr:col>
      <xdr:colOff>63500</xdr:colOff>
      <xdr:row>104</xdr:row>
      <xdr:rowOff>152944</xdr:rowOff>
    </xdr:to>
    <xdr:cxnSp macro="">
      <xdr:nvCxnSpPr>
        <xdr:cNvPr id="419" name="直線コネクタ 418">
          <a:extLst>
            <a:ext uri="{FF2B5EF4-FFF2-40B4-BE49-F238E27FC236}">
              <a16:creationId xmlns:a16="http://schemas.microsoft.com/office/drawing/2014/main" id="{63ACCC64-F0A4-40D3-A1D5-4E555A87C27A}"/>
            </a:ext>
          </a:extLst>
        </xdr:cNvPr>
        <xdr:cNvCxnSpPr/>
      </xdr:nvCxnSpPr>
      <xdr:spPr>
        <a:xfrm>
          <a:off x="3797300" y="1794945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36830</xdr:rowOff>
    </xdr:from>
    <xdr:to>
      <xdr:col>15</xdr:col>
      <xdr:colOff>101600</xdr:colOff>
      <xdr:row>104</xdr:row>
      <xdr:rowOff>138430</xdr:rowOff>
    </xdr:to>
    <xdr:sp macro="" textlink="">
      <xdr:nvSpPr>
        <xdr:cNvPr id="420" name="楕円 419">
          <a:extLst>
            <a:ext uri="{FF2B5EF4-FFF2-40B4-BE49-F238E27FC236}">
              <a16:creationId xmlns:a16="http://schemas.microsoft.com/office/drawing/2014/main" id="{825F4CF7-9941-48DE-8DFF-B8CAA0FE197B}"/>
            </a:ext>
          </a:extLst>
        </xdr:cNvPr>
        <xdr:cNvSpPr/>
      </xdr:nvSpPr>
      <xdr:spPr>
        <a:xfrm>
          <a:off x="2857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87630</xdr:rowOff>
    </xdr:from>
    <xdr:to>
      <xdr:col>19</xdr:col>
      <xdr:colOff>177800</xdr:colOff>
      <xdr:row>104</xdr:row>
      <xdr:rowOff>118655</xdr:rowOff>
    </xdr:to>
    <xdr:cxnSp macro="">
      <xdr:nvCxnSpPr>
        <xdr:cNvPr id="421" name="直線コネクタ 420">
          <a:extLst>
            <a:ext uri="{FF2B5EF4-FFF2-40B4-BE49-F238E27FC236}">
              <a16:creationId xmlns:a16="http://schemas.microsoft.com/office/drawing/2014/main" id="{E6C8A10D-16D2-44E4-B5CE-BC3947C04245}"/>
            </a:ext>
          </a:extLst>
        </xdr:cNvPr>
        <xdr:cNvCxnSpPr/>
      </xdr:nvCxnSpPr>
      <xdr:spPr>
        <a:xfrm>
          <a:off x="2908300" y="1791843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4173</xdr:rowOff>
    </xdr:from>
    <xdr:to>
      <xdr:col>10</xdr:col>
      <xdr:colOff>165100</xdr:colOff>
      <xdr:row>104</xdr:row>
      <xdr:rowOff>105773</xdr:rowOff>
    </xdr:to>
    <xdr:sp macro="" textlink="">
      <xdr:nvSpPr>
        <xdr:cNvPr id="422" name="楕円 421">
          <a:extLst>
            <a:ext uri="{FF2B5EF4-FFF2-40B4-BE49-F238E27FC236}">
              <a16:creationId xmlns:a16="http://schemas.microsoft.com/office/drawing/2014/main" id="{6E44DF0D-82B7-441A-BE1B-DF2D1A50D038}"/>
            </a:ext>
          </a:extLst>
        </xdr:cNvPr>
        <xdr:cNvSpPr/>
      </xdr:nvSpPr>
      <xdr:spPr>
        <a:xfrm>
          <a:off x="19685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54973</xdr:rowOff>
    </xdr:from>
    <xdr:to>
      <xdr:col>15</xdr:col>
      <xdr:colOff>50800</xdr:colOff>
      <xdr:row>104</xdr:row>
      <xdr:rowOff>87630</xdr:rowOff>
    </xdr:to>
    <xdr:cxnSp macro="">
      <xdr:nvCxnSpPr>
        <xdr:cNvPr id="423" name="直線コネクタ 422">
          <a:extLst>
            <a:ext uri="{FF2B5EF4-FFF2-40B4-BE49-F238E27FC236}">
              <a16:creationId xmlns:a16="http://schemas.microsoft.com/office/drawing/2014/main" id="{EE533C9E-C9A6-45C2-B031-DDD757CA0432}"/>
            </a:ext>
          </a:extLst>
        </xdr:cNvPr>
        <xdr:cNvCxnSpPr/>
      </xdr:nvCxnSpPr>
      <xdr:spPr>
        <a:xfrm>
          <a:off x="2019300" y="178857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144599</xdr:rowOff>
    </xdr:from>
    <xdr:to>
      <xdr:col>6</xdr:col>
      <xdr:colOff>38100</xdr:colOff>
      <xdr:row>104</xdr:row>
      <xdr:rowOff>74749</xdr:rowOff>
    </xdr:to>
    <xdr:sp macro="" textlink="">
      <xdr:nvSpPr>
        <xdr:cNvPr id="424" name="楕円 423">
          <a:extLst>
            <a:ext uri="{FF2B5EF4-FFF2-40B4-BE49-F238E27FC236}">
              <a16:creationId xmlns:a16="http://schemas.microsoft.com/office/drawing/2014/main" id="{C751694C-780F-4580-BC19-7A43ACB76339}"/>
            </a:ext>
          </a:extLst>
        </xdr:cNvPr>
        <xdr:cNvSpPr/>
      </xdr:nvSpPr>
      <xdr:spPr>
        <a:xfrm>
          <a:off x="1079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23949</xdr:rowOff>
    </xdr:from>
    <xdr:to>
      <xdr:col>10</xdr:col>
      <xdr:colOff>114300</xdr:colOff>
      <xdr:row>104</xdr:row>
      <xdr:rowOff>54973</xdr:rowOff>
    </xdr:to>
    <xdr:cxnSp macro="">
      <xdr:nvCxnSpPr>
        <xdr:cNvPr id="425" name="直線コネクタ 424">
          <a:extLst>
            <a:ext uri="{FF2B5EF4-FFF2-40B4-BE49-F238E27FC236}">
              <a16:creationId xmlns:a16="http://schemas.microsoft.com/office/drawing/2014/main" id="{463F1F99-8C5B-490A-9494-AD3E86286FCA}"/>
            </a:ext>
          </a:extLst>
        </xdr:cNvPr>
        <xdr:cNvCxnSpPr/>
      </xdr:nvCxnSpPr>
      <xdr:spPr>
        <a:xfrm>
          <a:off x="1130300" y="178547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26" name="n_1aveValue【市民会館】&#10;有形固定資産減価償却率">
          <a:extLst>
            <a:ext uri="{FF2B5EF4-FFF2-40B4-BE49-F238E27FC236}">
              <a16:creationId xmlns:a16="http://schemas.microsoft.com/office/drawing/2014/main" id="{7BEA007D-5A51-47F0-A994-34A04943132E}"/>
            </a:ext>
          </a:extLst>
        </xdr:cNvPr>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市民会館】&#10;有形固定資産減価償却率">
          <a:extLst>
            <a:ext uri="{FF2B5EF4-FFF2-40B4-BE49-F238E27FC236}">
              <a16:creationId xmlns:a16="http://schemas.microsoft.com/office/drawing/2014/main" id="{C44FB66B-1CA8-4829-8AB8-DB235B5F920E}"/>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a:extLst>
            <a:ext uri="{FF2B5EF4-FFF2-40B4-BE49-F238E27FC236}">
              <a16:creationId xmlns:a16="http://schemas.microsoft.com/office/drawing/2014/main" id="{27684629-1EE7-4164-BFBC-2DCB48571AB4}"/>
            </a:ext>
          </a:extLst>
        </xdr:cNvPr>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429" name="n_4aveValue【市民会館】&#10;有形固定資産減価償却率">
          <a:extLst>
            <a:ext uri="{FF2B5EF4-FFF2-40B4-BE49-F238E27FC236}">
              <a16:creationId xmlns:a16="http://schemas.microsoft.com/office/drawing/2014/main" id="{9BA790AA-271A-443F-A1CD-7083E0AB0921}"/>
            </a:ext>
          </a:extLst>
        </xdr:cNvPr>
        <xdr:cNvSpPr txBox="1"/>
      </xdr:nvSpPr>
      <xdr:spPr>
        <a:xfrm>
          <a:off x="927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14532</xdr:rowOff>
    </xdr:from>
    <xdr:ext cx="405111" cy="259045"/>
    <xdr:sp macro="" textlink="">
      <xdr:nvSpPr>
        <xdr:cNvPr id="430" name="n_1mainValue【市民会館】&#10;有形固定資産減価償却率">
          <a:extLst>
            <a:ext uri="{FF2B5EF4-FFF2-40B4-BE49-F238E27FC236}">
              <a16:creationId xmlns:a16="http://schemas.microsoft.com/office/drawing/2014/main" id="{64836BCB-D675-409D-9C94-C47F15DD58DC}"/>
            </a:ext>
          </a:extLst>
        </xdr:cNvPr>
        <xdr:cNvSpPr txBox="1"/>
      </xdr:nvSpPr>
      <xdr:spPr>
        <a:xfrm>
          <a:off x="35820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154957</xdr:rowOff>
    </xdr:from>
    <xdr:ext cx="405111" cy="259045"/>
    <xdr:sp macro="" textlink="">
      <xdr:nvSpPr>
        <xdr:cNvPr id="431" name="n_2mainValue【市民会館】&#10;有形固定資産減価償却率">
          <a:extLst>
            <a:ext uri="{FF2B5EF4-FFF2-40B4-BE49-F238E27FC236}">
              <a16:creationId xmlns:a16="http://schemas.microsoft.com/office/drawing/2014/main" id="{4AC0DC61-A7E4-48C3-82EB-3C63034403BD}"/>
            </a:ext>
          </a:extLst>
        </xdr:cNvPr>
        <xdr:cNvSpPr txBox="1"/>
      </xdr:nvSpPr>
      <xdr:spPr>
        <a:xfrm>
          <a:off x="2705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122300</xdr:rowOff>
    </xdr:from>
    <xdr:ext cx="405111" cy="259045"/>
    <xdr:sp macro="" textlink="">
      <xdr:nvSpPr>
        <xdr:cNvPr id="432" name="n_3mainValue【市民会館】&#10;有形固定資産減価償却率">
          <a:extLst>
            <a:ext uri="{FF2B5EF4-FFF2-40B4-BE49-F238E27FC236}">
              <a16:creationId xmlns:a16="http://schemas.microsoft.com/office/drawing/2014/main" id="{65B22A35-9B4A-48DF-A12D-994A702ADB96}"/>
            </a:ext>
          </a:extLst>
        </xdr:cNvPr>
        <xdr:cNvSpPr txBox="1"/>
      </xdr:nvSpPr>
      <xdr:spPr>
        <a:xfrm>
          <a:off x="1816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91276</xdr:rowOff>
    </xdr:from>
    <xdr:ext cx="405111" cy="259045"/>
    <xdr:sp macro="" textlink="">
      <xdr:nvSpPr>
        <xdr:cNvPr id="433" name="n_4mainValue【市民会館】&#10;有形固定資産減価償却率">
          <a:extLst>
            <a:ext uri="{FF2B5EF4-FFF2-40B4-BE49-F238E27FC236}">
              <a16:creationId xmlns:a16="http://schemas.microsoft.com/office/drawing/2014/main" id="{14DED817-0469-4ABA-985C-2FBA0E8CE601}"/>
            </a:ext>
          </a:extLst>
        </xdr:cNvPr>
        <xdr:cNvSpPr txBox="1"/>
      </xdr:nvSpPr>
      <xdr:spPr>
        <a:xfrm>
          <a:off x="927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38DEEC59-8713-49D6-A1B9-5A2BD6AB295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1891EF2F-648C-4AD1-BE60-C7011C10E1E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E392AA12-2AA2-41BC-898E-CF89F39947C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77D457D3-9514-4B57-B044-F54184E2AFE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C8AE87-07F6-4A65-A0F7-56883CC2DD7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FBC8267F-5AE1-49D1-9C69-AA229D66CB7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8C754FBB-08D7-4E31-80EE-60DC7AEE744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FBC8A416-F3F9-45D1-957C-EAFCE43F1D8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7D41D60B-FF17-472A-90F1-8535E123969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5FC5BC32-447D-44E6-B318-FADD98E2CC9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CE462EBC-C657-4B2F-9A8D-859CFA663F0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58F2BE6C-0E19-4077-8E7C-9B9734A4181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7CD36A4F-1602-4857-B88A-7E03B185023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23E9295A-7712-471A-AF8A-5A841BC5C9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77BD0CD4-FEDC-4AA5-82AC-5AF14677113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C93A37FF-195B-4488-B14F-4A7DC0EC37D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F3E2F9B8-9777-4179-B956-545B79B63D5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B0FC1B5F-A2F5-4048-AE28-0FB95707F24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91E7A481-8F40-4DBA-8C66-D3509854FDB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62C64DE6-809B-4C75-890B-DD2C397AA9A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50CF3BDD-332A-43E6-BEB9-73AC0469683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E3CA418D-1725-4260-9C96-8E70E5B2C19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A53D7FAE-4C9F-4936-9F98-73257AAC4B6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48682818-46EB-4A7C-A5FC-6D92D240282E}"/>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B179068D-ACA0-4AFE-B69B-A47F1F190089}"/>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8ACF06C9-436C-4330-8822-066F9DB0AC93}"/>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F49BBE45-5287-4C1C-92C5-6A20B3416201}"/>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A4E9270A-A2CB-4657-89B1-46AC3A15F685}"/>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82673DF6-5591-4CB9-9E50-657D63ED817A}"/>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BF8D6ECB-6938-4A72-956A-5E5CEBB7CBCE}"/>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8301CC97-654B-4668-969A-F543574C8F17}"/>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12217510-AB12-48BC-905C-82EE4783C1A4}"/>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55BE9613-E398-4455-BDBF-EA61D33DA332}"/>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E035DA5E-7F78-4635-85F1-1D55B66C38DF}"/>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9E7B7838-A8A6-45EB-98E6-7B5ED8AF9BF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928066D-7695-4AF9-A495-DCD49A47264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ADAEADF-EA18-4AA5-BCF7-0C590FC51CF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D969527-14D0-4874-A3E6-8A31B263F04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A3DC07A-D244-4505-BD91-C6A1ABD79D1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78739</xdr:rowOff>
    </xdr:from>
    <xdr:to>
      <xdr:col>55</xdr:col>
      <xdr:colOff>50800</xdr:colOff>
      <xdr:row>107</xdr:row>
      <xdr:rowOff>8889</xdr:rowOff>
    </xdr:to>
    <xdr:sp macro="" textlink="">
      <xdr:nvSpPr>
        <xdr:cNvPr id="473" name="楕円 472">
          <a:extLst>
            <a:ext uri="{FF2B5EF4-FFF2-40B4-BE49-F238E27FC236}">
              <a16:creationId xmlns:a16="http://schemas.microsoft.com/office/drawing/2014/main" id="{219C8825-BCA7-40B4-811F-E62CE248269B}"/>
            </a:ext>
          </a:extLst>
        </xdr:cNvPr>
        <xdr:cNvSpPr/>
      </xdr:nvSpPr>
      <xdr:spPr>
        <a:xfrm>
          <a:off x="104267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57166</xdr:rowOff>
    </xdr:from>
    <xdr:ext cx="469744" cy="259045"/>
    <xdr:sp macro="" textlink="">
      <xdr:nvSpPr>
        <xdr:cNvPr id="474" name="【市民会館】&#10;一人当たり面積該当値テキスト">
          <a:extLst>
            <a:ext uri="{FF2B5EF4-FFF2-40B4-BE49-F238E27FC236}">
              <a16:creationId xmlns:a16="http://schemas.microsoft.com/office/drawing/2014/main" id="{27A50BD3-0073-484B-A0D0-446411B5DABD}"/>
            </a:ext>
          </a:extLst>
        </xdr:cNvPr>
        <xdr:cNvSpPr txBox="1"/>
      </xdr:nvSpPr>
      <xdr:spPr>
        <a:xfrm>
          <a:off x="10515600"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82550</xdr:rowOff>
    </xdr:from>
    <xdr:to>
      <xdr:col>50</xdr:col>
      <xdr:colOff>165100</xdr:colOff>
      <xdr:row>107</xdr:row>
      <xdr:rowOff>12700</xdr:rowOff>
    </xdr:to>
    <xdr:sp macro="" textlink="">
      <xdr:nvSpPr>
        <xdr:cNvPr id="475" name="楕円 474">
          <a:extLst>
            <a:ext uri="{FF2B5EF4-FFF2-40B4-BE49-F238E27FC236}">
              <a16:creationId xmlns:a16="http://schemas.microsoft.com/office/drawing/2014/main" id="{23870856-3593-494E-8561-DC6537A76269}"/>
            </a:ext>
          </a:extLst>
        </xdr:cNvPr>
        <xdr:cNvSpPr/>
      </xdr:nvSpPr>
      <xdr:spPr>
        <a:xfrm>
          <a:off x="9588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129539</xdr:rowOff>
    </xdr:from>
    <xdr:to>
      <xdr:col>55</xdr:col>
      <xdr:colOff>0</xdr:colOff>
      <xdr:row>106</xdr:row>
      <xdr:rowOff>133350</xdr:rowOff>
    </xdr:to>
    <xdr:cxnSp macro="">
      <xdr:nvCxnSpPr>
        <xdr:cNvPr id="476" name="直線コネクタ 475">
          <a:extLst>
            <a:ext uri="{FF2B5EF4-FFF2-40B4-BE49-F238E27FC236}">
              <a16:creationId xmlns:a16="http://schemas.microsoft.com/office/drawing/2014/main" id="{8CDB19FE-333C-4397-BCED-229B2196B1DC}"/>
            </a:ext>
          </a:extLst>
        </xdr:cNvPr>
        <xdr:cNvCxnSpPr/>
      </xdr:nvCxnSpPr>
      <xdr:spPr>
        <a:xfrm flipV="1">
          <a:off x="9639300" y="183032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88264</xdr:rowOff>
    </xdr:from>
    <xdr:to>
      <xdr:col>46</xdr:col>
      <xdr:colOff>38100</xdr:colOff>
      <xdr:row>107</xdr:row>
      <xdr:rowOff>18414</xdr:rowOff>
    </xdr:to>
    <xdr:sp macro="" textlink="">
      <xdr:nvSpPr>
        <xdr:cNvPr id="477" name="楕円 476">
          <a:extLst>
            <a:ext uri="{FF2B5EF4-FFF2-40B4-BE49-F238E27FC236}">
              <a16:creationId xmlns:a16="http://schemas.microsoft.com/office/drawing/2014/main" id="{B0E4B0F7-BFA7-44D6-86C2-575AE93A1596}"/>
            </a:ext>
          </a:extLst>
        </xdr:cNvPr>
        <xdr:cNvSpPr/>
      </xdr:nvSpPr>
      <xdr:spPr>
        <a:xfrm>
          <a:off x="8699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133350</xdr:rowOff>
    </xdr:from>
    <xdr:to>
      <xdr:col>50</xdr:col>
      <xdr:colOff>114300</xdr:colOff>
      <xdr:row>106</xdr:row>
      <xdr:rowOff>139064</xdr:rowOff>
    </xdr:to>
    <xdr:cxnSp macro="">
      <xdr:nvCxnSpPr>
        <xdr:cNvPr id="478" name="直線コネクタ 477">
          <a:extLst>
            <a:ext uri="{FF2B5EF4-FFF2-40B4-BE49-F238E27FC236}">
              <a16:creationId xmlns:a16="http://schemas.microsoft.com/office/drawing/2014/main" id="{70B8011A-6E82-4B01-97B4-47F42536008A}"/>
            </a:ext>
          </a:extLst>
        </xdr:cNvPr>
        <xdr:cNvCxnSpPr/>
      </xdr:nvCxnSpPr>
      <xdr:spPr>
        <a:xfrm flipV="1">
          <a:off x="8750300" y="183070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92075</xdr:rowOff>
    </xdr:from>
    <xdr:to>
      <xdr:col>41</xdr:col>
      <xdr:colOff>101600</xdr:colOff>
      <xdr:row>107</xdr:row>
      <xdr:rowOff>22225</xdr:rowOff>
    </xdr:to>
    <xdr:sp macro="" textlink="">
      <xdr:nvSpPr>
        <xdr:cNvPr id="479" name="楕円 478">
          <a:extLst>
            <a:ext uri="{FF2B5EF4-FFF2-40B4-BE49-F238E27FC236}">
              <a16:creationId xmlns:a16="http://schemas.microsoft.com/office/drawing/2014/main" id="{3F97197C-57C1-469D-B3BB-CD35A7ECB9BF}"/>
            </a:ext>
          </a:extLst>
        </xdr:cNvPr>
        <xdr:cNvSpPr/>
      </xdr:nvSpPr>
      <xdr:spPr>
        <a:xfrm>
          <a:off x="7810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139064</xdr:rowOff>
    </xdr:from>
    <xdr:to>
      <xdr:col>45</xdr:col>
      <xdr:colOff>177800</xdr:colOff>
      <xdr:row>106</xdr:row>
      <xdr:rowOff>142875</xdr:rowOff>
    </xdr:to>
    <xdr:cxnSp macro="">
      <xdr:nvCxnSpPr>
        <xdr:cNvPr id="480" name="直線コネクタ 479">
          <a:extLst>
            <a:ext uri="{FF2B5EF4-FFF2-40B4-BE49-F238E27FC236}">
              <a16:creationId xmlns:a16="http://schemas.microsoft.com/office/drawing/2014/main" id="{983744BA-9885-416A-96E3-D6C69A434FC5}"/>
            </a:ext>
          </a:extLst>
        </xdr:cNvPr>
        <xdr:cNvCxnSpPr/>
      </xdr:nvCxnSpPr>
      <xdr:spPr>
        <a:xfrm flipV="1">
          <a:off x="7861300" y="183127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97789</xdr:rowOff>
    </xdr:from>
    <xdr:to>
      <xdr:col>36</xdr:col>
      <xdr:colOff>165100</xdr:colOff>
      <xdr:row>107</xdr:row>
      <xdr:rowOff>27939</xdr:rowOff>
    </xdr:to>
    <xdr:sp macro="" textlink="">
      <xdr:nvSpPr>
        <xdr:cNvPr id="481" name="楕円 480">
          <a:extLst>
            <a:ext uri="{FF2B5EF4-FFF2-40B4-BE49-F238E27FC236}">
              <a16:creationId xmlns:a16="http://schemas.microsoft.com/office/drawing/2014/main" id="{1D22766D-7284-4214-AFE4-AED91D689686}"/>
            </a:ext>
          </a:extLst>
        </xdr:cNvPr>
        <xdr:cNvSpPr/>
      </xdr:nvSpPr>
      <xdr:spPr>
        <a:xfrm>
          <a:off x="6921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142875</xdr:rowOff>
    </xdr:from>
    <xdr:to>
      <xdr:col>41</xdr:col>
      <xdr:colOff>50800</xdr:colOff>
      <xdr:row>106</xdr:row>
      <xdr:rowOff>148589</xdr:rowOff>
    </xdr:to>
    <xdr:cxnSp macro="">
      <xdr:nvCxnSpPr>
        <xdr:cNvPr id="482" name="直線コネクタ 481">
          <a:extLst>
            <a:ext uri="{FF2B5EF4-FFF2-40B4-BE49-F238E27FC236}">
              <a16:creationId xmlns:a16="http://schemas.microsoft.com/office/drawing/2014/main" id="{68CF3621-B138-4CD3-894F-63946C524657}"/>
            </a:ext>
          </a:extLst>
        </xdr:cNvPr>
        <xdr:cNvCxnSpPr/>
      </xdr:nvCxnSpPr>
      <xdr:spPr>
        <a:xfrm flipV="1">
          <a:off x="6972300" y="183165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B345B66D-ED48-4C95-8349-7180AF08C5E0}"/>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D0F15054-C9AF-4D63-A4F6-832C0066F358}"/>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5" name="n_3aveValue【市民会館】&#10;一人当たり面積">
          <a:extLst>
            <a:ext uri="{FF2B5EF4-FFF2-40B4-BE49-F238E27FC236}">
              <a16:creationId xmlns:a16="http://schemas.microsoft.com/office/drawing/2014/main" id="{A7D8B3E2-17E1-4E5A-B69D-F8A3C850218F}"/>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25CDA044-CF9A-466C-B1CA-4278D3E75BCB}"/>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3827</xdr:rowOff>
    </xdr:from>
    <xdr:ext cx="469744" cy="259045"/>
    <xdr:sp macro="" textlink="">
      <xdr:nvSpPr>
        <xdr:cNvPr id="487" name="n_1mainValue【市民会館】&#10;一人当たり面積">
          <a:extLst>
            <a:ext uri="{FF2B5EF4-FFF2-40B4-BE49-F238E27FC236}">
              <a16:creationId xmlns:a16="http://schemas.microsoft.com/office/drawing/2014/main" id="{1B9B482A-728E-4CA1-A4FB-0162BF9E1DD3}"/>
            </a:ext>
          </a:extLst>
        </xdr:cNvPr>
        <xdr:cNvSpPr txBox="1"/>
      </xdr:nvSpPr>
      <xdr:spPr>
        <a:xfrm>
          <a:off x="93917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9541</xdr:rowOff>
    </xdr:from>
    <xdr:ext cx="469744" cy="259045"/>
    <xdr:sp macro="" textlink="">
      <xdr:nvSpPr>
        <xdr:cNvPr id="488" name="n_2mainValue【市民会館】&#10;一人当たり面積">
          <a:extLst>
            <a:ext uri="{FF2B5EF4-FFF2-40B4-BE49-F238E27FC236}">
              <a16:creationId xmlns:a16="http://schemas.microsoft.com/office/drawing/2014/main" id="{151ABC26-A271-4D89-AE8A-187361CF4D0B}"/>
            </a:ext>
          </a:extLst>
        </xdr:cNvPr>
        <xdr:cNvSpPr txBox="1"/>
      </xdr:nvSpPr>
      <xdr:spPr>
        <a:xfrm>
          <a:off x="85154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13352</xdr:rowOff>
    </xdr:from>
    <xdr:ext cx="469744" cy="259045"/>
    <xdr:sp macro="" textlink="">
      <xdr:nvSpPr>
        <xdr:cNvPr id="489" name="n_3mainValue【市民会館】&#10;一人当たり面積">
          <a:extLst>
            <a:ext uri="{FF2B5EF4-FFF2-40B4-BE49-F238E27FC236}">
              <a16:creationId xmlns:a16="http://schemas.microsoft.com/office/drawing/2014/main" id="{14C71893-20B6-4C34-BD89-854E5945E801}"/>
            </a:ext>
          </a:extLst>
        </xdr:cNvPr>
        <xdr:cNvSpPr txBox="1"/>
      </xdr:nvSpPr>
      <xdr:spPr>
        <a:xfrm>
          <a:off x="7626427" y="183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44466</xdr:rowOff>
    </xdr:from>
    <xdr:ext cx="469744" cy="259045"/>
    <xdr:sp macro="" textlink="">
      <xdr:nvSpPr>
        <xdr:cNvPr id="490" name="n_4mainValue【市民会館】&#10;一人当たり面積">
          <a:extLst>
            <a:ext uri="{FF2B5EF4-FFF2-40B4-BE49-F238E27FC236}">
              <a16:creationId xmlns:a16="http://schemas.microsoft.com/office/drawing/2014/main" id="{11728FC4-8C21-4CA7-BBB9-BE7965FF8C26}"/>
            </a:ext>
          </a:extLst>
        </xdr:cNvPr>
        <xdr:cNvSpPr txBox="1"/>
      </xdr:nvSpPr>
      <xdr:spPr>
        <a:xfrm>
          <a:off x="6737427" y="180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DEA03FA0-5FA0-4822-BFF3-53104DC16BA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94C84C63-5BC6-4331-840E-4480F02B1C3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951E3C61-1C93-4E8C-8389-7745A6F3426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711C3827-E3C3-4D1F-82CB-876589BB8E5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5C6CBB0F-9F1D-496D-8855-6DE8D143BC6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814A633E-BAEA-42E8-9305-D20D3AA41CF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58291E61-0CF5-4261-9B09-E5E227AAC90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8740AE37-EE17-46B7-B5DB-1397FDCF024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42339148-765E-450E-BFF5-537E8CAB317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E49213E2-A0C3-4E77-B386-6B7591CA28C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7C9F9D1-0957-4181-9BC1-9D3C5E70D4E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62105D94-3F2E-4FD6-887F-83D571EA1A2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E61B0CD5-2CC9-4EE8-8B1A-9F1CFCBD3B6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B2C3A18D-54D9-40EC-BE63-42400A99499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69781146-E825-442D-B9D6-2CEE4511962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752DE95C-4353-401B-90A4-395438FBEB8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AC2DD5D6-DDD0-48F4-B4C7-4CC8EB62760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28AAAB3A-2D6A-4D5C-A2A1-D7A2A2FA4A5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FD377642-24F7-43FC-A8A0-9404CF1E313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32A92BDA-E767-4E78-8856-8C42AB838F3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D25D823B-9657-42DA-84F8-B4328B3801D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5D6EB4C-173C-483E-BBA2-423A413542D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01E957A4-5B8F-4720-8840-ECA43797856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1BBF220A-717B-42B2-85E2-1CDCEB40746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9FED3B6D-5CC6-46DE-B89B-A8FE5ED0B1C2}"/>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2A0B646D-DE9A-4D21-92D4-319EF431947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A97B2875-5231-482B-8DAA-D9E669F6A00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44EB1F1-E757-4069-AD20-9F386876AF42}"/>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C5AE8767-CE1D-4597-A11D-7CAEE872DDFC}"/>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C4996269-0B5D-4E1D-9048-CAE9A31B2E31}"/>
            </a:ext>
          </a:extLst>
        </xdr:cNvPr>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B10D1F52-9D32-46A0-9887-1DE45B7713F4}"/>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0A3E6F2B-779E-4439-AD3A-ABAF9C6216BD}"/>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515B5B69-9C2F-4F09-A0DE-A2F34DA94DD9}"/>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F6C034E9-1DFE-4778-9F87-8F56AA98AAF6}"/>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B8FBA2D6-7EBC-4FF4-8BEA-A067747D36DC}"/>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DF29C51-9303-4137-B98F-DD372E98A59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B711E5F-3B5A-4F30-B8D0-A87494EBFB0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25E9CEF3-4DDA-49B8-A7F2-2761D6E0403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2BBB23E-FF82-4E61-A890-7D7E278B6F3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FE46363-8F8E-47EF-BBD4-E073D08F740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118745</xdr:rowOff>
    </xdr:from>
    <xdr:to>
      <xdr:col>85</xdr:col>
      <xdr:colOff>177800</xdr:colOff>
      <xdr:row>35</xdr:row>
      <xdr:rowOff>48895</xdr:rowOff>
    </xdr:to>
    <xdr:sp macro="" textlink="">
      <xdr:nvSpPr>
        <xdr:cNvPr id="531" name="楕円 530">
          <a:extLst>
            <a:ext uri="{FF2B5EF4-FFF2-40B4-BE49-F238E27FC236}">
              <a16:creationId xmlns:a16="http://schemas.microsoft.com/office/drawing/2014/main" id="{75DE5952-25BE-437E-B7D2-6FA169513235}"/>
            </a:ext>
          </a:extLst>
        </xdr:cNvPr>
        <xdr:cNvSpPr/>
      </xdr:nvSpPr>
      <xdr:spPr>
        <a:xfrm>
          <a:off x="162687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141622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F87BF66A-1C4F-4B51-8E0C-3A9040DCEF9B}"/>
            </a:ext>
          </a:extLst>
        </xdr:cNvPr>
        <xdr:cNvSpPr txBox="1"/>
      </xdr:nvSpPr>
      <xdr:spPr>
        <a:xfrm>
          <a:off x="16357600" y="57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34925</xdr:rowOff>
    </xdr:from>
    <xdr:to>
      <xdr:col>81</xdr:col>
      <xdr:colOff>101600</xdr:colOff>
      <xdr:row>34</xdr:row>
      <xdr:rowOff>136525</xdr:rowOff>
    </xdr:to>
    <xdr:sp macro="" textlink="">
      <xdr:nvSpPr>
        <xdr:cNvPr id="533" name="楕円 532">
          <a:extLst>
            <a:ext uri="{FF2B5EF4-FFF2-40B4-BE49-F238E27FC236}">
              <a16:creationId xmlns:a16="http://schemas.microsoft.com/office/drawing/2014/main" id="{E9F8482D-95BB-4225-A01D-0894587D9617}"/>
            </a:ext>
          </a:extLst>
        </xdr:cNvPr>
        <xdr:cNvSpPr/>
      </xdr:nvSpPr>
      <xdr:spPr>
        <a:xfrm>
          <a:off x="15430500" y="586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85725</xdr:rowOff>
    </xdr:from>
    <xdr:to>
      <xdr:col>85</xdr:col>
      <xdr:colOff>127000</xdr:colOff>
      <xdr:row>34</xdr:row>
      <xdr:rowOff>169545</xdr:rowOff>
    </xdr:to>
    <xdr:cxnSp macro="">
      <xdr:nvCxnSpPr>
        <xdr:cNvPr id="534" name="直線コネクタ 533">
          <a:extLst>
            <a:ext uri="{FF2B5EF4-FFF2-40B4-BE49-F238E27FC236}">
              <a16:creationId xmlns:a16="http://schemas.microsoft.com/office/drawing/2014/main" id="{9C11A04B-B473-493B-8630-096D348F6678}"/>
            </a:ext>
          </a:extLst>
        </xdr:cNvPr>
        <xdr:cNvCxnSpPr/>
      </xdr:nvCxnSpPr>
      <xdr:spPr>
        <a:xfrm>
          <a:off x="15481300" y="5915025"/>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164465</xdr:rowOff>
    </xdr:from>
    <xdr:to>
      <xdr:col>76</xdr:col>
      <xdr:colOff>165100</xdr:colOff>
      <xdr:row>34</xdr:row>
      <xdr:rowOff>94615</xdr:rowOff>
    </xdr:to>
    <xdr:sp macro="" textlink="">
      <xdr:nvSpPr>
        <xdr:cNvPr id="535" name="楕円 534">
          <a:extLst>
            <a:ext uri="{FF2B5EF4-FFF2-40B4-BE49-F238E27FC236}">
              <a16:creationId xmlns:a16="http://schemas.microsoft.com/office/drawing/2014/main" id="{BB1C44B4-C842-45F9-BAE2-7C48E4004327}"/>
            </a:ext>
          </a:extLst>
        </xdr:cNvPr>
        <xdr:cNvSpPr/>
      </xdr:nvSpPr>
      <xdr:spPr>
        <a:xfrm>
          <a:off x="145415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43815</xdr:rowOff>
    </xdr:from>
    <xdr:to>
      <xdr:col>81</xdr:col>
      <xdr:colOff>50800</xdr:colOff>
      <xdr:row>34</xdr:row>
      <xdr:rowOff>85725</xdr:rowOff>
    </xdr:to>
    <xdr:cxnSp macro="">
      <xdr:nvCxnSpPr>
        <xdr:cNvPr id="536" name="直線コネクタ 535">
          <a:extLst>
            <a:ext uri="{FF2B5EF4-FFF2-40B4-BE49-F238E27FC236}">
              <a16:creationId xmlns:a16="http://schemas.microsoft.com/office/drawing/2014/main" id="{1BC2CEE6-5DD8-4C2B-BB4F-F00C535C7205}"/>
            </a:ext>
          </a:extLst>
        </xdr:cNvPr>
        <xdr:cNvCxnSpPr/>
      </xdr:nvCxnSpPr>
      <xdr:spPr>
        <a:xfrm>
          <a:off x="14592300" y="58731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86360</xdr:rowOff>
    </xdr:from>
    <xdr:to>
      <xdr:col>72</xdr:col>
      <xdr:colOff>38100</xdr:colOff>
      <xdr:row>36</xdr:row>
      <xdr:rowOff>16510</xdr:rowOff>
    </xdr:to>
    <xdr:sp macro="" textlink="">
      <xdr:nvSpPr>
        <xdr:cNvPr id="537" name="楕円 536">
          <a:extLst>
            <a:ext uri="{FF2B5EF4-FFF2-40B4-BE49-F238E27FC236}">
              <a16:creationId xmlns:a16="http://schemas.microsoft.com/office/drawing/2014/main" id="{45E0822D-DF0B-44A9-9D53-0BFD44E6D944}"/>
            </a:ext>
          </a:extLst>
        </xdr:cNvPr>
        <xdr:cNvSpPr/>
      </xdr:nvSpPr>
      <xdr:spPr>
        <a:xfrm>
          <a:off x="13652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43815</xdr:rowOff>
    </xdr:from>
    <xdr:to>
      <xdr:col>76</xdr:col>
      <xdr:colOff>114300</xdr:colOff>
      <xdr:row>35</xdr:row>
      <xdr:rowOff>137160</xdr:rowOff>
    </xdr:to>
    <xdr:cxnSp macro="">
      <xdr:nvCxnSpPr>
        <xdr:cNvPr id="538" name="直線コネクタ 537">
          <a:extLst>
            <a:ext uri="{FF2B5EF4-FFF2-40B4-BE49-F238E27FC236}">
              <a16:creationId xmlns:a16="http://schemas.microsoft.com/office/drawing/2014/main" id="{80744ECF-92FA-458D-A4E1-CAE88E2D3D54}"/>
            </a:ext>
          </a:extLst>
        </xdr:cNvPr>
        <xdr:cNvCxnSpPr/>
      </xdr:nvCxnSpPr>
      <xdr:spPr>
        <a:xfrm flipV="1">
          <a:off x="13703300" y="5873115"/>
          <a:ext cx="889000" cy="26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153035</xdr:rowOff>
    </xdr:from>
    <xdr:to>
      <xdr:col>67</xdr:col>
      <xdr:colOff>101600</xdr:colOff>
      <xdr:row>36</xdr:row>
      <xdr:rowOff>83185</xdr:rowOff>
    </xdr:to>
    <xdr:sp macro="" textlink="">
      <xdr:nvSpPr>
        <xdr:cNvPr id="539" name="楕円 538">
          <a:extLst>
            <a:ext uri="{FF2B5EF4-FFF2-40B4-BE49-F238E27FC236}">
              <a16:creationId xmlns:a16="http://schemas.microsoft.com/office/drawing/2014/main" id="{7FA73774-ABA7-4C06-9765-734DC4D7FCCB}"/>
            </a:ext>
          </a:extLst>
        </xdr:cNvPr>
        <xdr:cNvSpPr/>
      </xdr:nvSpPr>
      <xdr:spPr>
        <a:xfrm>
          <a:off x="127635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137160</xdr:rowOff>
    </xdr:from>
    <xdr:to>
      <xdr:col>71</xdr:col>
      <xdr:colOff>177800</xdr:colOff>
      <xdr:row>36</xdr:row>
      <xdr:rowOff>32385</xdr:rowOff>
    </xdr:to>
    <xdr:cxnSp macro="">
      <xdr:nvCxnSpPr>
        <xdr:cNvPr id="540" name="直線コネクタ 539">
          <a:extLst>
            <a:ext uri="{FF2B5EF4-FFF2-40B4-BE49-F238E27FC236}">
              <a16:creationId xmlns:a16="http://schemas.microsoft.com/office/drawing/2014/main" id="{EFA14BE6-B99C-4C76-8E73-833F284B9A18}"/>
            </a:ext>
          </a:extLst>
        </xdr:cNvPr>
        <xdr:cNvCxnSpPr/>
      </xdr:nvCxnSpPr>
      <xdr:spPr>
        <a:xfrm flipV="1">
          <a:off x="12814300" y="613791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508D736B-E87E-454C-9C6B-560AE87AC68F}"/>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D33B9B2C-A0F6-4A88-963B-24F250634B70}"/>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FCAAE7DC-B8F0-4931-80FD-63C0DA0DA419}"/>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CF827F21-3928-4B76-9168-D86E0CE3DC93}"/>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153052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C54522DD-06DA-4F05-9F15-B7E203321D1C}"/>
            </a:ext>
          </a:extLst>
        </xdr:cNvPr>
        <xdr:cNvSpPr txBox="1"/>
      </xdr:nvSpPr>
      <xdr:spPr>
        <a:xfrm>
          <a:off x="15266044" y="56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111142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2D8038B9-8871-419E-A004-0C9573002C51}"/>
            </a:ext>
          </a:extLst>
        </xdr:cNvPr>
        <xdr:cNvSpPr txBox="1"/>
      </xdr:nvSpPr>
      <xdr:spPr>
        <a:xfrm>
          <a:off x="14389744" y="559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33037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8CFC1556-375F-480A-AAE8-B6F70522D9F4}"/>
            </a:ext>
          </a:extLst>
        </xdr:cNvPr>
        <xdr:cNvSpPr txBox="1"/>
      </xdr:nvSpPr>
      <xdr:spPr>
        <a:xfrm>
          <a:off x="135007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99712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A41A7522-FBBB-4912-8E91-6E2E4BF1FC18}"/>
            </a:ext>
          </a:extLst>
        </xdr:cNvPr>
        <xdr:cNvSpPr txBox="1"/>
      </xdr:nvSpPr>
      <xdr:spPr>
        <a:xfrm>
          <a:off x="126117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473643FE-7C1A-4713-B6A1-AFC7AB770F5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CF1648BE-554E-48E8-A97B-4BE48369F0E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28E956C8-A9DE-4FE6-A09F-DDB271F4F88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FCFE927E-15D7-47C6-A0B4-C5EE843CD76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2A648EC-CAA0-4D1B-94E3-4AED0C68113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2BB0B9B4-0845-4C09-83A5-97ACD32C9B5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EA6B9208-6E01-469D-919B-F44AAF46E17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129F2752-B788-4261-96D9-E94D35491CC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956A61CD-1458-4B3E-911E-964DA21FE11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5DE99039-E8E2-460D-9E69-53B4B909251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135AFAD0-F9AE-4437-8367-E91CC89C2A9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4D8A5A2C-203F-447A-B4B7-6AE9CB3AA0B4}"/>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DF5764BE-8AE2-4D38-B5B7-ACCCD3FA6A9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AF56CC59-7F65-4371-9B8F-A29C6153EC1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A3F23ADC-1E15-49B8-9A30-FB99A8E8CC5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CF11D54C-B071-4FB4-9065-A261BD4AE57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5EF3FF4E-BBC8-4C06-9E4A-A09F976E0D7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32807B92-F711-4763-BF5B-5C1456FCEEA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C53228F3-5EB6-4EB9-B26A-E9EEAAD0628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1751A426-DD4D-4EA9-B057-15D9DCB57BB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D42EC757-D845-4F3C-AF83-381DCB75FF1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A8F3224F-D173-4B0D-99B7-75F6D033DFA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6D12F08F-2212-4D8B-B5C6-168CE15A023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5AB1214E-2D9A-4FDB-ABCC-046B56F2C6ED}"/>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BF916C32-2206-4911-B78B-09AEC58F5D94}"/>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C5FFD372-B81E-4AA8-A86A-68B5C80756A8}"/>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2134562D-8FC1-4897-B626-AAFF188A4958}"/>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A2977926-A6B8-44C3-B040-8328FD862E7B}"/>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72E9CF00-69A2-4306-8B41-6FABDE9B3AEF}"/>
            </a:ext>
          </a:extLst>
        </xdr:cNvPr>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A62BF30C-DA5F-4D4B-8FA4-F996A52F3D51}"/>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64A33959-1378-4FF2-83EB-AD3C6F6284BC}"/>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FC8F6EB1-940B-4470-BD6A-38B744A08ADC}"/>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D5E61382-96FF-4335-86E4-A5D9F9E8DFCF}"/>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E98514A8-0DBC-4265-BCBB-2E2B76683A56}"/>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CEE71888-221F-4F9D-833F-20A086F1576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36A1ECE-605C-4D1C-8873-BBFDC52312C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82D6A742-BB3B-4CA9-A665-AC4B2C39621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5F1DC34-9226-42AE-98E8-54A312622BE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620FCDF-DE63-4673-AC7B-19E19D0322B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97802</xdr:rowOff>
    </xdr:from>
    <xdr:to>
      <xdr:col>116</xdr:col>
      <xdr:colOff>114300</xdr:colOff>
      <xdr:row>41</xdr:row>
      <xdr:rowOff>27952</xdr:rowOff>
    </xdr:to>
    <xdr:sp macro="" textlink="">
      <xdr:nvSpPr>
        <xdr:cNvPr id="588" name="楕円 587">
          <a:extLst>
            <a:ext uri="{FF2B5EF4-FFF2-40B4-BE49-F238E27FC236}">
              <a16:creationId xmlns:a16="http://schemas.microsoft.com/office/drawing/2014/main" id="{7150C960-A22C-402A-B557-69CB638C589C}"/>
            </a:ext>
          </a:extLst>
        </xdr:cNvPr>
        <xdr:cNvSpPr/>
      </xdr:nvSpPr>
      <xdr:spPr>
        <a:xfrm>
          <a:off x="22110700" y="695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76229</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63F60498-1707-46EB-AA26-06D9895CC22F}"/>
            </a:ext>
          </a:extLst>
        </xdr:cNvPr>
        <xdr:cNvSpPr txBox="1"/>
      </xdr:nvSpPr>
      <xdr:spPr>
        <a:xfrm>
          <a:off x="22199600" y="693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96979</xdr:rowOff>
    </xdr:from>
    <xdr:to>
      <xdr:col>112</xdr:col>
      <xdr:colOff>38100</xdr:colOff>
      <xdr:row>41</xdr:row>
      <xdr:rowOff>27129</xdr:rowOff>
    </xdr:to>
    <xdr:sp macro="" textlink="">
      <xdr:nvSpPr>
        <xdr:cNvPr id="590" name="楕円 589">
          <a:extLst>
            <a:ext uri="{FF2B5EF4-FFF2-40B4-BE49-F238E27FC236}">
              <a16:creationId xmlns:a16="http://schemas.microsoft.com/office/drawing/2014/main" id="{8184954D-61BB-4D3A-87B0-5B8357E11BBF}"/>
            </a:ext>
          </a:extLst>
        </xdr:cNvPr>
        <xdr:cNvSpPr/>
      </xdr:nvSpPr>
      <xdr:spPr>
        <a:xfrm>
          <a:off x="21272500" y="69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147779</xdr:rowOff>
    </xdr:from>
    <xdr:to>
      <xdr:col>116</xdr:col>
      <xdr:colOff>63500</xdr:colOff>
      <xdr:row>40</xdr:row>
      <xdr:rowOff>148602</xdr:rowOff>
    </xdr:to>
    <xdr:cxnSp macro="">
      <xdr:nvCxnSpPr>
        <xdr:cNvPr id="591" name="直線コネクタ 590">
          <a:extLst>
            <a:ext uri="{FF2B5EF4-FFF2-40B4-BE49-F238E27FC236}">
              <a16:creationId xmlns:a16="http://schemas.microsoft.com/office/drawing/2014/main" id="{660E8AE3-A637-4546-85A2-673757F260EF}"/>
            </a:ext>
          </a:extLst>
        </xdr:cNvPr>
        <xdr:cNvCxnSpPr/>
      </xdr:nvCxnSpPr>
      <xdr:spPr>
        <a:xfrm>
          <a:off x="21323300" y="7005779"/>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103150</xdr:rowOff>
    </xdr:from>
    <xdr:to>
      <xdr:col>107</xdr:col>
      <xdr:colOff>101600</xdr:colOff>
      <xdr:row>41</xdr:row>
      <xdr:rowOff>33300</xdr:rowOff>
    </xdr:to>
    <xdr:sp macro="" textlink="">
      <xdr:nvSpPr>
        <xdr:cNvPr id="592" name="楕円 591">
          <a:extLst>
            <a:ext uri="{FF2B5EF4-FFF2-40B4-BE49-F238E27FC236}">
              <a16:creationId xmlns:a16="http://schemas.microsoft.com/office/drawing/2014/main" id="{D27D9E5F-EB01-4084-8737-7DD985E8CF2D}"/>
            </a:ext>
          </a:extLst>
        </xdr:cNvPr>
        <xdr:cNvSpPr/>
      </xdr:nvSpPr>
      <xdr:spPr>
        <a:xfrm>
          <a:off x="20383500" y="69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147779</xdr:rowOff>
    </xdr:from>
    <xdr:to>
      <xdr:col>111</xdr:col>
      <xdr:colOff>177800</xdr:colOff>
      <xdr:row>40</xdr:row>
      <xdr:rowOff>153950</xdr:rowOff>
    </xdr:to>
    <xdr:cxnSp macro="">
      <xdr:nvCxnSpPr>
        <xdr:cNvPr id="593" name="直線コネクタ 592">
          <a:extLst>
            <a:ext uri="{FF2B5EF4-FFF2-40B4-BE49-F238E27FC236}">
              <a16:creationId xmlns:a16="http://schemas.microsoft.com/office/drawing/2014/main" id="{95629BE5-989B-4511-A3BB-EE94DA4F5A46}"/>
            </a:ext>
          </a:extLst>
        </xdr:cNvPr>
        <xdr:cNvCxnSpPr/>
      </xdr:nvCxnSpPr>
      <xdr:spPr>
        <a:xfrm flipV="1">
          <a:off x="20434300" y="7005779"/>
          <a:ext cx="8890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50313</xdr:rowOff>
    </xdr:from>
    <xdr:to>
      <xdr:col>102</xdr:col>
      <xdr:colOff>165100</xdr:colOff>
      <xdr:row>38</xdr:row>
      <xdr:rowOff>151913</xdr:rowOff>
    </xdr:to>
    <xdr:sp macro="" textlink="">
      <xdr:nvSpPr>
        <xdr:cNvPr id="594" name="楕円 593">
          <a:extLst>
            <a:ext uri="{FF2B5EF4-FFF2-40B4-BE49-F238E27FC236}">
              <a16:creationId xmlns:a16="http://schemas.microsoft.com/office/drawing/2014/main" id="{5B619720-4953-44C9-8E43-5C9F78275BB5}"/>
            </a:ext>
          </a:extLst>
        </xdr:cNvPr>
        <xdr:cNvSpPr/>
      </xdr:nvSpPr>
      <xdr:spPr>
        <a:xfrm>
          <a:off x="19494500" y="656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101113</xdr:rowOff>
    </xdr:from>
    <xdr:to>
      <xdr:col>107</xdr:col>
      <xdr:colOff>50800</xdr:colOff>
      <xdr:row>40</xdr:row>
      <xdr:rowOff>153950</xdr:rowOff>
    </xdr:to>
    <xdr:cxnSp macro="">
      <xdr:nvCxnSpPr>
        <xdr:cNvPr id="595" name="直線コネクタ 594">
          <a:extLst>
            <a:ext uri="{FF2B5EF4-FFF2-40B4-BE49-F238E27FC236}">
              <a16:creationId xmlns:a16="http://schemas.microsoft.com/office/drawing/2014/main" id="{26530B8A-867D-4F72-AD4D-835D54398D95}"/>
            </a:ext>
          </a:extLst>
        </xdr:cNvPr>
        <xdr:cNvCxnSpPr/>
      </xdr:nvCxnSpPr>
      <xdr:spPr>
        <a:xfrm>
          <a:off x="19545300" y="6616213"/>
          <a:ext cx="889000" cy="39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124372</xdr:rowOff>
    </xdr:from>
    <xdr:to>
      <xdr:col>98</xdr:col>
      <xdr:colOff>38100</xdr:colOff>
      <xdr:row>39</xdr:row>
      <xdr:rowOff>54522</xdr:rowOff>
    </xdr:to>
    <xdr:sp macro="" textlink="">
      <xdr:nvSpPr>
        <xdr:cNvPr id="596" name="楕円 595">
          <a:extLst>
            <a:ext uri="{FF2B5EF4-FFF2-40B4-BE49-F238E27FC236}">
              <a16:creationId xmlns:a16="http://schemas.microsoft.com/office/drawing/2014/main" id="{223B858A-DB78-48FB-AF34-815C7816142E}"/>
            </a:ext>
          </a:extLst>
        </xdr:cNvPr>
        <xdr:cNvSpPr/>
      </xdr:nvSpPr>
      <xdr:spPr>
        <a:xfrm>
          <a:off x="18605500" y="663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101113</xdr:rowOff>
    </xdr:from>
    <xdr:to>
      <xdr:col>102</xdr:col>
      <xdr:colOff>114300</xdr:colOff>
      <xdr:row>39</xdr:row>
      <xdr:rowOff>3722</xdr:rowOff>
    </xdr:to>
    <xdr:cxnSp macro="">
      <xdr:nvCxnSpPr>
        <xdr:cNvPr id="597" name="直線コネクタ 596">
          <a:extLst>
            <a:ext uri="{FF2B5EF4-FFF2-40B4-BE49-F238E27FC236}">
              <a16:creationId xmlns:a16="http://schemas.microsoft.com/office/drawing/2014/main" id="{B3078C94-33AD-45AC-B0D7-BEAB2864971A}"/>
            </a:ext>
          </a:extLst>
        </xdr:cNvPr>
        <xdr:cNvCxnSpPr/>
      </xdr:nvCxnSpPr>
      <xdr:spPr>
        <a:xfrm flipV="1">
          <a:off x="18656300" y="6616213"/>
          <a:ext cx="889000" cy="7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228BF789-F13B-414F-848F-3C7DE9745619}"/>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EA445E9A-ACCE-4E46-B935-DBB5B76FD237}"/>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D01B24BA-3E21-4132-8BED-E4DBA7B88F57}"/>
            </a:ext>
          </a:extLst>
        </xdr:cNvPr>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AE0B35F5-E7F7-4D7C-8CA4-C5376B39C318}"/>
            </a:ext>
          </a:extLst>
        </xdr:cNvPr>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18256</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8E159ACC-1807-452D-AFF6-5D2A2C6618EA}"/>
            </a:ext>
          </a:extLst>
        </xdr:cNvPr>
        <xdr:cNvSpPr txBox="1"/>
      </xdr:nvSpPr>
      <xdr:spPr>
        <a:xfrm>
          <a:off x="21043411" y="704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24427</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72403521-0577-4739-8383-DD41C501DEA8}"/>
            </a:ext>
          </a:extLst>
        </xdr:cNvPr>
        <xdr:cNvSpPr txBox="1"/>
      </xdr:nvSpPr>
      <xdr:spPr>
        <a:xfrm>
          <a:off x="20167111" y="705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168441</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43314303-7FFE-49DD-B78E-68437B8A8077}"/>
            </a:ext>
          </a:extLst>
        </xdr:cNvPr>
        <xdr:cNvSpPr txBox="1"/>
      </xdr:nvSpPr>
      <xdr:spPr>
        <a:xfrm>
          <a:off x="19245795" y="634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71049</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C6D33E1B-B162-4FBC-AAC7-5D489B5F5DA6}"/>
            </a:ext>
          </a:extLst>
        </xdr:cNvPr>
        <xdr:cNvSpPr txBox="1"/>
      </xdr:nvSpPr>
      <xdr:spPr>
        <a:xfrm>
          <a:off x="18356795" y="641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B44685BE-F6DA-4978-B7AF-1D3EF4990C9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17C5B0BB-05BA-435B-9719-8EB3142E1AC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AF37BB9C-44FE-4D39-A0D6-70C9C2435F5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4F4018F3-AB9D-4FE5-B576-73093082AEB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379CC6C4-CA2C-489B-B58D-677BF0C3E22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2B0AD6BA-B77D-4F35-8FF6-258E8D18C31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55992D1D-6ED0-4EE0-922E-1B8F1E8445D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BB40A043-9CD5-4B57-89E8-0A74098C6A8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1BB1497-6B55-4F69-B1F5-F817801AB87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719A57CF-99D2-4EEC-ACF3-E6BD4D7FF23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9741EB50-018E-4A66-882C-BB1E2A99892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E7E52531-7D49-4948-B527-21648C40DFC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61ED4F5F-3EC4-44D0-B07A-874FCAA3FD4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CC81A93D-4368-4CE5-B2AA-D04CD99225F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2FFE6558-2928-4678-B2E7-3F92DCDE687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CAF4BEEA-5CD3-4F3F-B12D-9BE07EB80D4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19CD146E-F229-42F4-8563-A906693CC62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831DF77A-233F-44F5-98DF-1C1AD720AF5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9CBB21B8-1B87-4BD2-961D-590F73F9355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14A1BA46-2A19-4570-8D1F-2B7F984A792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BDBCA5CD-7732-4EEE-95CE-D2A4F082E26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15D543C6-9663-4297-B3A2-7431E0D1615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E33C6AD3-0D5A-4F40-A714-57116E78F9A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FA4375CE-60DB-46BE-818F-056F699326B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13A544D5-A59F-41A6-87CC-DD1EF22482DE}"/>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A1F499FC-7287-4118-A066-3EA391565384}"/>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E2627658-A358-4CDF-8FD2-C9CEFCB71386}"/>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48C801CC-F921-4B44-A5BA-CD971A4A69B9}"/>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9597EAD0-5569-4040-B372-47C34C08D4AB}"/>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3958A7C6-509E-4DB0-8377-84531D6EC646}"/>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B2BA06F1-8D3F-4538-AA60-8D66496B454F}"/>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3C1C9CEA-7FF3-464E-8045-9EB4B939BAEE}"/>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F1182352-4B17-46B0-9358-CEA408231EEA}"/>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45D430B2-BC84-4909-BE98-33840A513A32}"/>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11AC17CA-A672-47F4-A917-88EF12950017}"/>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E4A1EEB-5B6F-4C58-9E87-74612668D98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84C6CA73-353D-4924-B094-E507E317216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8FD8853-B0C6-43F1-9FF9-38828C500C3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3ED51E2-695B-4F8C-8227-8CAE82BD660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9FAC3158-E786-45DD-81DB-50291359519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55880</xdr:rowOff>
    </xdr:from>
    <xdr:to>
      <xdr:col>85</xdr:col>
      <xdr:colOff>177800</xdr:colOff>
      <xdr:row>58</xdr:row>
      <xdr:rowOff>157480</xdr:rowOff>
    </xdr:to>
    <xdr:sp macro="" textlink="">
      <xdr:nvSpPr>
        <xdr:cNvPr id="646" name="楕円 645">
          <a:extLst>
            <a:ext uri="{FF2B5EF4-FFF2-40B4-BE49-F238E27FC236}">
              <a16:creationId xmlns:a16="http://schemas.microsoft.com/office/drawing/2014/main" id="{B50FC9DC-9062-4CED-9713-29ECF8E94584}"/>
            </a:ext>
          </a:extLst>
        </xdr:cNvPr>
        <xdr:cNvSpPr/>
      </xdr:nvSpPr>
      <xdr:spPr>
        <a:xfrm>
          <a:off x="162687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78757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0A378CF3-CC3B-4AB8-B33D-327F928B81E5}"/>
            </a:ext>
          </a:extLst>
        </xdr:cNvPr>
        <xdr:cNvSpPr txBox="1"/>
      </xdr:nvSpPr>
      <xdr:spPr>
        <a:xfrm>
          <a:off x="16357600"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2540</xdr:rowOff>
    </xdr:from>
    <xdr:to>
      <xdr:col>81</xdr:col>
      <xdr:colOff>101600</xdr:colOff>
      <xdr:row>58</xdr:row>
      <xdr:rowOff>104140</xdr:rowOff>
    </xdr:to>
    <xdr:sp macro="" textlink="">
      <xdr:nvSpPr>
        <xdr:cNvPr id="648" name="楕円 647">
          <a:extLst>
            <a:ext uri="{FF2B5EF4-FFF2-40B4-BE49-F238E27FC236}">
              <a16:creationId xmlns:a16="http://schemas.microsoft.com/office/drawing/2014/main" id="{767DCB3E-C4B9-45DC-B7E4-1D8BE2BD3BB1}"/>
            </a:ext>
          </a:extLst>
        </xdr:cNvPr>
        <xdr:cNvSpPr/>
      </xdr:nvSpPr>
      <xdr:spPr>
        <a:xfrm>
          <a:off x="15430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53340</xdr:rowOff>
    </xdr:from>
    <xdr:to>
      <xdr:col>85</xdr:col>
      <xdr:colOff>127000</xdr:colOff>
      <xdr:row>58</xdr:row>
      <xdr:rowOff>106680</xdr:rowOff>
    </xdr:to>
    <xdr:cxnSp macro="">
      <xdr:nvCxnSpPr>
        <xdr:cNvPr id="649" name="直線コネクタ 648">
          <a:extLst>
            <a:ext uri="{FF2B5EF4-FFF2-40B4-BE49-F238E27FC236}">
              <a16:creationId xmlns:a16="http://schemas.microsoft.com/office/drawing/2014/main" id="{AB6128F1-DF74-46D0-BE4A-364F63C0BB17}"/>
            </a:ext>
          </a:extLst>
        </xdr:cNvPr>
        <xdr:cNvCxnSpPr/>
      </xdr:nvCxnSpPr>
      <xdr:spPr>
        <a:xfrm>
          <a:off x="15481300" y="99974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139700</xdr:rowOff>
    </xdr:from>
    <xdr:to>
      <xdr:col>76</xdr:col>
      <xdr:colOff>165100</xdr:colOff>
      <xdr:row>58</xdr:row>
      <xdr:rowOff>69850</xdr:rowOff>
    </xdr:to>
    <xdr:sp macro="" textlink="">
      <xdr:nvSpPr>
        <xdr:cNvPr id="650" name="楕円 649">
          <a:extLst>
            <a:ext uri="{FF2B5EF4-FFF2-40B4-BE49-F238E27FC236}">
              <a16:creationId xmlns:a16="http://schemas.microsoft.com/office/drawing/2014/main" id="{D78B5BBA-C666-4B2D-A269-C77ABE88794F}"/>
            </a:ext>
          </a:extLst>
        </xdr:cNvPr>
        <xdr:cNvSpPr/>
      </xdr:nvSpPr>
      <xdr:spPr>
        <a:xfrm>
          <a:off x="14541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19050</xdr:rowOff>
    </xdr:from>
    <xdr:to>
      <xdr:col>81</xdr:col>
      <xdr:colOff>50800</xdr:colOff>
      <xdr:row>58</xdr:row>
      <xdr:rowOff>53340</xdr:rowOff>
    </xdr:to>
    <xdr:cxnSp macro="">
      <xdr:nvCxnSpPr>
        <xdr:cNvPr id="651" name="直線コネクタ 650">
          <a:extLst>
            <a:ext uri="{FF2B5EF4-FFF2-40B4-BE49-F238E27FC236}">
              <a16:creationId xmlns:a16="http://schemas.microsoft.com/office/drawing/2014/main" id="{7AE28E78-1476-4E24-850D-3869CEBB6ADC}"/>
            </a:ext>
          </a:extLst>
        </xdr:cNvPr>
        <xdr:cNvCxnSpPr/>
      </xdr:nvCxnSpPr>
      <xdr:spPr>
        <a:xfrm>
          <a:off x="14592300" y="99631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128270</xdr:rowOff>
    </xdr:from>
    <xdr:to>
      <xdr:col>72</xdr:col>
      <xdr:colOff>38100</xdr:colOff>
      <xdr:row>59</xdr:row>
      <xdr:rowOff>58420</xdr:rowOff>
    </xdr:to>
    <xdr:sp macro="" textlink="">
      <xdr:nvSpPr>
        <xdr:cNvPr id="652" name="楕円 651">
          <a:extLst>
            <a:ext uri="{FF2B5EF4-FFF2-40B4-BE49-F238E27FC236}">
              <a16:creationId xmlns:a16="http://schemas.microsoft.com/office/drawing/2014/main" id="{F7562C53-E67B-496B-9C70-E810CE8DD83A}"/>
            </a:ext>
          </a:extLst>
        </xdr:cNvPr>
        <xdr:cNvSpPr/>
      </xdr:nvSpPr>
      <xdr:spPr>
        <a:xfrm>
          <a:off x="13652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19050</xdr:rowOff>
    </xdr:from>
    <xdr:to>
      <xdr:col>76</xdr:col>
      <xdr:colOff>114300</xdr:colOff>
      <xdr:row>59</xdr:row>
      <xdr:rowOff>7620</xdr:rowOff>
    </xdr:to>
    <xdr:cxnSp macro="">
      <xdr:nvCxnSpPr>
        <xdr:cNvPr id="653" name="直線コネクタ 652">
          <a:extLst>
            <a:ext uri="{FF2B5EF4-FFF2-40B4-BE49-F238E27FC236}">
              <a16:creationId xmlns:a16="http://schemas.microsoft.com/office/drawing/2014/main" id="{6AEDC39F-7A3F-47E6-8F5B-3079DA3459EC}"/>
            </a:ext>
          </a:extLst>
        </xdr:cNvPr>
        <xdr:cNvCxnSpPr/>
      </xdr:nvCxnSpPr>
      <xdr:spPr>
        <a:xfrm flipV="1">
          <a:off x="13703300" y="996315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93980</xdr:rowOff>
    </xdr:from>
    <xdr:to>
      <xdr:col>67</xdr:col>
      <xdr:colOff>101600</xdr:colOff>
      <xdr:row>59</xdr:row>
      <xdr:rowOff>24130</xdr:rowOff>
    </xdr:to>
    <xdr:sp macro="" textlink="">
      <xdr:nvSpPr>
        <xdr:cNvPr id="654" name="楕円 653">
          <a:extLst>
            <a:ext uri="{FF2B5EF4-FFF2-40B4-BE49-F238E27FC236}">
              <a16:creationId xmlns:a16="http://schemas.microsoft.com/office/drawing/2014/main" id="{3E346AB6-1D43-4BBC-9D67-D5C677EAF171}"/>
            </a:ext>
          </a:extLst>
        </xdr:cNvPr>
        <xdr:cNvSpPr/>
      </xdr:nvSpPr>
      <xdr:spPr>
        <a:xfrm>
          <a:off x="12763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144780</xdr:rowOff>
    </xdr:from>
    <xdr:to>
      <xdr:col>71</xdr:col>
      <xdr:colOff>177800</xdr:colOff>
      <xdr:row>59</xdr:row>
      <xdr:rowOff>7620</xdr:rowOff>
    </xdr:to>
    <xdr:cxnSp macro="">
      <xdr:nvCxnSpPr>
        <xdr:cNvPr id="655" name="直線コネクタ 654">
          <a:extLst>
            <a:ext uri="{FF2B5EF4-FFF2-40B4-BE49-F238E27FC236}">
              <a16:creationId xmlns:a16="http://schemas.microsoft.com/office/drawing/2014/main" id="{0828D48F-2312-4811-AFC8-EAE2D58D06D4}"/>
            </a:ext>
          </a:extLst>
        </xdr:cNvPr>
        <xdr:cNvCxnSpPr/>
      </xdr:nvCxnSpPr>
      <xdr:spPr>
        <a:xfrm>
          <a:off x="12814300" y="10088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27685F7E-A8F4-4838-8FC7-D756463D69E6}"/>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4F41CC41-2133-4617-A88B-1CCE01F7AFFB}"/>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CE270CF2-C20E-45FA-AB7B-EF1D925C88ED}"/>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D62C1B8A-D3B5-4207-BE0F-DB7907336B8C}"/>
            </a:ext>
          </a:extLst>
        </xdr:cNvPr>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120667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7292917B-4424-4F0A-A5B2-2377A5CAA46E}"/>
            </a:ext>
          </a:extLst>
        </xdr:cNvPr>
        <xdr:cNvSpPr txBox="1"/>
      </xdr:nvSpPr>
      <xdr:spPr>
        <a:xfrm>
          <a:off x="152660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86377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2899F922-E680-4566-A3EB-61B0D1D0ABBB}"/>
            </a:ext>
          </a:extLst>
        </xdr:cNvPr>
        <xdr:cNvSpPr txBox="1"/>
      </xdr:nvSpPr>
      <xdr:spPr>
        <a:xfrm>
          <a:off x="143897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49547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5AF47AC0-28FB-400D-A069-0CDAAEBDA198}"/>
            </a:ext>
          </a:extLst>
        </xdr:cNvPr>
        <xdr:cNvSpPr txBox="1"/>
      </xdr:nvSpPr>
      <xdr:spPr>
        <a:xfrm>
          <a:off x="13500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15257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D288AA35-1BC7-48DA-8F37-4731C37DE362}"/>
            </a:ext>
          </a:extLst>
        </xdr:cNvPr>
        <xdr:cNvSpPr txBox="1"/>
      </xdr:nvSpPr>
      <xdr:spPr>
        <a:xfrm>
          <a:off x="126117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ED5AD8CB-9E63-4822-8083-D7B0F3BA622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6DCA8A46-230D-48EB-8B11-F0DA2985010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AE3B51E2-FA3D-4FFE-9FEC-21B20D6696C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476F63CC-D74F-47C4-B28E-3771F0AEF5A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A7D90C17-FD38-4F5C-833F-286B835BC79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E6F5EED1-1CCB-4FDF-9BA4-7E30EF1295F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ECAD5961-CF21-4D1A-9CAE-FBBB82B383E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E85972CA-63BA-4299-B7CC-8909DBDB8BB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00374340-8C98-4C48-81FB-64D18BD6E01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B2145517-E065-4022-9E5F-92D8093C371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BB343F80-A1DC-4EFE-A70B-0485FC7B962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CF6714CA-744A-4787-85B4-1BDB3B07BB7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2678875C-D258-4C47-9E43-104DEFECABC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A6B9D7C3-05D8-4B61-957F-1CD4EBFA689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ADB7FD77-1BF6-4E94-9A2C-B8006BDBF39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AA24E92C-134D-46FC-84FF-FFCA4A37E99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DE2C5F09-DE1B-4229-BDE0-BA6738BC7C2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79E6C9DD-2426-4209-81B4-5DFB041430F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961B0CB8-AD31-4CEF-9C33-F6753A0C802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01AA5C52-B8F4-4D0B-802B-E417968368E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F0549A3A-0FC2-4491-8EA0-184BF6572EA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730265B3-8E7D-475E-88B2-E5A76164984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62679C98-80DF-4456-A718-05A26A842AE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226FE6D4-5CEE-44F1-ABF6-5B3D4FB86833}"/>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B96EB59B-89D1-41E6-BD0F-F04417A43233}"/>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43E4B4CF-0EE5-4F8D-A696-A30C3B30E738}"/>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CA8F6DD0-A696-49F0-9778-4EE3D3695FEF}"/>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40F85623-D5DE-4414-B034-E4313BE18DFF}"/>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800DF8D3-0587-4AF9-99B5-96EFA4FD50D4}"/>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3FE69477-5F2B-411C-BC3D-986C9B9D1308}"/>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5F930405-4CA1-42E8-B30E-15607D2CEBA3}"/>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06057125-A51B-4E13-8D44-33DE855D5D9A}"/>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1E5112D5-A1DE-4EF8-8622-D502343C2B73}"/>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F0970E71-5C87-48F5-83F9-563196027ABB}"/>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59EF96FC-3D79-477E-9C3C-D9E6B7DCBE1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A099A149-262A-487F-9336-7D84E8AFE5D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BFC35E49-EB6B-46B7-8EC3-DA892E052DB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1FDF561D-A323-42F6-9916-D6DD726EAA1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EC2465C-A708-4345-A548-D8024147D39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132080</xdr:rowOff>
    </xdr:from>
    <xdr:to>
      <xdr:col>116</xdr:col>
      <xdr:colOff>114300</xdr:colOff>
      <xdr:row>61</xdr:row>
      <xdr:rowOff>62230</xdr:rowOff>
    </xdr:to>
    <xdr:sp macro="" textlink="">
      <xdr:nvSpPr>
        <xdr:cNvPr id="703" name="楕円 702">
          <a:extLst>
            <a:ext uri="{FF2B5EF4-FFF2-40B4-BE49-F238E27FC236}">
              <a16:creationId xmlns:a16="http://schemas.microsoft.com/office/drawing/2014/main" id="{431E0FC9-4B43-4119-929E-38467D6D03DC}"/>
            </a:ext>
          </a:extLst>
        </xdr:cNvPr>
        <xdr:cNvSpPr/>
      </xdr:nvSpPr>
      <xdr:spPr>
        <a:xfrm>
          <a:off x="22110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154957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BE4C0D41-76F1-4BA4-A1D5-4A6E5BC74415}"/>
            </a:ext>
          </a:extLst>
        </xdr:cNvPr>
        <xdr:cNvSpPr txBox="1"/>
      </xdr:nvSpPr>
      <xdr:spPr>
        <a:xfrm>
          <a:off x="22199600"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139700</xdr:rowOff>
    </xdr:from>
    <xdr:to>
      <xdr:col>112</xdr:col>
      <xdr:colOff>38100</xdr:colOff>
      <xdr:row>61</xdr:row>
      <xdr:rowOff>69850</xdr:rowOff>
    </xdr:to>
    <xdr:sp macro="" textlink="">
      <xdr:nvSpPr>
        <xdr:cNvPr id="705" name="楕円 704">
          <a:extLst>
            <a:ext uri="{FF2B5EF4-FFF2-40B4-BE49-F238E27FC236}">
              <a16:creationId xmlns:a16="http://schemas.microsoft.com/office/drawing/2014/main" id="{D071A3D2-3E39-4058-83DA-AB206804F5E1}"/>
            </a:ext>
          </a:extLst>
        </xdr:cNvPr>
        <xdr:cNvSpPr/>
      </xdr:nvSpPr>
      <xdr:spPr>
        <a:xfrm>
          <a:off x="21272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11430</xdr:rowOff>
    </xdr:from>
    <xdr:to>
      <xdr:col>116</xdr:col>
      <xdr:colOff>63500</xdr:colOff>
      <xdr:row>61</xdr:row>
      <xdr:rowOff>19050</xdr:rowOff>
    </xdr:to>
    <xdr:cxnSp macro="">
      <xdr:nvCxnSpPr>
        <xdr:cNvPr id="706" name="直線コネクタ 705">
          <a:extLst>
            <a:ext uri="{FF2B5EF4-FFF2-40B4-BE49-F238E27FC236}">
              <a16:creationId xmlns:a16="http://schemas.microsoft.com/office/drawing/2014/main" id="{C73FEF4B-5396-47BE-AB73-F462B239643B}"/>
            </a:ext>
          </a:extLst>
        </xdr:cNvPr>
        <xdr:cNvCxnSpPr/>
      </xdr:nvCxnSpPr>
      <xdr:spPr>
        <a:xfrm flipV="1">
          <a:off x="21323300" y="10469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151130</xdr:rowOff>
    </xdr:from>
    <xdr:to>
      <xdr:col>107</xdr:col>
      <xdr:colOff>101600</xdr:colOff>
      <xdr:row>61</xdr:row>
      <xdr:rowOff>81280</xdr:rowOff>
    </xdr:to>
    <xdr:sp macro="" textlink="">
      <xdr:nvSpPr>
        <xdr:cNvPr id="707" name="楕円 706">
          <a:extLst>
            <a:ext uri="{FF2B5EF4-FFF2-40B4-BE49-F238E27FC236}">
              <a16:creationId xmlns:a16="http://schemas.microsoft.com/office/drawing/2014/main" id="{6270A30C-84ED-4FD9-9D08-20C7374F6336}"/>
            </a:ext>
          </a:extLst>
        </xdr:cNvPr>
        <xdr:cNvSpPr/>
      </xdr:nvSpPr>
      <xdr:spPr>
        <a:xfrm>
          <a:off x="20383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19050</xdr:rowOff>
    </xdr:from>
    <xdr:to>
      <xdr:col>111</xdr:col>
      <xdr:colOff>177800</xdr:colOff>
      <xdr:row>61</xdr:row>
      <xdr:rowOff>30480</xdr:rowOff>
    </xdr:to>
    <xdr:cxnSp macro="">
      <xdr:nvCxnSpPr>
        <xdr:cNvPr id="708" name="直線コネクタ 707">
          <a:extLst>
            <a:ext uri="{FF2B5EF4-FFF2-40B4-BE49-F238E27FC236}">
              <a16:creationId xmlns:a16="http://schemas.microsoft.com/office/drawing/2014/main" id="{2E9BBDF3-7BC6-41BE-8025-42A6EF2A20B7}"/>
            </a:ext>
          </a:extLst>
        </xdr:cNvPr>
        <xdr:cNvCxnSpPr/>
      </xdr:nvCxnSpPr>
      <xdr:spPr>
        <a:xfrm flipV="1">
          <a:off x="20434300" y="104775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154940</xdr:rowOff>
    </xdr:from>
    <xdr:to>
      <xdr:col>102</xdr:col>
      <xdr:colOff>165100</xdr:colOff>
      <xdr:row>61</xdr:row>
      <xdr:rowOff>85090</xdr:rowOff>
    </xdr:to>
    <xdr:sp macro="" textlink="">
      <xdr:nvSpPr>
        <xdr:cNvPr id="709" name="楕円 708">
          <a:extLst>
            <a:ext uri="{FF2B5EF4-FFF2-40B4-BE49-F238E27FC236}">
              <a16:creationId xmlns:a16="http://schemas.microsoft.com/office/drawing/2014/main" id="{C17C3B0B-B3AC-46E8-924D-567BB518D96C}"/>
            </a:ext>
          </a:extLst>
        </xdr:cNvPr>
        <xdr:cNvSpPr/>
      </xdr:nvSpPr>
      <xdr:spPr>
        <a:xfrm>
          <a:off x="19494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30480</xdr:rowOff>
    </xdr:from>
    <xdr:to>
      <xdr:col>107</xdr:col>
      <xdr:colOff>50800</xdr:colOff>
      <xdr:row>61</xdr:row>
      <xdr:rowOff>34290</xdr:rowOff>
    </xdr:to>
    <xdr:cxnSp macro="">
      <xdr:nvCxnSpPr>
        <xdr:cNvPr id="710" name="直線コネクタ 709">
          <a:extLst>
            <a:ext uri="{FF2B5EF4-FFF2-40B4-BE49-F238E27FC236}">
              <a16:creationId xmlns:a16="http://schemas.microsoft.com/office/drawing/2014/main" id="{20F27E5E-0085-4A4C-993D-230F983603C4}"/>
            </a:ext>
          </a:extLst>
        </xdr:cNvPr>
        <xdr:cNvCxnSpPr/>
      </xdr:nvCxnSpPr>
      <xdr:spPr>
        <a:xfrm flipV="1">
          <a:off x="19545300" y="10488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162560</xdr:rowOff>
    </xdr:from>
    <xdr:to>
      <xdr:col>98</xdr:col>
      <xdr:colOff>38100</xdr:colOff>
      <xdr:row>61</xdr:row>
      <xdr:rowOff>92710</xdr:rowOff>
    </xdr:to>
    <xdr:sp macro="" textlink="">
      <xdr:nvSpPr>
        <xdr:cNvPr id="711" name="楕円 710">
          <a:extLst>
            <a:ext uri="{FF2B5EF4-FFF2-40B4-BE49-F238E27FC236}">
              <a16:creationId xmlns:a16="http://schemas.microsoft.com/office/drawing/2014/main" id="{FC6528AD-FDB1-4599-8148-2DD9466C45CA}"/>
            </a:ext>
          </a:extLst>
        </xdr:cNvPr>
        <xdr:cNvSpPr/>
      </xdr:nvSpPr>
      <xdr:spPr>
        <a:xfrm>
          <a:off x="18605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34290</xdr:rowOff>
    </xdr:from>
    <xdr:to>
      <xdr:col>102</xdr:col>
      <xdr:colOff>114300</xdr:colOff>
      <xdr:row>61</xdr:row>
      <xdr:rowOff>41910</xdr:rowOff>
    </xdr:to>
    <xdr:cxnSp macro="">
      <xdr:nvCxnSpPr>
        <xdr:cNvPr id="712" name="直線コネクタ 711">
          <a:extLst>
            <a:ext uri="{FF2B5EF4-FFF2-40B4-BE49-F238E27FC236}">
              <a16:creationId xmlns:a16="http://schemas.microsoft.com/office/drawing/2014/main" id="{F05D9E73-5B24-41CB-9BBE-822E51F13BFF}"/>
            </a:ext>
          </a:extLst>
        </xdr:cNvPr>
        <xdr:cNvCxnSpPr/>
      </xdr:nvCxnSpPr>
      <xdr:spPr>
        <a:xfrm flipV="1">
          <a:off x="18656300" y="10492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13" name="n_1aveValue【保健センター・保健所】&#10;一人当たり面積">
          <a:extLst>
            <a:ext uri="{FF2B5EF4-FFF2-40B4-BE49-F238E27FC236}">
              <a16:creationId xmlns:a16="http://schemas.microsoft.com/office/drawing/2014/main" id="{B7149F6C-9BD1-46D8-BC9F-4ADCC05D64C1}"/>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4" name="n_2aveValue【保健センター・保健所】&#10;一人当たり面積">
          <a:extLst>
            <a:ext uri="{FF2B5EF4-FFF2-40B4-BE49-F238E27FC236}">
              <a16:creationId xmlns:a16="http://schemas.microsoft.com/office/drawing/2014/main" id="{F9520831-07D8-4FAD-A7C5-35C2AE55B694}"/>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715" name="n_3aveValue【保健センター・保健所】&#10;一人当たり面積">
          <a:extLst>
            <a:ext uri="{FF2B5EF4-FFF2-40B4-BE49-F238E27FC236}">
              <a16:creationId xmlns:a16="http://schemas.microsoft.com/office/drawing/2014/main" id="{0556707F-D091-43CD-A9C2-610B6589D004}"/>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716" name="n_4aveValue【保健センター・保健所】&#10;一人当たり面積">
          <a:extLst>
            <a:ext uri="{FF2B5EF4-FFF2-40B4-BE49-F238E27FC236}">
              <a16:creationId xmlns:a16="http://schemas.microsoft.com/office/drawing/2014/main" id="{AE108D76-3D32-4059-BF24-CE320F4D1499}"/>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86377</xdr:rowOff>
    </xdr:from>
    <xdr:ext cx="469744" cy="259045"/>
    <xdr:sp macro="" textlink="">
      <xdr:nvSpPr>
        <xdr:cNvPr id="717" name="n_1mainValue【保健センター・保健所】&#10;一人当たり面積">
          <a:extLst>
            <a:ext uri="{FF2B5EF4-FFF2-40B4-BE49-F238E27FC236}">
              <a16:creationId xmlns:a16="http://schemas.microsoft.com/office/drawing/2014/main" id="{41AEC58C-46D2-4FAC-8695-BE563C32BA1B}"/>
            </a:ext>
          </a:extLst>
        </xdr:cNvPr>
        <xdr:cNvSpPr txBox="1"/>
      </xdr:nvSpPr>
      <xdr:spPr>
        <a:xfrm>
          <a:off x="210757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97807</xdr:rowOff>
    </xdr:from>
    <xdr:ext cx="469744" cy="259045"/>
    <xdr:sp macro="" textlink="">
      <xdr:nvSpPr>
        <xdr:cNvPr id="718" name="n_2mainValue【保健センター・保健所】&#10;一人当たり面積">
          <a:extLst>
            <a:ext uri="{FF2B5EF4-FFF2-40B4-BE49-F238E27FC236}">
              <a16:creationId xmlns:a16="http://schemas.microsoft.com/office/drawing/2014/main" id="{832828B3-9355-4299-8CB1-C1C57CCBCA8B}"/>
            </a:ext>
          </a:extLst>
        </xdr:cNvPr>
        <xdr:cNvSpPr txBox="1"/>
      </xdr:nvSpPr>
      <xdr:spPr>
        <a:xfrm>
          <a:off x="20199427"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101617</xdr:rowOff>
    </xdr:from>
    <xdr:ext cx="469744" cy="259045"/>
    <xdr:sp macro="" textlink="">
      <xdr:nvSpPr>
        <xdr:cNvPr id="719" name="n_3mainValue【保健センター・保健所】&#10;一人当たり面積">
          <a:extLst>
            <a:ext uri="{FF2B5EF4-FFF2-40B4-BE49-F238E27FC236}">
              <a16:creationId xmlns:a16="http://schemas.microsoft.com/office/drawing/2014/main" id="{38285A31-8EE4-4BF8-8CB8-4BDA8FFFB6D2}"/>
            </a:ext>
          </a:extLst>
        </xdr:cNvPr>
        <xdr:cNvSpPr txBox="1"/>
      </xdr:nvSpPr>
      <xdr:spPr>
        <a:xfrm>
          <a:off x="19310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109237</xdr:rowOff>
    </xdr:from>
    <xdr:ext cx="469744" cy="259045"/>
    <xdr:sp macro="" textlink="">
      <xdr:nvSpPr>
        <xdr:cNvPr id="720" name="n_4mainValue【保健センター・保健所】&#10;一人当たり面積">
          <a:extLst>
            <a:ext uri="{FF2B5EF4-FFF2-40B4-BE49-F238E27FC236}">
              <a16:creationId xmlns:a16="http://schemas.microsoft.com/office/drawing/2014/main" id="{5E6F6EE8-5047-4C73-ACDC-12F6F29D4311}"/>
            </a:ext>
          </a:extLst>
        </xdr:cNvPr>
        <xdr:cNvSpPr txBox="1"/>
      </xdr:nvSpPr>
      <xdr:spPr>
        <a:xfrm>
          <a:off x="18421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7A6F2F2A-80F5-432B-BAC7-875025EFEF9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FE4376A8-5B2B-4C1A-89E1-44C3634FADD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24E46032-74EC-4B12-BC31-AD325649885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F85D5564-3DE0-4592-8481-B446DD3033C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A71BE49E-A042-4B21-95EF-60CDA31752D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D78891A6-058D-4EC4-9B05-5DE7260A482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17876BDF-9EC3-4608-9378-D639DBF02A5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B625A2F0-DC0A-4612-BB80-B2108748068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657C3B17-BF03-4F8F-8D80-2DAE686DDED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89186BE0-56D2-429E-98A5-2A5B0CDB5F2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ABFA648F-18DC-4388-8C9D-6DE8234F55F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BA0B5C93-5117-470B-8B03-A3AB9AEDEF8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00883683-DCC6-4613-B874-18DF9897858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FD3870A3-5725-472A-871E-E4AD004C82F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F2B72E26-7222-48AB-8987-DAA734CFF96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5C82083B-CB4C-46DB-8DCC-0C906F7D6C3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FA33B1D2-07F7-4C83-B14D-4D3AD8F74EE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D6FA6B9C-AA9A-430C-879C-970977204CC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CEF63AC6-DAB0-49F5-AE83-456090843D1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B7FA7831-D595-4F06-A78B-6C4CF1063AD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1839BA4D-FF6F-4204-855E-32B7BEBC0E8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29ACAD09-4D8F-455D-A077-A1DA705B5A8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E5AFA4FF-6EB2-40E0-B674-54EB37E7EA0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BEADD8F6-83E4-46AD-8579-C90C2ECBAF3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2D54FDB2-8A59-43ED-B919-EA28927F5D62}"/>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9C48400B-FAF5-441A-9D59-AE84262CC716}"/>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03C8C08D-2DF0-40CD-9384-638554BD5D3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E961A4AD-443A-4F21-BA74-5DE3F0C34415}"/>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3AC6C852-90C1-45EC-BD65-C75F67793B9B}"/>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0CC59042-D0F3-454B-89B9-556FE9AFC2B2}"/>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2859F9C1-A553-4B99-ABA8-F6CB4EFEE137}"/>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536B31C2-1EC9-41F7-AEA9-12FD9911E96F}"/>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14DC6728-9292-4FBA-AA48-452D76F7AF7E}"/>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5006B7CE-0911-4C93-AE77-529E4261D9B8}"/>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86FE35A9-62E4-4E6D-B65F-6A8843C53F7C}"/>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82EC94C8-F2C2-466B-9271-6BEEB5C8620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4E9F2E39-5159-40BA-BBC1-2D67DCE1E6D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57680828-7F8E-492C-8FDF-DF77314F618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E9AFAED7-1E1B-4A2E-BD19-CB5045212C7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3F57DA2-62B6-47EC-86CF-180D2F7D912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761" name="楕円 760">
          <a:extLst>
            <a:ext uri="{FF2B5EF4-FFF2-40B4-BE49-F238E27FC236}">
              <a16:creationId xmlns:a16="http://schemas.microsoft.com/office/drawing/2014/main" id="{2CECB819-328E-47D0-88EF-59D4FFE6F53E}"/>
            </a:ext>
          </a:extLst>
        </xdr:cNvPr>
        <xdr:cNvSpPr/>
      </xdr:nvSpPr>
      <xdr:spPr>
        <a:xfrm>
          <a:off x="162687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92091</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4DD304C6-C5B3-4757-9027-6402D2DC7C7F}"/>
            </a:ext>
          </a:extLst>
        </xdr:cNvPr>
        <xdr:cNvSpPr txBox="1"/>
      </xdr:nvSpPr>
      <xdr:spPr>
        <a:xfrm>
          <a:off x="16357600"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48261</xdr:rowOff>
    </xdr:from>
    <xdr:to>
      <xdr:col>81</xdr:col>
      <xdr:colOff>101600</xdr:colOff>
      <xdr:row>81</xdr:row>
      <xdr:rowOff>149861</xdr:rowOff>
    </xdr:to>
    <xdr:sp macro="" textlink="">
      <xdr:nvSpPr>
        <xdr:cNvPr id="763" name="楕円 762">
          <a:extLst>
            <a:ext uri="{FF2B5EF4-FFF2-40B4-BE49-F238E27FC236}">
              <a16:creationId xmlns:a16="http://schemas.microsoft.com/office/drawing/2014/main" id="{DF4C23D8-41D1-49F4-A2F4-50E32087503F}"/>
            </a:ext>
          </a:extLst>
        </xdr:cNvPr>
        <xdr:cNvSpPr/>
      </xdr:nvSpPr>
      <xdr:spPr>
        <a:xfrm>
          <a:off x="15430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99061</xdr:rowOff>
    </xdr:from>
    <xdr:to>
      <xdr:col>85</xdr:col>
      <xdr:colOff>127000</xdr:colOff>
      <xdr:row>81</xdr:row>
      <xdr:rowOff>120014</xdr:rowOff>
    </xdr:to>
    <xdr:cxnSp macro="">
      <xdr:nvCxnSpPr>
        <xdr:cNvPr id="764" name="直線コネクタ 763">
          <a:extLst>
            <a:ext uri="{FF2B5EF4-FFF2-40B4-BE49-F238E27FC236}">
              <a16:creationId xmlns:a16="http://schemas.microsoft.com/office/drawing/2014/main" id="{7932066B-773C-4E7A-89D9-D906697BEA12}"/>
            </a:ext>
          </a:extLst>
        </xdr:cNvPr>
        <xdr:cNvCxnSpPr/>
      </xdr:nvCxnSpPr>
      <xdr:spPr>
        <a:xfrm>
          <a:off x="15481300" y="13986511"/>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12064</xdr:rowOff>
    </xdr:from>
    <xdr:to>
      <xdr:col>76</xdr:col>
      <xdr:colOff>165100</xdr:colOff>
      <xdr:row>81</xdr:row>
      <xdr:rowOff>113664</xdr:rowOff>
    </xdr:to>
    <xdr:sp macro="" textlink="">
      <xdr:nvSpPr>
        <xdr:cNvPr id="765" name="楕円 764">
          <a:extLst>
            <a:ext uri="{FF2B5EF4-FFF2-40B4-BE49-F238E27FC236}">
              <a16:creationId xmlns:a16="http://schemas.microsoft.com/office/drawing/2014/main" id="{C2C06FC3-1B2E-4249-9E2E-C081D5387D15}"/>
            </a:ext>
          </a:extLst>
        </xdr:cNvPr>
        <xdr:cNvSpPr/>
      </xdr:nvSpPr>
      <xdr:spPr>
        <a:xfrm>
          <a:off x="14541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62864</xdr:rowOff>
    </xdr:from>
    <xdr:to>
      <xdr:col>81</xdr:col>
      <xdr:colOff>50800</xdr:colOff>
      <xdr:row>81</xdr:row>
      <xdr:rowOff>99061</xdr:rowOff>
    </xdr:to>
    <xdr:cxnSp macro="">
      <xdr:nvCxnSpPr>
        <xdr:cNvPr id="766" name="直線コネクタ 765">
          <a:extLst>
            <a:ext uri="{FF2B5EF4-FFF2-40B4-BE49-F238E27FC236}">
              <a16:creationId xmlns:a16="http://schemas.microsoft.com/office/drawing/2014/main" id="{A3D8B1D0-E1D1-42CD-9720-F95225F95D2A}"/>
            </a:ext>
          </a:extLst>
        </xdr:cNvPr>
        <xdr:cNvCxnSpPr/>
      </xdr:nvCxnSpPr>
      <xdr:spPr>
        <a:xfrm>
          <a:off x="14592300" y="139503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147320</xdr:rowOff>
    </xdr:from>
    <xdr:to>
      <xdr:col>72</xdr:col>
      <xdr:colOff>38100</xdr:colOff>
      <xdr:row>81</xdr:row>
      <xdr:rowOff>77470</xdr:rowOff>
    </xdr:to>
    <xdr:sp macro="" textlink="">
      <xdr:nvSpPr>
        <xdr:cNvPr id="767" name="楕円 766">
          <a:extLst>
            <a:ext uri="{FF2B5EF4-FFF2-40B4-BE49-F238E27FC236}">
              <a16:creationId xmlns:a16="http://schemas.microsoft.com/office/drawing/2014/main" id="{450E7F03-B690-4565-BFFC-A49D0E52C914}"/>
            </a:ext>
          </a:extLst>
        </xdr:cNvPr>
        <xdr:cNvSpPr/>
      </xdr:nvSpPr>
      <xdr:spPr>
        <a:xfrm>
          <a:off x="13652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26670</xdr:rowOff>
    </xdr:from>
    <xdr:to>
      <xdr:col>76</xdr:col>
      <xdr:colOff>114300</xdr:colOff>
      <xdr:row>81</xdr:row>
      <xdr:rowOff>62864</xdr:rowOff>
    </xdr:to>
    <xdr:cxnSp macro="">
      <xdr:nvCxnSpPr>
        <xdr:cNvPr id="768" name="直線コネクタ 767">
          <a:extLst>
            <a:ext uri="{FF2B5EF4-FFF2-40B4-BE49-F238E27FC236}">
              <a16:creationId xmlns:a16="http://schemas.microsoft.com/office/drawing/2014/main" id="{A49F154E-3A19-4AD5-A3A7-0A9DB9686612}"/>
            </a:ext>
          </a:extLst>
        </xdr:cNvPr>
        <xdr:cNvCxnSpPr/>
      </xdr:nvCxnSpPr>
      <xdr:spPr>
        <a:xfrm>
          <a:off x="13703300" y="139141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105411</xdr:rowOff>
    </xdr:from>
    <xdr:to>
      <xdr:col>67</xdr:col>
      <xdr:colOff>101600</xdr:colOff>
      <xdr:row>81</xdr:row>
      <xdr:rowOff>35561</xdr:rowOff>
    </xdr:to>
    <xdr:sp macro="" textlink="">
      <xdr:nvSpPr>
        <xdr:cNvPr id="769" name="楕円 768">
          <a:extLst>
            <a:ext uri="{FF2B5EF4-FFF2-40B4-BE49-F238E27FC236}">
              <a16:creationId xmlns:a16="http://schemas.microsoft.com/office/drawing/2014/main" id="{B402E23A-04AE-48A8-BAB6-6F78B070E1A7}"/>
            </a:ext>
          </a:extLst>
        </xdr:cNvPr>
        <xdr:cNvSpPr/>
      </xdr:nvSpPr>
      <xdr:spPr>
        <a:xfrm>
          <a:off x="12763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156211</xdr:rowOff>
    </xdr:from>
    <xdr:to>
      <xdr:col>71</xdr:col>
      <xdr:colOff>177800</xdr:colOff>
      <xdr:row>81</xdr:row>
      <xdr:rowOff>26670</xdr:rowOff>
    </xdr:to>
    <xdr:cxnSp macro="">
      <xdr:nvCxnSpPr>
        <xdr:cNvPr id="770" name="直線コネクタ 769">
          <a:extLst>
            <a:ext uri="{FF2B5EF4-FFF2-40B4-BE49-F238E27FC236}">
              <a16:creationId xmlns:a16="http://schemas.microsoft.com/office/drawing/2014/main" id="{2741382A-BF8A-46B9-A579-AA59D4E14BB7}"/>
            </a:ext>
          </a:extLst>
        </xdr:cNvPr>
        <xdr:cNvCxnSpPr/>
      </xdr:nvCxnSpPr>
      <xdr:spPr>
        <a:xfrm>
          <a:off x="12814300" y="138722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a:extLst>
            <a:ext uri="{FF2B5EF4-FFF2-40B4-BE49-F238E27FC236}">
              <a16:creationId xmlns:a16="http://schemas.microsoft.com/office/drawing/2014/main" id="{CD8B0591-5904-4AA5-BBBE-6FBDC8D6AC3C}"/>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a:extLst>
            <a:ext uri="{FF2B5EF4-FFF2-40B4-BE49-F238E27FC236}">
              <a16:creationId xmlns:a16="http://schemas.microsoft.com/office/drawing/2014/main" id="{15EF9DD4-E71E-477D-8044-C0335FA32684}"/>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73" name="n_3aveValue【消防施設】&#10;有形固定資産減価償却率">
          <a:extLst>
            <a:ext uri="{FF2B5EF4-FFF2-40B4-BE49-F238E27FC236}">
              <a16:creationId xmlns:a16="http://schemas.microsoft.com/office/drawing/2014/main" id="{7B633445-E7F7-40BE-885B-E081677C0E74}"/>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74" name="n_4aveValue【消防施設】&#10;有形固定資産減価償却率">
          <a:extLst>
            <a:ext uri="{FF2B5EF4-FFF2-40B4-BE49-F238E27FC236}">
              <a16:creationId xmlns:a16="http://schemas.microsoft.com/office/drawing/2014/main" id="{AB8CAB14-4FE8-4B72-A296-442614BE1A0A}"/>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166388</xdr:rowOff>
    </xdr:from>
    <xdr:ext cx="405111" cy="259045"/>
    <xdr:sp macro="" textlink="">
      <xdr:nvSpPr>
        <xdr:cNvPr id="775" name="n_1mainValue【消防施設】&#10;有形固定資産減価償却率">
          <a:extLst>
            <a:ext uri="{FF2B5EF4-FFF2-40B4-BE49-F238E27FC236}">
              <a16:creationId xmlns:a16="http://schemas.microsoft.com/office/drawing/2014/main" id="{1FA09F5A-DD49-4BBF-8142-D60012715F8D}"/>
            </a:ext>
          </a:extLst>
        </xdr:cNvPr>
        <xdr:cNvSpPr txBox="1"/>
      </xdr:nvSpPr>
      <xdr:spPr>
        <a:xfrm>
          <a:off x="152660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130191</xdr:rowOff>
    </xdr:from>
    <xdr:ext cx="405111" cy="259045"/>
    <xdr:sp macro="" textlink="">
      <xdr:nvSpPr>
        <xdr:cNvPr id="776" name="n_2mainValue【消防施設】&#10;有形固定資産減価償却率">
          <a:extLst>
            <a:ext uri="{FF2B5EF4-FFF2-40B4-BE49-F238E27FC236}">
              <a16:creationId xmlns:a16="http://schemas.microsoft.com/office/drawing/2014/main" id="{02C6BE58-7259-4D3A-A674-B90B55361CD8}"/>
            </a:ext>
          </a:extLst>
        </xdr:cNvPr>
        <xdr:cNvSpPr txBox="1"/>
      </xdr:nvSpPr>
      <xdr:spPr>
        <a:xfrm>
          <a:off x="14389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93997</xdr:rowOff>
    </xdr:from>
    <xdr:ext cx="405111" cy="259045"/>
    <xdr:sp macro="" textlink="">
      <xdr:nvSpPr>
        <xdr:cNvPr id="777" name="n_3mainValue【消防施設】&#10;有形固定資産減価償却率">
          <a:extLst>
            <a:ext uri="{FF2B5EF4-FFF2-40B4-BE49-F238E27FC236}">
              <a16:creationId xmlns:a16="http://schemas.microsoft.com/office/drawing/2014/main" id="{C3449150-3ED0-40FB-8678-85EA77FF0155}"/>
            </a:ext>
          </a:extLst>
        </xdr:cNvPr>
        <xdr:cNvSpPr txBox="1"/>
      </xdr:nvSpPr>
      <xdr:spPr>
        <a:xfrm>
          <a:off x="13500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52088</xdr:rowOff>
    </xdr:from>
    <xdr:ext cx="405111" cy="259045"/>
    <xdr:sp macro="" textlink="">
      <xdr:nvSpPr>
        <xdr:cNvPr id="778" name="n_4mainValue【消防施設】&#10;有形固定資産減価償却率">
          <a:extLst>
            <a:ext uri="{FF2B5EF4-FFF2-40B4-BE49-F238E27FC236}">
              <a16:creationId xmlns:a16="http://schemas.microsoft.com/office/drawing/2014/main" id="{0764568B-5A14-47CD-8151-98C55FE381E9}"/>
            </a:ext>
          </a:extLst>
        </xdr:cNvPr>
        <xdr:cNvSpPr txBox="1"/>
      </xdr:nvSpPr>
      <xdr:spPr>
        <a:xfrm>
          <a:off x="126117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703EF8DF-08C9-4A0D-AB8E-38B78465ECA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FECE4918-C962-4939-A9CF-41A9AF9DBC0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98ABDB72-3B11-4F09-A87D-19B0B5E4E7A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4CEDCF74-4902-4F7C-BD05-1C14E4C545F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80870DA8-BEEB-47FA-8CB3-92C3C2F34FE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79D83122-5214-4B6D-8497-49136CCE212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AA2C4413-8197-4012-AAB8-FB0A72F3726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964B2E87-B5FB-42AB-A97B-F93B1C23D1F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4F1814EE-EF78-474E-943D-75AAE1DA52D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94B74938-AA12-4390-9524-4D05163CDA3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D2AA1B7B-21A3-4BD7-9150-C1D629696DDF}"/>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BA996B73-8848-4081-8EFC-27EBF2F3A86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00C03E98-D8A7-4350-BA08-3623B6569E3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4A990588-9D6F-4383-9E6E-EF08DDF4A7D7}"/>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4FC26534-D975-480E-82EA-4ED24336833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3D52B421-83E6-426B-95D2-63E86075DBE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456C0D1F-535E-4583-9D9D-B1D116C6AEBA}"/>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6A948070-976A-4287-8559-AF5BA295D8F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DB06870A-21BD-402D-A7D7-75D24D25003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BFB533F3-F38F-4F2F-8537-3631B170AC0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B94FC2AB-B932-4CB2-90F1-C8CB58D08EF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39536917-9D8F-40C6-A748-A7C9815D185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77F9580F-690E-482C-8813-2CDF9583C4E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828AC09D-9038-4D33-8A4F-8D93E21CAB8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6D0ED688-DAB4-4148-B47F-1914AD059D6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705BD32A-6049-4C7A-A101-0A5B0E51F9A4}"/>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EF080FD0-0E5A-4FC9-BB03-2A8462EC44E9}"/>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8B10846F-2DA4-48C4-9524-0B54CFE61A6F}"/>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024EABC8-6926-48E1-BF19-719383CFD729}"/>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3AB571E8-23B8-4523-B778-3CE84D93AC61}"/>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9" name="【消防施設】&#10;一人当たり面積平均値テキスト">
          <a:extLst>
            <a:ext uri="{FF2B5EF4-FFF2-40B4-BE49-F238E27FC236}">
              <a16:creationId xmlns:a16="http://schemas.microsoft.com/office/drawing/2014/main" id="{E1C0300A-8785-40EC-BD62-EACD21EC9594}"/>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E2B69C7D-DDC4-4BF6-BAE3-658EAEA90512}"/>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2EF0E21E-B37A-423A-AC03-F8F5EC4C116A}"/>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C060B02A-E670-4DBD-84F7-4851A03D9CC0}"/>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857F76CF-BDE7-4C00-9390-F07BD0E44F6E}"/>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82ED9CBB-3BFE-40C7-B3BC-5F3B2B28A918}"/>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96D0204-8D48-4F2E-9E9B-EB1A93BBACE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123078AC-DD1D-4357-ACBE-5DED86A4EED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DFB85A62-54F8-4412-A1A6-BF3E9EBDEA3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CC52800-C6A5-4B3A-A5E1-E1472F97AB6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C3B1A1F-4A5B-431D-BCF5-B5F4F00C860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165281</xdr:rowOff>
    </xdr:from>
    <xdr:to>
      <xdr:col>116</xdr:col>
      <xdr:colOff>114300</xdr:colOff>
      <xdr:row>84</xdr:row>
      <xdr:rowOff>95431</xdr:rowOff>
    </xdr:to>
    <xdr:sp macro="" textlink="">
      <xdr:nvSpPr>
        <xdr:cNvPr id="820" name="楕円 819">
          <a:extLst>
            <a:ext uri="{FF2B5EF4-FFF2-40B4-BE49-F238E27FC236}">
              <a16:creationId xmlns:a16="http://schemas.microsoft.com/office/drawing/2014/main" id="{B9D44884-25E6-4E95-A2EE-EE6AA87CEC0E}"/>
            </a:ext>
          </a:extLst>
        </xdr:cNvPr>
        <xdr:cNvSpPr/>
      </xdr:nvSpPr>
      <xdr:spPr>
        <a:xfrm>
          <a:off x="22110700" y="14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16708</xdr:rowOff>
    </xdr:from>
    <xdr:ext cx="469744" cy="259045"/>
    <xdr:sp macro="" textlink="">
      <xdr:nvSpPr>
        <xdr:cNvPr id="821" name="【消防施設】&#10;一人当たり面積該当値テキスト">
          <a:extLst>
            <a:ext uri="{FF2B5EF4-FFF2-40B4-BE49-F238E27FC236}">
              <a16:creationId xmlns:a16="http://schemas.microsoft.com/office/drawing/2014/main" id="{ECDACADD-0726-4965-A4E4-8FA7D0DE42E7}"/>
            </a:ext>
          </a:extLst>
        </xdr:cNvPr>
        <xdr:cNvSpPr txBox="1"/>
      </xdr:nvSpPr>
      <xdr:spPr>
        <a:xfrm>
          <a:off x="22199600" y="1424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170180</xdr:rowOff>
    </xdr:from>
    <xdr:to>
      <xdr:col>112</xdr:col>
      <xdr:colOff>38100</xdr:colOff>
      <xdr:row>84</xdr:row>
      <xdr:rowOff>100330</xdr:rowOff>
    </xdr:to>
    <xdr:sp macro="" textlink="">
      <xdr:nvSpPr>
        <xdr:cNvPr id="822" name="楕円 821">
          <a:extLst>
            <a:ext uri="{FF2B5EF4-FFF2-40B4-BE49-F238E27FC236}">
              <a16:creationId xmlns:a16="http://schemas.microsoft.com/office/drawing/2014/main" id="{76300FE9-FEBC-48AA-97C3-0F1B7447081F}"/>
            </a:ext>
          </a:extLst>
        </xdr:cNvPr>
        <xdr:cNvSpPr/>
      </xdr:nvSpPr>
      <xdr:spPr>
        <a:xfrm>
          <a:off x="21272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44631</xdr:rowOff>
    </xdr:from>
    <xdr:to>
      <xdr:col>116</xdr:col>
      <xdr:colOff>63500</xdr:colOff>
      <xdr:row>84</xdr:row>
      <xdr:rowOff>49530</xdr:rowOff>
    </xdr:to>
    <xdr:cxnSp macro="">
      <xdr:nvCxnSpPr>
        <xdr:cNvPr id="823" name="直線コネクタ 822">
          <a:extLst>
            <a:ext uri="{FF2B5EF4-FFF2-40B4-BE49-F238E27FC236}">
              <a16:creationId xmlns:a16="http://schemas.microsoft.com/office/drawing/2014/main" id="{57D5FD97-2B41-4F6A-BA52-510C0E9CBAC1}"/>
            </a:ext>
          </a:extLst>
        </xdr:cNvPr>
        <xdr:cNvCxnSpPr/>
      </xdr:nvCxnSpPr>
      <xdr:spPr>
        <a:xfrm flipV="1">
          <a:off x="21323300" y="1444643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363</xdr:rowOff>
    </xdr:from>
    <xdr:to>
      <xdr:col>107</xdr:col>
      <xdr:colOff>101600</xdr:colOff>
      <xdr:row>84</xdr:row>
      <xdr:rowOff>101963</xdr:rowOff>
    </xdr:to>
    <xdr:sp macro="" textlink="">
      <xdr:nvSpPr>
        <xdr:cNvPr id="824" name="楕円 823">
          <a:extLst>
            <a:ext uri="{FF2B5EF4-FFF2-40B4-BE49-F238E27FC236}">
              <a16:creationId xmlns:a16="http://schemas.microsoft.com/office/drawing/2014/main" id="{AC8DFFFF-7F50-4246-819C-B26177F29E7D}"/>
            </a:ext>
          </a:extLst>
        </xdr:cNvPr>
        <xdr:cNvSpPr/>
      </xdr:nvSpPr>
      <xdr:spPr>
        <a:xfrm>
          <a:off x="20383500" y="144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49530</xdr:rowOff>
    </xdr:from>
    <xdr:to>
      <xdr:col>111</xdr:col>
      <xdr:colOff>177800</xdr:colOff>
      <xdr:row>84</xdr:row>
      <xdr:rowOff>51163</xdr:rowOff>
    </xdr:to>
    <xdr:cxnSp macro="">
      <xdr:nvCxnSpPr>
        <xdr:cNvPr id="825" name="直線コネクタ 824">
          <a:extLst>
            <a:ext uri="{FF2B5EF4-FFF2-40B4-BE49-F238E27FC236}">
              <a16:creationId xmlns:a16="http://schemas.microsoft.com/office/drawing/2014/main" id="{440DB8DE-C1E3-45DB-AE52-4AFE35A72781}"/>
            </a:ext>
          </a:extLst>
        </xdr:cNvPr>
        <xdr:cNvCxnSpPr/>
      </xdr:nvCxnSpPr>
      <xdr:spPr>
        <a:xfrm flipV="1">
          <a:off x="20434300" y="144513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5262</xdr:rowOff>
    </xdr:from>
    <xdr:to>
      <xdr:col>102</xdr:col>
      <xdr:colOff>165100</xdr:colOff>
      <xdr:row>84</xdr:row>
      <xdr:rowOff>106862</xdr:rowOff>
    </xdr:to>
    <xdr:sp macro="" textlink="">
      <xdr:nvSpPr>
        <xdr:cNvPr id="826" name="楕円 825">
          <a:extLst>
            <a:ext uri="{FF2B5EF4-FFF2-40B4-BE49-F238E27FC236}">
              <a16:creationId xmlns:a16="http://schemas.microsoft.com/office/drawing/2014/main" id="{161140D4-988D-42F9-9564-96BFBC93727B}"/>
            </a:ext>
          </a:extLst>
        </xdr:cNvPr>
        <xdr:cNvSpPr/>
      </xdr:nvSpPr>
      <xdr:spPr>
        <a:xfrm>
          <a:off x="19494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51163</xdr:rowOff>
    </xdr:from>
    <xdr:to>
      <xdr:col>107</xdr:col>
      <xdr:colOff>50800</xdr:colOff>
      <xdr:row>84</xdr:row>
      <xdr:rowOff>56062</xdr:rowOff>
    </xdr:to>
    <xdr:cxnSp macro="">
      <xdr:nvCxnSpPr>
        <xdr:cNvPr id="827" name="直線コネクタ 826">
          <a:extLst>
            <a:ext uri="{FF2B5EF4-FFF2-40B4-BE49-F238E27FC236}">
              <a16:creationId xmlns:a16="http://schemas.microsoft.com/office/drawing/2014/main" id="{D587C4FE-F3EA-4013-ADCB-EDB6F4D29363}"/>
            </a:ext>
          </a:extLst>
        </xdr:cNvPr>
        <xdr:cNvCxnSpPr/>
      </xdr:nvCxnSpPr>
      <xdr:spPr>
        <a:xfrm flipV="1">
          <a:off x="19545300" y="1445296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5262</xdr:rowOff>
    </xdr:from>
    <xdr:to>
      <xdr:col>98</xdr:col>
      <xdr:colOff>38100</xdr:colOff>
      <xdr:row>84</xdr:row>
      <xdr:rowOff>106862</xdr:rowOff>
    </xdr:to>
    <xdr:sp macro="" textlink="">
      <xdr:nvSpPr>
        <xdr:cNvPr id="828" name="楕円 827">
          <a:extLst>
            <a:ext uri="{FF2B5EF4-FFF2-40B4-BE49-F238E27FC236}">
              <a16:creationId xmlns:a16="http://schemas.microsoft.com/office/drawing/2014/main" id="{6B73696F-034E-4D32-AC67-A2403575FAD8}"/>
            </a:ext>
          </a:extLst>
        </xdr:cNvPr>
        <xdr:cNvSpPr/>
      </xdr:nvSpPr>
      <xdr:spPr>
        <a:xfrm>
          <a:off x="18605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56062</xdr:rowOff>
    </xdr:from>
    <xdr:to>
      <xdr:col>102</xdr:col>
      <xdr:colOff>114300</xdr:colOff>
      <xdr:row>84</xdr:row>
      <xdr:rowOff>56062</xdr:rowOff>
    </xdr:to>
    <xdr:cxnSp macro="">
      <xdr:nvCxnSpPr>
        <xdr:cNvPr id="829" name="直線コネクタ 828">
          <a:extLst>
            <a:ext uri="{FF2B5EF4-FFF2-40B4-BE49-F238E27FC236}">
              <a16:creationId xmlns:a16="http://schemas.microsoft.com/office/drawing/2014/main" id="{D1327B8B-B134-4FEE-821B-A7F506C474D5}"/>
            </a:ext>
          </a:extLst>
        </xdr:cNvPr>
        <xdr:cNvCxnSpPr/>
      </xdr:nvCxnSpPr>
      <xdr:spPr>
        <a:xfrm>
          <a:off x="18656300" y="144578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12725FDE-BB13-4FF8-9409-8B50336664CB}"/>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a:extLst>
            <a:ext uri="{FF2B5EF4-FFF2-40B4-BE49-F238E27FC236}">
              <a16:creationId xmlns:a16="http://schemas.microsoft.com/office/drawing/2014/main" id="{8C07853F-6ED5-4199-9E9A-69293A4E4CF9}"/>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a:extLst>
            <a:ext uri="{FF2B5EF4-FFF2-40B4-BE49-F238E27FC236}">
              <a16:creationId xmlns:a16="http://schemas.microsoft.com/office/drawing/2014/main" id="{163D1AFA-E3CF-4CC4-923D-77CF1E507E06}"/>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a:extLst>
            <a:ext uri="{FF2B5EF4-FFF2-40B4-BE49-F238E27FC236}">
              <a16:creationId xmlns:a16="http://schemas.microsoft.com/office/drawing/2014/main" id="{1FC39095-CE07-4B71-A229-5ADD71242B39}"/>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116857</xdr:rowOff>
    </xdr:from>
    <xdr:ext cx="469744" cy="259045"/>
    <xdr:sp macro="" textlink="">
      <xdr:nvSpPr>
        <xdr:cNvPr id="834" name="n_1mainValue【消防施設】&#10;一人当たり面積">
          <a:extLst>
            <a:ext uri="{FF2B5EF4-FFF2-40B4-BE49-F238E27FC236}">
              <a16:creationId xmlns:a16="http://schemas.microsoft.com/office/drawing/2014/main" id="{D0CA421B-3760-476A-8801-1322DA1EE203}"/>
            </a:ext>
          </a:extLst>
        </xdr:cNvPr>
        <xdr:cNvSpPr txBox="1"/>
      </xdr:nvSpPr>
      <xdr:spPr>
        <a:xfrm>
          <a:off x="21075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118490</xdr:rowOff>
    </xdr:from>
    <xdr:ext cx="469744" cy="259045"/>
    <xdr:sp macro="" textlink="">
      <xdr:nvSpPr>
        <xdr:cNvPr id="835" name="n_2mainValue【消防施設】&#10;一人当たり面積">
          <a:extLst>
            <a:ext uri="{FF2B5EF4-FFF2-40B4-BE49-F238E27FC236}">
              <a16:creationId xmlns:a16="http://schemas.microsoft.com/office/drawing/2014/main" id="{96DF3CCD-B993-402E-883F-0B73CA3F7899}"/>
            </a:ext>
          </a:extLst>
        </xdr:cNvPr>
        <xdr:cNvSpPr txBox="1"/>
      </xdr:nvSpPr>
      <xdr:spPr>
        <a:xfrm>
          <a:off x="20199427" y="1417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123389</xdr:rowOff>
    </xdr:from>
    <xdr:ext cx="469744" cy="259045"/>
    <xdr:sp macro="" textlink="">
      <xdr:nvSpPr>
        <xdr:cNvPr id="836" name="n_3mainValue【消防施設】&#10;一人当たり面積">
          <a:extLst>
            <a:ext uri="{FF2B5EF4-FFF2-40B4-BE49-F238E27FC236}">
              <a16:creationId xmlns:a16="http://schemas.microsoft.com/office/drawing/2014/main" id="{32BE4A0A-53F4-4C75-A023-893678860D3D}"/>
            </a:ext>
          </a:extLst>
        </xdr:cNvPr>
        <xdr:cNvSpPr txBox="1"/>
      </xdr:nvSpPr>
      <xdr:spPr>
        <a:xfrm>
          <a:off x="19310427" y="1418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123389</xdr:rowOff>
    </xdr:from>
    <xdr:ext cx="469744" cy="259045"/>
    <xdr:sp macro="" textlink="">
      <xdr:nvSpPr>
        <xdr:cNvPr id="837" name="n_4mainValue【消防施設】&#10;一人当たり面積">
          <a:extLst>
            <a:ext uri="{FF2B5EF4-FFF2-40B4-BE49-F238E27FC236}">
              <a16:creationId xmlns:a16="http://schemas.microsoft.com/office/drawing/2014/main" id="{DB2D0816-8417-4917-BF36-B9A3D3E55CC9}"/>
            </a:ext>
          </a:extLst>
        </xdr:cNvPr>
        <xdr:cNvSpPr txBox="1"/>
      </xdr:nvSpPr>
      <xdr:spPr>
        <a:xfrm>
          <a:off x="18421427" y="1418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3F5E73FC-4983-4045-B68A-F17F29FC3BF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4CD233A3-04D0-4762-A3CE-3964A140852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E76B546E-FF9D-4A56-9796-AE8CBD85041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E038F993-6A8E-4D09-AD21-7FB993DB654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C89ED330-E1F8-4EFA-8B90-3623E5F2E10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037286DC-0709-4F68-AA6D-8FEF167C368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7BD4E06C-3A36-45BD-AB35-66B8306F92E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265D1574-7553-469D-98D9-BABFA96C1B8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72F71B77-C850-42DD-BA7E-FCC28CFDFA3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5F7D10F9-F82D-459F-A6C3-F2B3384641D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0D8E8E4F-864A-4457-9D8E-612D0AE7E73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D8EDA772-9B64-446D-B149-427974701A9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70025F84-D7D6-4D1E-852B-B8A4CBFDB08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3A320A1C-BD2B-49FA-BA29-C96EBE169F6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CC8D478F-BE54-4B84-99F9-794B324EAF4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DA0078AF-BD8E-4B5D-8F53-452AAA73B98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24949013-F2D9-49CD-B136-DAE9DD8E772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295FA6C6-39C3-4618-B1D3-0794EF92B2C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A040195D-08DD-4C8C-810A-37F085CAB41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A5DC957D-8E88-46FF-A108-9F123B9454F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987E0D0B-36D8-4C3B-BAC1-8568D1569ED8}"/>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5574C904-6BD5-4420-B890-872ACB4CDD1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475B3239-8623-4694-A291-A830434A278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122DB2AB-93BD-4F71-B04F-A3B74D016D0C}"/>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788173A9-D6B7-43B1-BC36-AD377DB025B2}"/>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C04A251E-D050-45D0-ADAF-FD1583995152}"/>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736CAA4E-EE5D-4FBF-B3A1-ECBFE934171D}"/>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704F68C5-D2E4-4EBD-946A-D3B7870E63AC}"/>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866" name="【庁舎】&#10;有形固定資産減価償却率平均値テキスト">
          <a:extLst>
            <a:ext uri="{FF2B5EF4-FFF2-40B4-BE49-F238E27FC236}">
              <a16:creationId xmlns:a16="http://schemas.microsoft.com/office/drawing/2014/main" id="{CCC8DB4D-A7C3-4A53-A539-7F0765AB8E52}"/>
            </a:ext>
          </a:extLst>
        </xdr:cNvPr>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5F4D7C3A-023E-4670-926B-3C2B02825FDD}"/>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217B44B5-CBEB-446F-8EBE-1C575F873596}"/>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2F2DE2D0-D1C9-4659-920D-3E28BEE4CD2F}"/>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875E6246-6F91-4302-99C3-EAAEEEE920F0}"/>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EDF15B6F-C78C-45CB-A7BC-3C5D2349E982}"/>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99878418-FA67-43C4-99EB-D431A3209D2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BDE1911-AD0B-41BF-8FD4-D758932927F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F6C4B277-E45E-4DA6-AD53-5AC623EEB28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548A2332-69FF-4A76-A39C-757C8CB5958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44BA3DEE-30D2-44D6-A4C3-42D05FDCE46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133350</xdr:rowOff>
    </xdr:from>
    <xdr:to>
      <xdr:col>85</xdr:col>
      <xdr:colOff>177800</xdr:colOff>
      <xdr:row>103</xdr:row>
      <xdr:rowOff>63500</xdr:rowOff>
    </xdr:to>
    <xdr:sp macro="" textlink="">
      <xdr:nvSpPr>
        <xdr:cNvPr id="877" name="楕円 876">
          <a:extLst>
            <a:ext uri="{FF2B5EF4-FFF2-40B4-BE49-F238E27FC236}">
              <a16:creationId xmlns:a16="http://schemas.microsoft.com/office/drawing/2014/main" id="{9CDD33BD-F9B7-4E5E-A6B0-004EA0C19B5D}"/>
            </a:ext>
          </a:extLst>
        </xdr:cNvPr>
        <xdr:cNvSpPr/>
      </xdr:nvSpPr>
      <xdr:spPr>
        <a:xfrm>
          <a:off x="16268700" y="176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156227</xdr:rowOff>
    </xdr:from>
    <xdr:ext cx="405111" cy="259045"/>
    <xdr:sp macro="" textlink="">
      <xdr:nvSpPr>
        <xdr:cNvPr id="878" name="【庁舎】&#10;有形固定資産減価償却率該当値テキスト">
          <a:extLst>
            <a:ext uri="{FF2B5EF4-FFF2-40B4-BE49-F238E27FC236}">
              <a16:creationId xmlns:a16="http://schemas.microsoft.com/office/drawing/2014/main" id="{D03A04C2-F098-4D65-8E80-C3CBC0522B7F}"/>
            </a:ext>
          </a:extLst>
        </xdr:cNvPr>
        <xdr:cNvSpPr txBox="1"/>
      </xdr:nvSpPr>
      <xdr:spPr>
        <a:xfrm>
          <a:off x="16357600" y="1747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107950</xdr:rowOff>
    </xdr:from>
    <xdr:to>
      <xdr:col>81</xdr:col>
      <xdr:colOff>101600</xdr:colOff>
      <xdr:row>103</xdr:row>
      <xdr:rowOff>38100</xdr:rowOff>
    </xdr:to>
    <xdr:sp macro="" textlink="">
      <xdr:nvSpPr>
        <xdr:cNvPr id="879" name="楕円 878">
          <a:extLst>
            <a:ext uri="{FF2B5EF4-FFF2-40B4-BE49-F238E27FC236}">
              <a16:creationId xmlns:a16="http://schemas.microsoft.com/office/drawing/2014/main" id="{C435D6FE-05AA-41B6-9976-E9F290B2C6C9}"/>
            </a:ext>
          </a:extLst>
        </xdr:cNvPr>
        <xdr:cNvSpPr/>
      </xdr:nvSpPr>
      <xdr:spPr>
        <a:xfrm>
          <a:off x="15430500" y="1759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158750</xdr:rowOff>
    </xdr:from>
    <xdr:to>
      <xdr:col>85</xdr:col>
      <xdr:colOff>127000</xdr:colOff>
      <xdr:row>103</xdr:row>
      <xdr:rowOff>12700</xdr:rowOff>
    </xdr:to>
    <xdr:cxnSp macro="">
      <xdr:nvCxnSpPr>
        <xdr:cNvPr id="880" name="直線コネクタ 879">
          <a:extLst>
            <a:ext uri="{FF2B5EF4-FFF2-40B4-BE49-F238E27FC236}">
              <a16:creationId xmlns:a16="http://schemas.microsoft.com/office/drawing/2014/main" id="{D2ABF2D1-176F-49B8-8DF8-FB356CAB7B9D}"/>
            </a:ext>
          </a:extLst>
        </xdr:cNvPr>
        <xdr:cNvCxnSpPr/>
      </xdr:nvCxnSpPr>
      <xdr:spPr>
        <a:xfrm>
          <a:off x="15481300" y="1764665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91439</xdr:rowOff>
    </xdr:from>
    <xdr:to>
      <xdr:col>76</xdr:col>
      <xdr:colOff>165100</xdr:colOff>
      <xdr:row>103</xdr:row>
      <xdr:rowOff>21589</xdr:rowOff>
    </xdr:to>
    <xdr:sp macro="" textlink="">
      <xdr:nvSpPr>
        <xdr:cNvPr id="881" name="楕円 880">
          <a:extLst>
            <a:ext uri="{FF2B5EF4-FFF2-40B4-BE49-F238E27FC236}">
              <a16:creationId xmlns:a16="http://schemas.microsoft.com/office/drawing/2014/main" id="{2188804A-CFD0-4A90-9C7A-37EB7ECD8FD5}"/>
            </a:ext>
          </a:extLst>
        </xdr:cNvPr>
        <xdr:cNvSpPr/>
      </xdr:nvSpPr>
      <xdr:spPr>
        <a:xfrm>
          <a:off x="14541500" y="1757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142239</xdr:rowOff>
    </xdr:from>
    <xdr:to>
      <xdr:col>81</xdr:col>
      <xdr:colOff>50800</xdr:colOff>
      <xdr:row>102</xdr:row>
      <xdr:rowOff>158750</xdr:rowOff>
    </xdr:to>
    <xdr:cxnSp macro="">
      <xdr:nvCxnSpPr>
        <xdr:cNvPr id="882" name="直線コネクタ 881">
          <a:extLst>
            <a:ext uri="{FF2B5EF4-FFF2-40B4-BE49-F238E27FC236}">
              <a16:creationId xmlns:a16="http://schemas.microsoft.com/office/drawing/2014/main" id="{78F4F51B-6320-4CE9-B697-78C86BAD16A1}"/>
            </a:ext>
          </a:extLst>
        </xdr:cNvPr>
        <xdr:cNvCxnSpPr/>
      </xdr:nvCxnSpPr>
      <xdr:spPr>
        <a:xfrm>
          <a:off x="14592300" y="1763013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67311</xdr:rowOff>
    </xdr:from>
    <xdr:to>
      <xdr:col>72</xdr:col>
      <xdr:colOff>38100</xdr:colOff>
      <xdr:row>102</xdr:row>
      <xdr:rowOff>168911</xdr:rowOff>
    </xdr:to>
    <xdr:sp macro="" textlink="">
      <xdr:nvSpPr>
        <xdr:cNvPr id="883" name="楕円 882">
          <a:extLst>
            <a:ext uri="{FF2B5EF4-FFF2-40B4-BE49-F238E27FC236}">
              <a16:creationId xmlns:a16="http://schemas.microsoft.com/office/drawing/2014/main" id="{7E64BBA8-4CD0-41D6-B14C-D08B247ECA21}"/>
            </a:ext>
          </a:extLst>
        </xdr:cNvPr>
        <xdr:cNvSpPr/>
      </xdr:nvSpPr>
      <xdr:spPr>
        <a:xfrm>
          <a:off x="13652500" y="175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118111</xdr:rowOff>
    </xdr:from>
    <xdr:to>
      <xdr:col>76</xdr:col>
      <xdr:colOff>114300</xdr:colOff>
      <xdr:row>102</xdr:row>
      <xdr:rowOff>142239</xdr:rowOff>
    </xdr:to>
    <xdr:cxnSp macro="">
      <xdr:nvCxnSpPr>
        <xdr:cNvPr id="884" name="直線コネクタ 883">
          <a:extLst>
            <a:ext uri="{FF2B5EF4-FFF2-40B4-BE49-F238E27FC236}">
              <a16:creationId xmlns:a16="http://schemas.microsoft.com/office/drawing/2014/main" id="{EDBDBD75-3963-4E91-978F-3F6D25F0D5EF}"/>
            </a:ext>
          </a:extLst>
        </xdr:cNvPr>
        <xdr:cNvCxnSpPr/>
      </xdr:nvCxnSpPr>
      <xdr:spPr>
        <a:xfrm>
          <a:off x="13703300" y="176060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46989</xdr:rowOff>
    </xdr:from>
    <xdr:to>
      <xdr:col>67</xdr:col>
      <xdr:colOff>101600</xdr:colOff>
      <xdr:row>102</xdr:row>
      <xdr:rowOff>148589</xdr:rowOff>
    </xdr:to>
    <xdr:sp macro="" textlink="">
      <xdr:nvSpPr>
        <xdr:cNvPr id="885" name="楕円 884">
          <a:extLst>
            <a:ext uri="{FF2B5EF4-FFF2-40B4-BE49-F238E27FC236}">
              <a16:creationId xmlns:a16="http://schemas.microsoft.com/office/drawing/2014/main" id="{0CE729FD-F8CB-4B6E-B0D0-391821DE4B4B}"/>
            </a:ext>
          </a:extLst>
        </xdr:cNvPr>
        <xdr:cNvSpPr/>
      </xdr:nvSpPr>
      <xdr:spPr>
        <a:xfrm>
          <a:off x="12763500" y="1753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97789</xdr:rowOff>
    </xdr:from>
    <xdr:to>
      <xdr:col>71</xdr:col>
      <xdr:colOff>177800</xdr:colOff>
      <xdr:row>102</xdr:row>
      <xdr:rowOff>118111</xdr:rowOff>
    </xdr:to>
    <xdr:cxnSp macro="">
      <xdr:nvCxnSpPr>
        <xdr:cNvPr id="886" name="直線コネクタ 885">
          <a:extLst>
            <a:ext uri="{FF2B5EF4-FFF2-40B4-BE49-F238E27FC236}">
              <a16:creationId xmlns:a16="http://schemas.microsoft.com/office/drawing/2014/main" id="{4FF48D60-0163-4C60-B14E-8F71C70EAEC3}"/>
            </a:ext>
          </a:extLst>
        </xdr:cNvPr>
        <xdr:cNvCxnSpPr/>
      </xdr:nvCxnSpPr>
      <xdr:spPr>
        <a:xfrm>
          <a:off x="12814300" y="17585689"/>
          <a:ext cx="889000" cy="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87" name="n_1aveValue【庁舎】&#10;有形固定資産減価償却率">
          <a:extLst>
            <a:ext uri="{FF2B5EF4-FFF2-40B4-BE49-F238E27FC236}">
              <a16:creationId xmlns:a16="http://schemas.microsoft.com/office/drawing/2014/main" id="{48242C51-E922-443B-BF3A-555034B92831}"/>
            </a:ext>
          </a:extLst>
        </xdr:cNvPr>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88" name="n_2aveValue【庁舎】&#10;有形固定資産減価償却率">
          <a:extLst>
            <a:ext uri="{FF2B5EF4-FFF2-40B4-BE49-F238E27FC236}">
              <a16:creationId xmlns:a16="http://schemas.microsoft.com/office/drawing/2014/main" id="{B22068E7-D3DA-421C-96D9-F0C27F8C6798}"/>
            </a:ext>
          </a:extLst>
        </xdr:cNvPr>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889" name="n_3aveValue【庁舎】&#10;有形固定資産減価償却率">
          <a:extLst>
            <a:ext uri="{FF2B5EF4-FFF2-40B4-BE49-F238E27FC236}">
              <a16:creationId xmlns:a16="http://schemas.microsoft.com/office/drawing/2014/main" id="{C65D7450-6840-4CEA-8F7C-C62091E8D4FF}"/>
            </a:ext>
          </a:extLst>
        </xdr:cNvPr>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890" name="n_4aveValue【庁舎】&#10;有形固定資産減価償却率">
          <a:extLst>
            <a:ext uri="{FF2B5EF4-FFF2-40B4-BE49-F238E27FC236}">
              <a16:creationId xmlns:a16="http://schemas.microsoft.com/office/drawing/2014/main" id="{C1DD272B-C550-4184-A06A-C913EFEFCE7D}"/>
            </a:ext>
          </a:extLst>
        </xdr:cNvPr>
        <xdr:cNvSpPr txBox="1"/>
      </xdr:nvSpPr>
      <xdr:spPr>
        <a:xfrm>
          <a:off x="12611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54627</xdr:rowOff>
    </xdr:from>
    <xdr:ext cx="405111" cy="259045"/>
    <xdr:sp macro="" textlink="">
      <xdr:nvSpPr>
        <xdr:cNvPr id="891" name="n_1mainValue【庁舎】&#10;有形固定資産減価償却率">
          <a:extLst>
            <a:ext uri="{FF2B5EF4-FFF2-40B4-BE49-F238E27FC236}">
              <a16:creationId xmlns:a16="http://schemas.microsoft.com/office/drawing/2014/main" id="{FC19F011-F85C-4A60-920B-A92203B57064}"/>
            </a:ext>
          </a:extLst>
        </xdr:cNvPr>
        <xdr:cNvSpPr txBox="1"/>
      </xdr:nvSpPr>
      <xdr:spPr>
        <a:xfrm>
          <a:off x="15266044" y="17371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38116</xdr:rowOff>
    </xdr:from>
    <xdr:ext cx="405111" cy="259045"/>
    <xdr:sp macro="" textlink="">
      <xdr:nvSpPr>
        <xdr:cNvPr id="892" name="n_2mainValue【庁舎】&#10;有形固定資産減価償却率">
          <a:extLst>
            <a:ext uri="{FF2B5EF4-FFF2-40B4-BE49-F238E27FC236}">
              <a16:creationId xmlns:a16="http://schemas.microsoft.com/office/drawing/2014/main" id="{C77FA720-1CF5-416A-BCC9-5DCDA5BB0AB6}"/>
            </a:ext>
          </a:extLst>
        </xdr:cNvPr>
        <xdr:cNvSpPr txBox="1"/>
      </xdr:nvSpPr>
      <xdr:spPr>
        <a:xfrm>
          <a:off x="14389744" y="1735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13988</xdr:rowOff>
    </xdr:from>
    <xdr:ext cx="405111" cy="259045"/>
    <xdr:sp macro="" textlink="">
      <xdr:nvSpPr>
        <xdr:cNvPr id="893" name="n_3mainValue【庁舎】&#10;有形固定資産減価償却率">
          <a:extLst>
            <a:ext uri="{FF2B5EF4-FFF2-40B4-BE49-F238E27FC236}">
              <a16:creationId xmlns:a16="http://schemas.microsoft.com/office/drawing/2014/main" id="{45C8988D-1D62-4442-BDE6-C634038CBFFF}"/>
            </a:ext>
          </a:extLst>
        </xdr:cNvPr>
        <xdr:cNvSpPr txBox="1"/>
      </xdr:nvSpPr>
      <xdr:spPr>
        <a:xfrm>
          <a:off x="13500744" y="1733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165116</xdr:rowOff>
    </xdr:from>
    <xdr:ext cx="405111" cy="259045"/>
    <xdr:sp macro="" textlink="">
      <xdr:nvSpPr>
        <xdr:cNvPr id="894" name="n_4mainValue【庁舎】&#10;有形固定資産減価償却率">
          <a:extLst>
            <a:ext uri="{FF2B5EF4-FFF2-40B4-BE49-F238E27FC236}">
              <a16:creationId xmlns:a16="http://schemas.microsoft.com/office/drawing/2014/main" id="{9EAF8EA6-C9D7-4049-AE28-8B5E6823263B}"/>
            </a:ext>
          </a:extLst>
        </xdr:cNvPr>
        <xdr:cNvSpPr txBox="1"/>
      </xdr:nvSpPr>
      <xdr:spPr>
        <a:xfrm>
          <a:off x="12611744" y="17310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7945FF6C-C59A-46B9-8597-57C99D56404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035A2F01-2E3E-4935-89E4-DCBC44323A2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94F499FA-5E90-4B66-B8F3-23D503DB803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C0FB3D2D-E086-43F3-AC3E-408DA0BF2ED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B9696E4B-BFB3-4BF4-8E40-62F2344DDE6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0A1C5F39-7E40-4637-ACC3-43C95232588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FE6DA3BC-C0C8-4235-8B67-0BD551B79BE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2DAFF578-C3C8-4655-A192-BCE85CE1838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F48AEF0F-A5A7-4B94-8E8E-8084BC4F8A8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7D8B2922-F9E4-4AB4-86AF-47398749A19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E13C4298-E115-4497-BD20-954BF2AB670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B1438A0A-C907-4BAB-949F-8BAAD9D4D84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D47EB0D1-C732-4C49-BA37-B02166A9CB0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76744FBE-9FAC-4B53-8519-198EA6E2B3F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10A31DD6-D565-4FD8-8E4A-7D42B3E69E2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DE3DDA19-709A-49A0-9900-2486CB77CBD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C3F2AD61-719D-445F-A547-D7E0FCE7F1E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D64B4CA3-03B5-4B58-B253-D93E43A37C0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BE3EA341-95B6-4D69-AAE7-25ECC99F91B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8A6494B3-8BF6-4B31-B2BA-087C5CB7FB1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E4153B1A-4D10-48BC-AA77-BC27F69D36C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295E6C7A-2203-496E-BBDF-6E708CDEC13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586052D8-AB2E-4E9A-9B2E-C1FB5287579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10EE9D9A-CD88-41CC-8FE0-81E58F7C4AE7}"/>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361A6FEF-A130-427C-8FA0-E36F43ADC5B9}"/>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C3F53033-7A3B-49CC-BA57-391F2BE77659}"/>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7348AB18-1DDA-44BC-935D-30DC2544197B}"/>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6B82AA3B-B825-4436-AC61-DCC48DDD69C7}"/>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1EA2BF88-15B8-48ED-A6CD-9BE81694947C}"/>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4B54F316-4839-4277-8B1B-973AE78398A5}"/>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2E8AC625-A039-4277-B53D-BC6A9400F6DF}"/>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C86A0338-BB28-4603-8350-73CB5DBF8D7C}"/>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471462B7-38A1-4103-8C3A-321E376A108E}"/>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ACEF4FC3-198C-46F8-86A8-A78434887389}"/>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996BEE9D-8A86-49BA-950C-44FB2DB9D35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91C90664-CAC9-4202-987E-D593A2D69DD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5C71ED25-E5A9-4295-9CBD-3BF87287536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CEC5DBFB-B217-44B1-AB7C-FE9F399A00A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35CA225E-CA72-415C-9304-5D20BDAF868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92711</xdr:rowOff>
    </xdr:from>
    <xdr:to>
      <xdr:col>116</xdr:col>
      <xdr:colOff>114300</xdr:colOff>
      <xdr:row>105</xdr:row>
      <xdr:rowOff>22861</xdr:rowOff>
    </xdr:to>
    <xdr:sp macro="" textlink="">
      <xdr:nvSpPr>
        <xdr:cNvPr id="934" name="楕円 933">
          <a:extLst>
            <a:ext uri="{FF2B5EF4-FFF2-40B4-BE49-F238E27FC236}">
              <a16:creationId xmlns:a16="http://schemas.microsoft.com/office/drawing/2014/main" id="{D0B6FFAC-3573-40BB-ACB8-1E7A58B97B22}"/>
            </a:ext>
          </a:extLst>
        </xdr:cNvPr>
        <xdr:cNvSpPr/>
      </xdr:nvSpPr>
      <xdr:spPr>
        <a:xfrm>
          <a:off x="22110700" y="179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115588</xdr:rowOff>
    </xdr:from>
    <xdr:ext cx="469744" cy="259045"/>
    <xdr:sp macro="" textlink="">
      <xdr:nvSpPr>
        <xdr:cNvPr id="935" name="【庁舎】&#10;一人当たり面積該当値テキスト">
          <a:extLst>
            <a:ext uri="{FF2B5EF4-FFF2-40B4-BE49-F238E27FC236}">
              <a16:creationId xmlns:a16="http://schemas.microsoft.com/office/drawing/2014/main" id="{BDDDF46D-6AAC-425B-A932-265B6F9AA848}"/>
            </a:ext>
          </a:extLst>
        </xdr:cNvPr>
        <xdr:cNvSpPr txBox="1"/>
      </xdr:nvSpPr>
      <xdr:spPr>
        <a:xfrm>
          <a:off x="22199600" y="1777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99061</xdr:rowOff>
    </xdr:from>
    <xdr:to>
      <xdr:col>112</xdr:col>
      <xdr:colOff>38100</xdr:colOff>
      <xdr:row>105</xdr:row>
      <xdr:rowOff>29211</xdr:rowOff>
    </xdr:to>
    <xdr:sp macro="" textlink="">
      <xdr:nvSpPr>
        <xdr:cNvPr id="936" name="楕円 935">
          <a:extLst>
            <a:ext uri="{FF2B5EF4-FFF2-40B4-BE49-F238E27FC236}">
              <a16:creationId xmlns:a16="http://schemas.microsoft.com/office/drawing/2014/main" id="{B6F3E290-2CED-4099-A159-6B709E6544B6}"/>
            </a:ext>
          </a:extLst>
        </xdr:cNvPr>
        <xdr:cNvSpPr/>
      </xdr:nvSpPr>
      <xdr:spPr>
        <a:xfrm>
          <a:off x="21272500" y="179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143511</xdr:rowOff>
    </xdr:from>
    <xdr:to>
      <xdr:col>116</xdr:col>
      <xdr:colOff>63500</xdr:colOff>
      <xdr:row>104</xdr:row>
      <xdr:rowOff>149861</xdr:rowOff>
    </xdr:to>
    <xdr:cxnSp macro="">
      <xdr:nvCxnSpPr>
        <xdr:cNvPr id="937" name="直線コネクタ 936">
          <a:extLst>
            <a:ext uri="{FF2B5EF4-FFF2-40B4-BE49-F238E27FC236}">
              <a16:creationId xmlns:a16="http://schemas.microsoft.com/office/drawing/2014/main" id="{AD20412D-9BA7-4E57-9BAC-2370A644EA6A}"/>
            </a:ext>
          </a:extLst>
        </xdr:cNvPr>
        <xdr:cNvCxnSpPr/>
      </xdr:nvCxnSpPr>
      <xdr:spPr>
        <a:xfrm flipV="1">
          <a:off x="21323300" y="17974311"/>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111761</xdr:rowOff>
    </xdr:from>
    <xdr:to>
      <xdr:col>107</xdr:col>
      <xdr:colOff>101600</xdr:colOff>
      <xdr:row>105</xdr:row>
      <xdr:rowOff>41911</xdr:rowOff>
    </xdr:to>
    <xdr:sp macro="" textlink="">
      <xdr:nvSpPr>
        <xdr:cNvPr id="938" name="楕円 937">
          <a:extLst>
            <a:ext uri="{FF2B5EF4-FFF2-40B4-BE49-F238E27FC236}">
              <a16:creationId xmlns:a16="http://schemas.microsoft.com/office/drawing/2014/main" id="{E50CBFBD-F4D8-4F2C-8D7E-00D10DF8AED8}"/>
            </a:ext>
          </a:extLst>
        </xdr:cNvPr>
        <xdr:cNvSpPr/>
      </xdr:nvSpPr>
      <xdr:spPr>
        <a:xfrm>
          <a:off x="20383500" y="1794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149861</xdr:rowOff>
    </xdr:from>
    <xdr:to>
      <xdr:col>111</xdr:col>
      <xdr:colOff>177800</xdr:colOff>
      <xdr:row>104</xdr:row>
      <xdr:rowOff>162561</xdr:rowOff>
    </xdr:to>
    <xdr:cxnSp macro="">
      <xdr:nvCxnSpPr>
        <xdr:cNvPr id="939" name="直線コネクタ 938">
          <a:extLst>
            <a:ext uri="{FF2B5EF4-FFF2-40B4-BE49-F238E27FC236}">
              <a16:creationId xmlns:a16="http://schemas.microsoft.com/office/drawing/2014/main" id="{3F7916B1-6E53-4EE7-BB75-0C43F8E5D044}"/>
            </a:ext>
          </a:extLst>
        </xdr:cNvPr>
        <xdr:cNvCxnSpPr/>
      </xdr:nvCxnSpPr>
      <xdr:spPr>
        <a:xfrm flipV="1">
          <a:off x="20434300" y="17980661"/>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118111</xdr:rowOff>
    </xdr:from>
    <xdr:to>
      <xdr:col>102</xdr:col>
      <xdr:colOff>165100</xdr:colOff>
      <xdr:row>105</xdr:row>
      <xdr:rowOff>48261</xdr:rowOff>
    </xdr:to>
    <xdr:sp macro="" textlink="">
      <xdr:nvSpPr>
        <xdr:cNvPr id="940" name="楕円 939">
          <a:extLst>
            <a:ext uri="{FF2B5EF4-FFF2-40B4-BE49-F238E27FC236}">
              <a16:creationId xmlns:a16="http://schemas.microsoft.com/office/drawing/2014/main" id="{97C80832-440D-4494-8541-DCB2287B0B64}"/>
            </a:ext>
          </a:extLst>
        </xdr:cNvPr>
        <xdr:cNvSpPr/>
      </xdr:nvSpPr>
      <xdr:spPr>
        <a:xfrm>
          <a:off x="19494500" y="1794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162561</xdr:rowOff>
    </xdr:from>
    <xdr:to>
      <xdr:col>107</xdr:col>
      <xdr:colOff>50800</xdr:colOff>
      <xdr:row>104</xdr:row>
      <xdr:rowOff>168911</xdr:rowOff>
    </xdr:to>
    <xdr:cxnSp macro="">
      <xdr:nvCxnSpPr>
        <xdr:cNvPr id="941" name="直線コネクタ 940">
          <a:extLst>
            <a:ext uri="{FF2B5EF4-FFF2-40B4-BE49-F238E27FC236}">
              <a16:creationId xmlns:a16="http://schemas.microsoft.com/office/drawing/2014/main" id="{6C772A96-9B17-4AB3-9A66-866B0D59FB71}"/>
            </a:ext>
          </a:extLst>
        </xdr:cNvPr>
        <xdr:cNvCxnSpPr/>
      </xdr:nvCxnSpPr>
      <xdr:spPr>
        <a:xfrm flipV="1">
          <a:off x="19545300" y="17993361"/>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128270</xdr:rowOff>
    </xdr:from>
    <xdr:to>
      <xdr:col>98</xdr:col>
      <xdr:colOff>38100</xdr:colOff>
      <xdr:row>105</xdr:row>
      <xdr:rowOff>58420</xdr:rowOff>
    </xdr:to>
    <xdr:sp macro="" textlink="">
      <xdr:nvSpPr>
        <xdr:cNvPr id="942" name="楕円 941">
          <a:extLst>
            <a:ext uri="{FF2B5EF4-FFF2-40B4-BE49-F238E27FC236}">
              <a16:creationId xmlns:a16="http://schemas.microsoft.com/office/drawing/2014/main" id="{590BC66C-9D25-4BD3-851B-D42DE4294544}"/>
            </a:ext>
          </a:extLst>
        </xdr:cNvPr>
        <xdr:cNvSpPr/>
      </xdr:nvSpPr>
      <xdr:spPr>
        <a:xfrm>
          <a:off x="18605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168911</xdr:rowOff>
    </xdr:from>
    <xdr:to>
      <xdr:col>102</xdr:col>
      <xdr:colOff>114300</xdr:colOff>
      <xdr:row>105</xdr:row>
      <xdr:rowOff>7620</xdr:rowOff>
    </xdr:to>
    <xdr:cxnSp macro="">
      <xdr:nvCxnSpPr>
        <xdr:cNvPr id="943" name="直線コネクタ 942">
          <a:extLst>
            <a:ext uri="{FF2B5EF4-FFF2-40B4-BE49-F238E27FC236}">
              <a16:creationId xmlns:a16="http://schemas.microsoft.com/office/drawing/2014/main" id="{D21FA87E-9197-492E-A45C-E95275290109}"/>
            </a:ext>
          </a:extLst>
        </xdr:cNvPr>
        <xdr:cNvCxnSpPr/>
      </xdr:nvCxnSpPr>
      <xdr:spPr>
        <a:xfrm flipV="1">
          <a:off x="18656300" y="17999711"/>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1C66CBC1-4028-4058-A920-384E0CC1160F}"/>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B0F636FF-D9CA-4B97-A070-0A6A28E9A641}"/>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a:extLst>
            <a:ext uri="{FF2B5EF4-FFF2-40B4-BE49-F238E27FC236}">
              <a16:creationId xmlns:a16="http://schemas.microsoft.com/office/drawing/2014/main" id="{53F0D380-9F5B-46B7-979F-C9DDA37E285F}"/>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a:extLst>
            <a:ext uri="{FF2B5EF4-FFF2-40B4-BE49-F238E27FC236}">
              <a16:creationId xmlns:a16="http://schemas.microsoft.com/office/drawing/2014/main" id="{FE768EFA-4DE5-4504-BA07-EF99C184E4B7}"/>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45738</xdr:rowOff>
    </xdr:from>
    <xdr:ext cx="469744" cy="259045"/>
    <xdr:sp macro="" textlink="">
      <xdr:nvSpPr>
        <xdr:cNvPr id="948" name="n_1mainValue【庁舎】&#10;一人当たり面積">
          <a:extLst>
            <a:ext uri="{FF2B5EF4-FFF2-40B4-BE49-F238E27FC236}">
              <a16:creationId xmlns:a16="http://schemas.microsoft.com/office/drawing/2014/main" id="{BE2E64FC-F71A-4252-8CCC-9EFAFB03D98D}"/>
            </a:ext>
          </a:extLst>
        </xdr:cNvPr>
        <xdr:cNvSpPr txBox="1"/>
      </xdr:nvSpPr>
      <xdr:spPr>
        <a:xfrm>
          <a:off x="21075727" y="1770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58438</xdr:rowOff>
    </xdr:from>
    <xdr:ext cx="469744" cy="259045"/>
    <xdr:sp macro="" textlink="">
      <xdr:nvSpPr>
        <xdr:cNvPr id="949" name="n_2mainValue【庁舎】&#10;一人当たり面積">
          <a:extLst>
            <a:ext uri="{FF2B5EF4-FFF2-40B4-BE49-F238E27FC236}">
              <a16:creationId xmlns:a16="http://schemas.microsoft.com/office/drawing/2014/main" id="{F1F0A10A-1EAC-4E27-9C88-C440F7B75FD9}"/>
            </a:ext>
          </a:extLst>
        </xdr:cNvPr>
        <xdr:cNvSpPr txBox="1"/>
      </xdr:nvSpPr>
      <xdr:spPr>
        <a:xfrm>
          <a:off x="20199427" y="1771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64788</xdr:rowOff>
    </xdr:from>
    <xdr:ext cx="469744" cy="259045"/>
    <xdr:sp macro="" textlink="">
      <xdr:nvSpPr>
        <xdr:cNvPr id="950" name="n_3mainValue【庁舎】&#10;一人当たり面積">
          <a:extLst>
            <a:ext uri="{FF2B5EF4-FFF2-40B4-BE49-F238E27FC236}">
              <a16:creationId xmlns:a16="http://schemas.microsoft.com/office/drawing/2014/main" id="{BE0CACD6-F17A-47B9-99EC-ADCF99AFBD5E}"/>
            </a:ext>
          </a:extLst>
        </xdr:cNvPr>
        <xdr:cNvSpPr txBox="1"/>
      </xdr:nvSpPr>
      <xdr:spPr>
        <a:xfrm>
          <a:off x="19310427" y="1772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74947</xdr:rowOff>
    </xdr:from>
    <xdr:ext cx="469744" cy="259045"/>
    <xdr:sp macro="" textlink="">
      <xdr:nvSpPr>
        <xdr:cNvPr id="951" name="n_4mainValue【庁舎】&#10;一人当たり面積">
          <a:extLst>
            <a:ext uri="{FF2B5EF4-FFF2-40B4-BE49-F238E27FC236}">
              <a16:creationId xmlns:a16="http://schemas.microsoft.com/office/drawing/2014/main" id="{3724F9B9-679D-4ADA-A806-AED83A0DFC54}"/>
            </a:ext>
          </a:extLst>
        </xdr:cNvPr>
        <xdr:cNvSpPr txBox="1"/>
      </xdr:nvSpPr>
      <xdr:spPr>
        <a:xfrm>
          <a:off x="184214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11AE5391-B227-460E-8B56-51E4F7ADD6B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A93B0634-E4AF-469C-BED8-38348DC3DBB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6EFFF134-22C1-4590-96DA-370EDBB1BBB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BIZ UD明朝 Medium" panose="02020500000000000000" pitchFamily="17" charset="-128"/>
              <a:ea typeface="BIZ UD明朝 Medium" panose="02020500000000000000" pitchFamily="17" charset="-128"/>
            </a:rPr>
            <a:t>　</a:t>
          </a:r>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有形固定資産減価償却率が類似団体内平均値を上回っているのは、図書館（</a:t>
          </a:r>
          <a:r>
            <a:rPr kumimoji="1" lang="en-US" altLang="ja-JP" sz="1300">
              <a:latin typeface="ＭＳ Ｐゴシック" panose="020B0600070205080204" pitchFamily="50" charset="-128"/>
              <a:ea typeface="ＭＳ Ｐゴシック" panose="020B0600070205080204" pitchFamily="50" charset="-128"/>
            </a:rPr>
            <a:t>48.2</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76.6</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54.7</a:t>
          </a:r>
          <a:r>
            <a:rPr kumimoji="1" lang="ja-JP" altLang="en-US" sz="1300">
              <a:latin typeface="ＭＳ Ｐゴシック" panose="020B0600070205080204" pitchFamily="50" charset="-128"/>
              <a:ea typeface="ＭＳ Ｐゴシック" panose="020B0600070205080204" pitchFamily="50" charset="-128"/>
            </a:rPr>
            <a:t>％）であり、その中でも平均値から大きく乖離（</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％以上）している施設は、体育館・プールである。体育館・プールについては、一部の体育館を改修したものの、他の施設については建築後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年以上経過しているものが多いため、比率が高い状況である。図書館については、令和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年度に勝沼図書館の屋根防水工事を実施したことから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ポイント改善し、類似団体内平均値と同程度に推移している。保健センターについては、類似団体内平均値と同程度で推移していたが、令和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年度に公共施設個別施設計画に基づく、勝沼健康福祉センターの大規模改造事業を実施したことから、当該平均値を下回っている状況である。</a:t>
          </a:r>
        </a:p>
        <a:p>
          <a:r>
            <a:rPr kumimoji="1" lang="ja-JP" altLang="en-US" sz="1300">
              <a:latin typeface="ＭＳ Ｐゴシック" panose="020B0600070205080204" pitchFamily="50" charset="-128"/>
              <a:ea typeface="ＭＳ Ｐゴシック" panose="020B0600070205080204" pitchFamily="50" charset="-128"/>
            </a:rPr>
            <a:t>　福祉施設（</a:t>
          </a:r>
          <a:r>
            <a:rPr kumimoji="1" lang="en-US" altLang="ja-JP" sz="1300">
              <a:latin typeface="ＭＳ Ｐゴシック" panose="020B0600070205080204" pitchFamily="50" charset="-128"/>
              <a:ea typeface="ＭＳ Ｐゴシック" panose="020B0600070205080204" pitchFamily="50" charset="-128"/>
            </a:rPr>
            <a:t>40.1</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34.9</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41.5</a:t>
          </a:r>
          <a:r>
            <a:rPr kumimoji="1" lang="ja-JP" altLang="en-US" sz="1300">
              <a:latin typeface="ＭＳ Ｐゴシック" panose="020B0600070205080204" pitchFamily="50" charset="-128"/>
              <a:ea typeface="ＭＳ Ｐゴシック" panose="020B0600070205080204" pitchFamily="50" charset="-128"/>
            </a:rPr>
            <a:t>％）については、類似団体内平均値を下回っており、老朽化が進んでいる状況ではないと考えられる。特に一般廃棄物処理施設に関しては、令和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年度に施設の除却事業を実施したことにより大幅に減少した。また、庁舎については平成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年度に旧ショッピングセンターを改修して本庁舎として活用したこと、福祉施設については救護施設を平成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年度に建て直したこと、市民会館については平成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年度に大規模改修を実施したことが比率の低い要因として考えられる。</a:t>
          </a:r>
        </a:p>
        <a:p>
          <a:r>
            <a:rPr kumimoji="1" lang="ja-JP" altLang="en-US" sz="1300">
              <a:latin typeface="ＭＳ Ｐゴシック" panose="020B0600070205080204" pitchFamily="50" charset="-128"/>
              <a:ea typeface="ＭＳ Ｐゴシック" panose="020B0600070205080204" pitchFamily="50" charset="-128"/>
            </a:rPr>
            <a:t>　他方、分析表①と合わせて市全体では、有形固定資産減価償却率がインフラ資産を含め非常に高い状況にあるため、公共施設等総合管理計画及び個別施設計画に基づき、計画的な更新・長寿命化を実施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山梨県甲州市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29,600
29,306
264.11
23,159,208
22,189,245
802,246
10,274,917
17,520,541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類似団体の平均値を上回る</a:t>
          </a:r>
          <a:r>
            <a:rPr kumimoji="1" lang="en-US" altLang="ja-JP" sz="1050">
              <a:latin typeface="ＭＳ Ｐゴシック" panose="020B0600070205080204" pitchFamily="50" charset="-128"/>
              <a:ea typeface="ＭＳ Ｐゴシック" panose="020B0600070205080204" pitchFamily="50" charset="-128"/>
            </a:rPr>
            <a:t>0.43</a:t>
          </a:r>
          <a:r>
            <a:rPr kumimoji="1" lang="ja-JP" altLang="en-US" sz="1050">
              <a:latin typeface="ＭＳ Ｐゴシック" panose="020B0600070205080204" pitchFamily="50" charset="-128"/>
              <a:ea typeface="ＭＳ Ｐゴシック" panose="020B0600070205080204" pitchFamily="50" charset="-128"/>
            </a:rPr>
            <a:t>となり、令和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年度から横ばいで推移している。</a:t>
          </a:r>
        </a:p>
        <a:p>
          <a:r>
            <a:rPr kumimoji="1" lang="ja-JP" altLang="en-US" sz="1050">
              <a:latin typeface="ＭＳ Ｐゴシック" panose="020B0600070205080204" pitchFamily="50" charset="-128"/>
              <a:ea typeface="ＭＳ Ｐゴシック" panose="020B0600070205080204" pitchFamily="50" charset="-128"/>
            </a:rPr>
            <a:t>　基準財政収入額については、新型コロナウイルス感染症の流行により停滞していた社会経済活動が正常化してきた影響により市民税（個人、法人）や固定資産税が増となるとともに、配当割交付金や法人事業税交付金の増などにより</a:t>
          </a:r>
          <a:r>
            <a:rPr kumimoji="1" lang="en-US" altLang="ja-JP" sz="1050">
              <a:latin typeface="ＭＳ Ｐゴシック" panose="020B0600070205080204" pitchFamily="50" charset="-128"/>
              <a:ea typeface="ＭＳ Ｐゴシック" panose="020B0600070205080204" pitchFamily="50" charset="-128"/>
            </a:rPr>
            <a:t>130,101</a:t>
          </a:r>
          <a:r>
            <a:rPr kumimoji="1" lang="ja-JP" altLang="en-US" sz="1050">
              <a:latin typeface="ＭＳ Ｐゴシック" panose="020B0600070205080204" pitchFamily="50" charset="-128"/>
              <a:ea typeface="ＭＳ Ｐゴシック" panose="020B0600070205080204" pitchFamily="50" charset="-128"/>
            </a:rPr>
            <a:t>千円（前年度比</a:t>
          </a:r>
          <a:r>
            <a:rPr kumimoji="1" lang="en-US" altLang="ja-JP" sz="1050">
              <a:latin typeface="ＭＳ Ｐゴシック" panose="020B0600070205080204" pitchFamily="50" charset="-128"/>
              <a:ea typeface="ＭＳ Ｐゴシック" panose="020B0600070205080204" pitchFamily="50" charset="-128"/>
            </a:rPr>
            <a:t>3.4</a:t>
          </a:r>
          <a:r>
            <a:rPr kumimoji="1" lang="ja-JP" altLang="en-US" sz="1050">
              <a:latin typeface="ＭＳ Ｐゴシック" panose="020B0600070205080204" pitchFamily="50" charset="-128"/>
              <a:ea typeface="ＭＳ Ｐゴシック" panose="020B0600070205080204" pitchFamily="50" charset="-128"/>
            </a:rPr>
            <a:t>％）増加した。</a:t>
          </a:r>
        </a:p>
        <a:p>
          <a:r>
            <a:rPr kumimoji="1" lang="ja-JP" altLang="en-US" sz="1050">
              <a:latin typeface="ＭＳ Ｐゴシック" panose="020B0600070205080204" pitchFamily="50" charset="-128"/>
              <a:ea typeface="ＭＳ Ｐゴシック" panose="020B0600070205080204" pitchFamily="50" charset="-128"/>
            </a:rPr>
            <a:t>　基準財政需要額については、合併特例債などの元金償還分の公債費の減や臨時経済対策費の減があるものの、地域デジタル社会推進費の増や臨時財政対策債償還基金費の増などにより</a:t>
          </a:r>
          <a:r>
            <a:rPr kumimoji="1" lang="en-US" altLang="ja-JP" sz="1050">
              <a:latin typeface="ＭＳ Ｐゴシック" panose="020B0600070205080204" pitchFamily="50" charset="-128"/>
              <a:ea typeface="ＭＳ Ｐゴシック" panose="020B0600070205080204" pitchFamily="50" charset="-128"/>
            </a:rPr>
            <a:t>76,545</a:t>
          </a:r>
          <a:r>
            <a:rPr kumimoji="1" lang="ja-JP" altLang="en-US" sz="1050">
              <a:latin typeface="ＭＳ Ｐゴシック" panose="020B0600070205080204" pitchFamily="50" charset="-128"/>
              <a:ea typeface="ＭＳ Ｐゴシック" panose="020B0600070205080204" pitchFamily="50" charset="-128"/>
            </a:rPr>
            <a:t>千円（前年度比</a:t>
          </a:r>
          <a:r>
            <a:rPr kumimoji="1" lang="en-US" altLang="ja-JP" sz="1050">
              <a:latin typeface="ＭＳ Ｐゴシック" panose="020B0600070205080204" pitchFamily="50" charset="-128"/>
              <a:ea typeface="ＭＳ Ｐゴシック" panose="020B0600070205080204" pitchFamily="50" charset="-128"/>
            </a:rPr>
            <a:t>0.84</a:t>
          </a:r>
          <a:r>
            <a:rPr kumimoji="1" lang="ja-JP" altLang="en-US" sz="1050">
              <a:latin typeface="ＭＳ Ｐゴシック" panose="020B0600070205080204" pitchFamily="50" charset="-128"/>
              <a:ea typeface="ＭＳ Ｐゴシック" panose="020B0600070205080204" pitchFamily="50" charset="-128"/>
            </a:rPr>
            <a:t>％）増加した。</a:t>
          </a:r>
        </a:p>
        <a:p>
          <a:r>
            <a:rPr kumimoji="1" lang="ja-JP" altLang="en-US" sz="1050">
              <a:latin typeface="ＭＳ Ｐゴシック" panose="020B0600070205080204" pitchFamily="50" charset="-128"/>
              <a:ea typeface="ＭＳ Ｐゴシック" panose="020B0600070205080204" pitchFamily="50" charset="-128"/>
            </a:rPr>
            <a:t>　類似団体平均を上回っているものの、単年度では、前年から減少し、</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ヵ年平均でも令和元年度から</a:t>
          </a:r>
          <a:r>
            <a:rPr kumimoji="1" lang="en-US" altLang="ja-JP" sz="1050">
              <a:latin typeface="ＭＳ Ｐゴシック" panose="020B0600070205080204" pitchFamily="50" charset="-128"/>
              <a:ea typeface="ＭＳ Ｐゴシック" panose="020B0600070205080204" pitchFamily="50" charset="-128"/>
            </a:rPr>
            <a:t>0.02</a:t>
          </a:r>
          <a:r>
            <a:rPr kumimoji="1" lang="ja-JP" altLang="en-US" sz="1050">
              <a:latin typeface="ＭＳ Ｐゴシック" panose="020B0600070205080204" pitchFamily="50" charset="-128"/>
              <a:ea typeface="ＭＳ Ｐゴシック" panose="020B0600070205080204" pitchFamily="50" charset="-128"/>
            </a:rPr>
            <a:t>ポイント減少していることから、指数改善に向け、引き続き、高水準にある市税徴収率の維持に努め、健全化を推進する。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124460</xdr:rowOff>
    </xdr:from>
    <xdr:to>
      <xdr:col>23</xdr:col>
      <xdr:colOff>133350</xdr:colOff>
      <xdr:row>41</xdr:row>
      <xdr:rowOff>124460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53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124460</xdr:rowOff>
    </xdr:from>
    <xdr:to>
      <xdr:col>19</xdr:col>
      <xdr:colOff>133350</xdr:colOff>
      <xdr:row>41</xdr:row>
      <xdr:rowOff>124460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5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41</xdr:row>
      <xdr:rowOff>124460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100330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73660</xdr:rowOff>
    </xdr:from>
    <xdr:to>
      <xdr:col>23</xdr:col>
      <xdr:colOff>184150</xdr:colOff>
      <xdr:row>42</xdr:row>
      <xdr:rowOff>3810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90187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73660</xdr:rowOff>
    </xdr:from>
    <xdr:to>
      <xdr:col>19</xdr:col>
      <xdr:colOff>184150</xdr:colOff>
      <xdr:row>42</xdr:row>
      <xdr:rowOff>3810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73660</xdr:rowOff>
    </xdr:from>
    <xdr:to>
      <xdr:col>15</xdr:col>
      <xdr:colOff>133350</xdr:colOff>
      <xdr:row>42</xdr:row>
      <xdr:rowOff>3810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類似団体の平均値を下回る</a:t>
          </a:r>
          <a:r>
            <a:rPr kumimoji="1" lang="en-US" altLang="ja-JP" sz="1050">
              <a:latin typeface="ＭＳ Ｐゴシック" panose="020B0600070205080204" pitchFamily="50" charset="-128"/>
              <a:ea typeface="ＭＳ Ｐゴシック" panose="020B0600070205080204" pitchFamily="50" charset="-128"/>
            </a:rPr>
            <a:t>90.1</a:t>
          </a:r>
          <a:r>
            <a:rPr kumimoji="1" lang="ja-JP" altLang="en-US" sz="1050">
              <a:latin typeface="ＭＳ Ｐゴシック" panose="020B0600070205080204" pitchFamily="50" charset="-128"/>
              <a:ea typeface="ＭＳ Ｐゴシック" panose="020B0600070205080204" pitchFamily="50" charset="-128"/>
            </a:rPr>
            <a:t>％となり、前年度比</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ポイント改善した。</a:t>
          </a:r>
        </a:p>
        <a:p>
          <a:r>
            <a:rPr kumimoji="1" lang="ja-JP" altLang="en-US" sz="1050">
              <a:latin typeface="ＭＳ Ｐゴシック" panose="020B0600070205080204" pitchFamily="50" charset="-128"/>
              <a:ea typeface="ＭＳ Ｐゴシック" panose="020B0600070205080204" pitchFamily="50" charset="-128"/>
            </a:rPr>
            <a:t>　経常経費充当一般財源については、障害者自立支援給付費、生活保護扶助費の増や給与改定による人件費の増があるものの、公債費の減やふるさと支援基金の経常経費充当額増加に伴う減により</a:t>
          </a:r>
          <a:r>
            <a:rPr kumimoji="1" lang="en-US" altLang="ja-JP" sz="1050">
              <a:latin typeface="ＭＳ Ｐゴシック" panose="020B0600070205080204" pitchFamily="50" charset="-128"/>
              <a:ea typeface="ＭＳ Ｐゴシック" panose="020B0600070205080204" pitchFamily="50" charset="-128"/>
            </a:rPr>
            <a:t>83,727</a:t>
          </a:r>
          <a:r>
            <a:rPr kumimoji="1" lang="ja-JP" altLang="en-US" sz="1050">
              <a:latin typeface="ＭＳ Ｐゴシック" panose="020B0600070205080204" pitchFamily="50" charset="-128"/>
              <a:ea typeface="ＭＳ Ｐゴシック" panose="020B0600070205080204" pitchFamily="50" charset="-128"/>
            </a:rPr>
            <a:t>千円減少した。</a:t>
          </a:r>
        </a:p>
        <a:p>
          <a:r>
            <a:rPr kumimoji="1" lang="ja-JP" altLang="en-US" sz="1050">
              <a:latin typeface="ＭＳ Ｐゴシック" panose="020B0600070205080204" pitchFamily="50" charset="-128"/>
              <a:ea typeface="ＭＳ Ｐゴシック" panose="020B0600070205080204" pitchFamily="50" charset="-128"/>
            </a:rPr>
            <a:t>　経常一般財源等については、市民税や固定資産税、各種交付金の増はあるものの、普通交付税の再算定よる追加交付額の減や臨時財政対策債の減より</a:t>
          </a:r>
          <a:r>
            <a:rPr kumimoji="1" lang="en-US" altLang="ja-JP" sz="1050">
              <a:latin typeface="ＭＳ Ｐゴシック" panose="020B0600070205080204" pitchFamily="50" charset="-128"/>
              <a:ea typeface="ＭＳ Ｐゴシック" panose="020B0600070205080204" pitchFamily="50" charset="-128"/>
            </a:rPr>
            <a:t>68,899</a:t>
          </a:r>
          <a:r>
            <a:rPr kumimoji="1" lang="ja-JP" altLang="en-US" sz="1050">
              <a:latin typeface="ＭＳ Ｐゴシック" panose="020B0600070205080204" pitchFamily="50" charset="-128"/>
              <a:ea typeface="ＭＳ Ｐゴシック" panose="020B0600070205080204" pitchFamily="50" charset="-128"/>
            </a:rPr>
            <a:t>千円減少した。</a:t>
          </a:r>
        </a:p>
        <a:p>
          <a:r>
            <a:rPr kumimoji="1" lang="ja-JP" altLang="en-US" sz="1050">
              <a:latin typeface="ＭＳ Ｐゴシック" panose="020B0600070205080204" pitchFamily="50" charset="-128"/>
              <a:ea typeface="ＭＳ Ｐゴシック" panose="020B0600070205080204" pitchFamily="50" charset="-128"/>
            </a:rPr>
            <a:t>　経常経費充当一般財源の減少幅が経常一般財源等の減少幅を上回ったことにより比率は改善したが、</a:t>
          </a:r>
          <a:r>
            <a:rPr kumimoji="1" lang="en-US" altLang="ja-JP" sz="1050">
              <a:latin typeface="ＭＳ Ｐゴシック" panose="020B0600070205080204" pitchFamily="50" charset="-128"/>
              <a:ea typeface="ＭＳ Ｐゴシック" panose="020B0600070205080204" pitchFamily="50" charset="-128"/>
            </a:rPr>
            <a:t>90</a:t>
          </a:r>
          <a:r>
            <a:rPr kumimoji="1" lang="ja-JP" altLang="en-US" sz="1050">
              <a:latin typeface="ＭＳ Ｐゴシック" panose="020B0600070205080204" pitchFamily="50" charset="-128"/>
              <a:ea typeface="ＭＳ Ｐゴシック" panose="020B0600070205080204" pitchFamily="50" charset="-128"/>
            </a:rPr>
            <a:t>％を超える高い比率で推移しているため、新行財政改革大綱に掲げる項目を着実に推進する中で経常経費の節減に努める。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165826</xdr:rowOff>
    </xdr:from>
    <xdr:to>
      <xdr:col>23</xdr:col>
      <xdr:colOff>133350</xdr:colOff>
      <xdr:row>60</xdr:row>
      <xdr:rowOff>1270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81376"/>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1270</xdr:rowOff>
    </xdr:from>
    <xdr:to>
      <xdr:col>19</xdr:col>
      <xdr:colOff>133350</xdr:colOff>
      <xdr:row>60</xdr:row>
      <xdr:rowOff>28847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8827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28847</xdr:rowOff>
    </xdr:from>
    <xdr:to>
      <xdr:col>15</xdr:col>
      <xdr:colOff>82550</xdr:colOff>
      <xdr:row>60</xdr:row>
      <xdr:rowOff>84001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15847"/>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49530</xdr:rowOff>
    </xdr:from>
    <xdr:to>
      <xdr:col>11</xdr:col>
      <xdr:colOff>31750</xdr:colOff>
      <xdr:row>60</xdr:row>
      <xdr:rowOff>84001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33653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115026</xdr:rowOff>
    </xdr:from>
    <xdr:to>
      <xdr:col>23</xdr:col>
      <xdr:colOff>184150</xdr:colOff>
      <xdr:row>60</xdr:row>
      <xdr:rowOff>45176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131553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7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121920</xdr:rowOff>
    </xdr:from>
    <xdr:to>
      <xdr:col>19</xdr:col>
      <xdr:colOff>184150</xdr:colOff>
      <xdr:row>60</xdr:row>
      <xdr:rowOff>52070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62247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0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149497</xdr:rowOff>
    </xdr:from>
    <xdr:to>
      <xdr:col>15</xdr:col>
      <xdr:colOff>133350</xdr:colOff>
      <xdr:row>60</xdr:row>
      <xdr:rowOff>79647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64424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5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33201</xdr:rowOff>
    </xdr:from>
    <xdr:to>
      <xdr:col>11</xdr:col>
      <xdr:colOff>82550</xdr:colOff>
      <xdr:row>60</xdr:row>
      <xdr:rowOff>134801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119578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170180</xdr:rowOff>
    </xdr:from>
    <xdr:to>
      <xdr:col>7</xdr:col>
      <xdr:colOff>31750</xdr:colOff>
      <xdr:row>60</xdr:row>
      <xdr:rowOff>100330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110507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[201,589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類似団体の平均値を下回る</a:t>
          </a:r>
          <a:r>
            <a:rPr kumimoji="1" lang="en-US" altLang="ja-JP" sz="1050">
              <a:latin typeface="ＭＳ Ｐゴシック" panose="020B0600070205080204" pitchFamily="50" charset="-128"/>
              <a:ea typeface="ＭＳ Ｐゴシック" panose="020B0600070205080204" pitchFamily="50" charset="-128"/>
            </a:rPr>
            <a:t>201,589</a:t>
          </a:r>
          <a:r>
            <a:rPr kumimoji="1" lang="ja-JP" altLang="en-US" sz="1050">
              <a:latin typeface="ＭＳ Ｐゴシック" panose="020B0600070205080204" pitchFamily="50" charset="-128"/>
              <a:ea typeface="ＭＳ Ｐゴシック" panose="020B0600070205080204" pitchFamily="50" charset="-128"/>
            </a:rPr>
            <a:t>円であり、前年度比</a:t>
          </a:r>
          <a:r>
            <a:rPr kumimoji="1" lang="en-US" altLang="ja-JP" sz="1050">
              <a:latin typeface="ＭＳ Ｐゴシック" panose="020B0600070205080204" pitchFamily="50" charset="-128"/>
              <a:ea typeface="ＭＳ Ｐゴシック" panose="020B0600070205080204" pitchFamily="50" charset="-128"/>
            </a:rPr>
            <a:t>4,701</a:t>
          </a:r>
          <a:r>
            <a:rPr kumimoji="1" lang="ja-JP" altLang="en-US" sz="1050">
              <a:latin typeface="ＭＳ Ｐゴシック" panose="020B0600070205080204" pitchFamily="50" charset="-128"/>
              <a:ea typeface="ＭＳ Ｐゴシック" panose="020B0600070205080204" pitchFamily="50" charset="-128"/>
            </a:rPr>
            <a:t>円増加した。</a:t>
          </a:r>
        </a:p>
        <a:p>
          <a:r>
            <a:rPr kumimoji="1" lang="ja-JP" altLang="en-US" sz="1050">
              <a:latin typeface="ＭＳ Ｐゴシック" panose="020B0600070205080204" pitchFamily="50" charset="-128"/>
              <a:ea typeface="ＭＳ Ｐゴシック" panose="020B0600070205080204" pitchFamily="50" charset="-128"/>
            </a:rPr>
            <a:t>　人件費については、退職・採用に伴う職員年齢構成の影響による減や対象者の減に伴う退職手当特別負担金の減、新型コロナウイルスワクチン接種特設会場の終了に伴う時間外勤務手当の減などが影響し</a:t>
          </a:r>
          <a:r>
            <a:rPr kumimoji="1" lang="en-US" altLang="ja-JP" sz="1050">
              <a:latin typeface="ＭＳ Ｐゴシック" panose="020B0600070205080204" pitchFamily="50" charset="-128"/>
              <a:ea typeface="ＭＳ Ｐゴシック" panose="020B0600070205080204" pitchFamily="50" charset="-128"/>
            </a:rPr>
            <a:t>28,782</a:t>
          </a:r>
          <a:r>
            <a:rPr kumimoji="1" lang="ja-JP" altLang="en-US" sz="1050">
              <a:latin typeface="ＭＳ Ｐゴシック" panose="020B0600070205080204" pitchFamily="50" charset="-128"/>
              <a:ea typeface="ＭＳ Ｐゴシック" panose="020B0600070205080204" pitchFamily="50" charset="-128"/>
            </a:rPr>
            <a:t>千円減少した。</a:t>
          </a:r>
        </a:p>
        <a:p>
          <a:r>
            <a:rPr kumimoji="1" lang="ja-JP" altLang="en-US" sz="1050">
              <a:latin typeface="ＭＳ Ｐゴシック" panose="020B0600070205080204" pitchFamily="50" charset="-128"/>
              <a:ea typeface="ＭＳ Ｐゴシック" panose="020B0600070205080204" pitchFamily="50" charset="-128"/>
            </a:rPr>
            <a:t>　物件費については、ふるさと納税の寄附件数増加に伴うふるさと納税事務費の増や書かない窓口支援システムの導入などに伴う電算システム関連経費の増、教科書改訂に伴う教師用教科書等購入費の増などにより</a:t>
          </a:r>
          <a:r>
            <a:rPr kumimoji="1" lang="en-US" altLang="ja-JP" sz="1050">
              <a:latin typeface="ＭＳ Ｐゴシック" panose="020B0600070205080204" pitchFamily="50" charset="-128"/>
              <a:ea typeface="ＭＳ Ｐゴシック" panose="020B0600070205080204" pitchFamily="50" charset="-128"/>
            </a:rPr>
            <a:t>29,960</a:t>
          </a:r>
          <a:r>
            <a:rPr kumimoji="1" lang="ja-JP" altLang="en-US" sz="1050">
              <a:latin typeface="ＭＳ Ｐゴシック" panose="020B0600070205080204" pitchFamily="50" charset="-128"/>
              <a:ea typeface="ＭＳ Ｐゴシック" panose="020B0600070205080204" pitchFamily="50" charset="-128"/>
            </a:rPr>
            <a:t>千円増加した。</a:t>
          </a:r>
        </a:p>
        <a:p>
          <a:r>
            <a:rPr kumimoji="1" lang="ja-JP" altLang="en-US" sz="1050">
              <a:latin typeface="ＭＳ Ｐゴシック" panose="020B0600070205080204" pitchFamily="50" charset="-128"/>
              <a:ea typeface="ＭＳ Ｐゴシック" panose="020B0600070205080204" pitchFamily="50" charset="-128"/>
            </a:rPr>
            <a:t>　今後も新行財政改革大綱や定員適正化計画を推進し、行政事務経費の削減に努める。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23665</xdr:rowOff>
    </xdr:from>
    <xdr:to>
      <xdr:col>23</xdr:col>
      <xdr:colOff>133350</xdr:colOff>
      <xdr:row>82</xdr:row>
      <xdr:rowOff>31767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82565"/>
          <a:ext cx="838200" cy="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23665</xdr:rowOff>
    </xdr:from>
    <xdr:to>
      <xdr:col>19</xdr:col>
      <xdr:colOff>133350</xdr:colOff>
      <xdr:row>82</xdr:row>
      <xdr:rowOff>23857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082565"/>
          <a:ext cx="889000" cy="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149380</xdr:rowOff>
    </xdr:from>
    <xdr:to>
      <xdr:col>15</xdr:col>
      <xdr:colOff>82550</xdr:colOff>
      <xdr:row>82</xdr:row>
      <xdr:rowOff>23857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36830"/>
          <a:ext cx="889000" cy="4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131449</xdr:rowOff>
    </xdr:from>
    <xdr:to>
      <xdr:col>11</xdr:col>
      <xdr:colOff>31750</xdr:colOff>
      <xdr:row>81</xdr:row>
      <xdr:rowOff>149380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18899"/>
          <a:ext cx="889000" cy="1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152417</xdr:rowOff>
    </xdr:from>
    <xdr:to>
      <xdr:col>23</xdr:col>
      <xdr:colOff>184150</xdr:colOff>
      <xdr:row>82</xdr:row>
      <xdr:rowOff>82567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168944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8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144315</xdr:rowOff>
    </xdr:from>
    <xdr:to>
      <xdr:col>19</xdr:col>
      <xdr:colOff>184150</xdr:colOff>
      <xdr:row>82</xdr:row>
      <xdr:rowOff>74465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84642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00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144507</xdr:rowOff>
    </xdr:from>
    <xdr:to>
      <xdr:col>15</xdr:col>
      <xdr:colOff>133350</xdr:colOff>
      <xdr:row>82</xdr:row>
      <xdr:rowOff>74657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3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84834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80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98580</xdr:rowOff>
    </xdr:from>
    <xdr:to>
      <xdr:col>11</xdr:col>
      <xdr:colOff>82550</xdr:colOff>
      <xdr:row>82</xdr:row>
      <xdr:rowOff>28730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8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38907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80649</xdr:rowOff>
    </xdr:from>
    <xdr:to>
      <xdr:col>7</xdr:col>
      <xdr:colOff>31750</xdr:colOff>
      <xdr:row>82</xdr:row>
      <xdr:rowOff>10799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6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20976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3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ラスパイレス指数については、類似団体の平均値を大きく下回る</a:t>
          </a:r>
          <a:r>
            <a:rPr kumimoji="1" lang="en-US" altLang="ja-JP" sz="1050">
              <a:latin typeface="ＭＳ Ｐゴシック" panose="020B0600070205080204" pitchFamily="50" charset="-128"/>
              <a:ea typeface="ＭＳ Ｐゴシック" panose="020B0600070205080204" pitchFamily="50" charset="-128"/>
            </a:rPr>
            <a:t>95.5</a:t>
          </a:r>
          <a:r>
            <a:rPr kumimoji="1" lang="ja-JP" altLang="en-US" sz="1050">
              <a:latin typeface="ＭＳ Ｐゴシック" panose="020B0600070205080204" pitchFamily="50" charset="-128"/>
              <a:ea typeface="ＭＳ Ｐゴシック" panose="020B0600070205080204" pitchFamily="50" charset="-128"/>
            </a:rPr>
            <a:t>となったが、前年度から</a:t>
          </a:r>
          <a:r>
            <a:rPr kumimoji="1" lang="en-US" altLang="ja-JP" sz="1050">
              <a:latin typeface="ＭＳ Ｐゴシック" panose="020B0600070205080204" pitchFamily="50" charset="-128"/>
              <a:ea typeface="ＭＳ Ｐゴシック" panose="020B0600070205080204" pitchFamily="50" charset="-128"/>
            </a:rPr>
            <a:t>0.4</a:t>
          </a:r>
          <a:r>
            <a:rPr kumimoji="1" lang="ja-JP" altLang="en-US" sz="1050">
              <a:latin typeface="ＭＳ Ｐゴシック" panose="020B0600070205080204" pitchFamily="50" charset="-128"/>
              <a:ea typeface="ＭＳ Ｐゴシック" panose="020B0600070205080204" pitchFamily="50" charset="-128"/>
            </a:rPr>
            <a:t>ポイント改善している。</a:t>
          </a:r>
        </a:p>
        <a:p>
          <a:r>
            <a:rPr kumimoji="1" lang="ja-JP" altLang="en-US" sz="1050">
              <a:latin typeface="ＭＳ Ｐゴシック" panose="020B0600070205080204" pitchFamily="50" charset="-128"/>
              <a:ea typeface="ＭＳ Ｐゴシック" panose="020B0600070205080204" pitchFamily="50" charset="-128"/>
            </a:rPr>
            <a:t>　全国市平均を下回る値で推移していることから、昇任・昇格基準の見直しによる職員構成の改善も検討する中で現在の水準を基準に、職員給与費が市の財政を逼迫させることのないよう、引き続き職員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136172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48435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149578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4843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84</xdr:row>
      <xdr:rowOff>149578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5245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95955</xdr:rowOff>
    </xdr:from>
    <xdr:to>
      <xdr:col>68</xdr:col>
      <xdr:colOff>152400</xdr:colOff>
      <xdr:row>84</xdr:row>
      <xdr:rowOff>122766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4977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101899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3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98778</xdr:rowOff>
    </xdr:from>
    <xdr:to>
      <xdr:col>73</xdr:col>
      <xdr:colOff>44450</xdr:colOff>
      <xdr:row>85</xdr:row>
      <xdr:rowOff>28928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45155</xdr:rowOff>
    </xdr:from>
    <xdr:to>
      <xdr:col>64</xdr:col>
      <xdr:colOff>152400</xdr:colOff>
      <xdr:row>84</xdr:row>
      <xdr:rowOff>146755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156932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類似団体の平均値を下回る</a:t>
          </a:r>
          <a:r>
            <a:rPr kumimoji="1" lang="en-US" altLang="ja-JP" sz="1050">
              <a:latin typeface="ＭＳ Ｐゴシック" panose="020B0600070205080204" pitchFamily="50" charset="-128"/>
              <a:ea typeface="ＭＳ Ｐゴシック" panose="020B0600070205080204" pitchFamily="50" charset="-128"/>
            </a:rPr>
            <a:t>9.83</a:t>
          </a:r>
          <a:r>
            <a:rPr kumimoji="1" lang="ja-JP" altLang="en-US" sz="1050">
              <a:latin typeface="ＭＳ Ｐゴシック" panose="020B0600070205080204" pitchFamily="50" charset="-128"/>
              <a:ea typeface="ＭＳ Ｐゴシック" panose="020B0600070205080204" pitchFamily="50" charset="-128"/>
            </a:rPr>
            <a:t>人となり、前年度から</a:t>
          </a:r>
          <a:r>
            <a:rPr kumimoji="1" lang="en-US" altLang="ja-JP" sz="1050">
              <a:latin typeface="ＭＳ Ｐゴシック" panose="020B0600070205080204" pitchFamily="50" charset="-128"/>
              <a:ea typeface="ＭＳ Ｐゴシック" panose="020B0600070205080204" pitchFamily="50" charset="-128"/>
            </a:rPr>
            <a:t>0.17</a:t>
          </a:r>
          <a:r>
            <a:rPr kumimoji="1" lang="ja-JP" altLang="en-US" sz="1050">
              <a:latin typeface="ＭＳ Ｐゴシック" panose="020B0600070205080204" pitchFamily="50" charset="-128"/>
              <a:ea typeface="ＭＳ Ｐゴシック" panose="020B0600070205080204" pitchFamily="50" charset="-128"/>
            </a:rPr>
            <a:t>人増加したが、全国平均や山梨県平均を上回っている状況である。</a:t>
          </a:r>
        </a:p>
        <a:p>
          <a:r>
            <a:rPr kumimoji="1" lang="ja-JP" altLang="en-US" sz="1050">
              <a:latin typeface="ＭＳ Ｐゴシック" panose="020B0600070205080204" pitchFamily="50" charset="-128"/>
              <a:ea typeface="ＭＳ Ｐゴシック" panose="020B0600070205080204" pitchFamily="50" charset="-128"/>
            </a:rPr>
            <a:t>　市では、平成</a:t>
          </a:r>
          <a:r>
            <a:rPr kumimoji="1" lang="en-US" altLang="ja-JP" sz="1050">
              <a:latin typeface="ＭＳ Ｐゴシック" panose="020B0600070205080204" pitchFamily="50" charset="-128"/>
              <a:ea typeface="ＭＳ Ｐゴシック" panose="020B0600070205080204" pitchFamily="50" charset="-128"/>
            </a:rPr>
            <a:t>18</a:t>
          </a:r>
          <a:r>
            <a:rPr kumimoji="1" lang="ja-JP" altLang="en-US" sz="1050">
              <a:latin typeface="ＭＳ Ｐゴシック" panose="020B0600070205080204" pitchFamily="50" charset="-128"/>
              <a:ea typeface="ＭＳ Ｐゴシック" panose="020B0600070205080204" pitchFamily="50" charset="-128"/>
            </a:rPr>
            <a:t>年度に作成した集中改革プランに基づき、早期退職者奨励制度の活用など定員適正化に努め、令和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年度までに</a:t>
          </a:r>
          <a:r>
            <a:rPr kumimoji="1" lang="en-US" altLang="ja-JP" sz="1050">
              <a:latin typeface="ＭＳ Ｐゴシック" panose="020B0600070205080204" pitchFamily="50" charset="-128"/>
              <a:ea typeface="ＭＳ Ｐゴシック" panose="020B0600070205080204" pitchFamily="50" charset="-128"/>
            </a:rPr>
            <a:t>83</a:t>
          </a:r>
          <a:r>
            <a:rPr kumimoji="1" lang="ja-JP" altLang="en-US" sz="1050">
              <a:latin typeface="ＭＳ Ｐゴシック" panose="020B0600070205080204" pitchFamily="50" charset="-128"/>
              <a:ea typeface="ＭＳ Ｐゴシック" panose="020B0600070205080204" pitchFamily="50" charset="-128"/>
            </a:rPr>
            <a:t>人を減員してきた。また、令和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年度には、令和</a:t>
          </a:r>
          <a:r>
            <a:rPr kumimoji="1" lang="en-US" altLang="ja-JP" sz="1050">
              <a:latin typeface="ＭＳ Ｐゴシック" panose="020B0600070205080204" pitchFamily="50" charset="-128"/>
              <a:ea typeface="ＭＳ Ｐゴシック" panose="020B0600070205080204" pitchFamily="50" charset="-128"/>
            </a:rPr>
            <a:t>9</a:t>
          </a:r>
          <a:r>
            <a:rPr kumimoji="1" lang="ja-JP" altLang="en-US" sz="1050">
              <a:latin typeface="ＭＳ Ｐゴシック" panose="020B0600070205080204" pitchFamily="50" charset="-128"/>
              <a:ea typeface="ＭＳ Ｐゴシック" panose="020B0600070205080204" pitchFamily="50" charset="-128"/>
            </a:rPr>
            <a:t>年度までを計画期間とする定員適正化計画を策定したところである。</a:t>
          </a:r>
        </a:p>
        <a:p>
          <a:r>
            <a:rPr kumimoji="1" lang="ja-JP" altLang="en-US" sz="1050">
              <a:latin typeface="ＭＳ Ｐゴシック" panose="020B0600070205080204" pitchFamily="50" charset="-128"/>
              <a:ea typeface="ＭＳ Ｐゴシック" panose="020B0600070205080204" pitchFamily="50" charset="-128"/>
            </a:rPr>
            <a:t>　今後も多様化する住民ニーズに的確に対応できる組織体制を維持しつつ、新行財政改革大綱や定員適正化計画に基づく適正な定員管理に努める。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78486</xdr:rowOff>
    </xdr:from>
    <xdr:to>
      <xdr:col>81</xdr:col>
      <xdr:colOff>44450</xdr:colOff>
      <xdr:row>60</xdr:row>
      <xdr:rowOff>92159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65486"/>
          <a:ext cx="8382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78486</xdr:rowOff>
    </xdr:from>
    <xdr:to>
      <xdr:col>77</xdr:col>
      <xdr:colOff>44450</xdr:colOff>
      <xdr:row>60</xdr:row>
      <xdr:rowOff>78486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65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69638</xdr:rowOff>
    </xdr:from>
    <xdr:to>
      <xdr:col>72</xdr:col>
      <xdr:colOff>203200</xdr:colOff>
      <xdr:row>60</xdr:row>
      <xdr:rowOff>78486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56638"/>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69638</xdr:rowOff>
    </xdr:from>
    <xdr:to>
      <xdr:col>68</xdr:col>
      <xdr:colOff>152400</xdr:colOff>
      <xdr:row>60</xdr:row>
      <xdr:rowOff>71247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356638"/>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41359</xdr:rowOff>
    </xdr:from>
    <xdr:to>
      <xdr:col>81</xdr:col>
      <xdr:colOff>95250</xdr:colOff>
      <xdr:row>60</xdr:row>
      <xdr:rowOff>142959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2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57886</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7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27686</xdr:rowOff>
    </xdr:from>
    <xdr:to>
      <xdr:col>77</xdr:col>
      <xdr:colOff>95250</xdr:colOff>
      <xdr:row>60</xdr:row>
      <xdr:rowOff>129286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139463</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83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27686</xdr:rowOff>
    </xdr:from>
    <xdr:to>
      <xdr:col>73</xdr:col>
      <xdr:colOff>44450</xdr:colOff>
      <xdr:row>60</xdr:row>
      <xdr:rowOff>129286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139463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18838</xdr:rowOff>
    </xdr:from>
    <xdr:to>
      <xdr:col>68</xdr:col>
      <xdr:colOff>203200</xdr:colOff>
      <xdr:row>60</xdr:row>
      <xdr:rowOff>120438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130615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7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20447</xdr:rowOff>
    </xdr:from>
    <xdr:to>
      <xdr:col>64</xdr:col>
      <xdr:colOff>152400</xdr:colOff>
      <xdr:row>60</xdr:row>
      <xdr:rowOff>122047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132224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前年度から</a:t>
          </a:r>
          <a:r>
            <a:rPr kumimoji="1" lang="en-US" altLang="ja-JP" sz="1050">
              <a:latin typeface="ＭＳ Ｐゴシック" panose="020B0600070205080204" pitchFamily="50" charset="-128"/>
              <a:ea typeface="ＭＳ Ｐゴシック" panose="020B0600070205080204" pitchFamily="50" charset="-128"/>
            </a:rPr>
            <a:t>0.9</a:t>
          </a:r>
          <a:r>
            <a:rPr kumimoji="1" lang="ja-JP" altLang="en-US" sz="1050">
              <a:latin typeface="ＭＳ Ｐゴシック" panose="020B0600070205080204" pitchFamily="50" charset="-128"/>
              <a:ea typeface="ＭＳ Ｐゴシック" panose="020B0600070205080204" pitchFamily="50" charset="-128"/>
            </a:rPr>
            <a:t>ポイント減少し</a:t>
          </a:r>
          <a:r>
            <a:rPr kumimoji="1" lang="en-US" altLang="ja-JP" sz="1050">
              <a:latin typeface="ＭＳ Ｐゴシック" panose="020B0600070205080204" pitchFamily="50" charset="-128"/>
              <a:ea typeface="ＭＳ Ｐゴシック" panose="020B0600070205080204" pitchFamily="50" charset="-128"/>
            </a:rPr>
            <a:t>14.3</a:t>
          </a:r>
          <a:r>
            <a:rPr kumimoji="1" lang="ja-JP" altLang="en-US" sz="1050">
              <a:latin typeface="ＭＳ Ｐゴシック" panose="020B0600070205080204" pitchFamily="50" charset="-128"/>
              <a:ea typeface="ＭＳ Ｐゴシック" panose="020B0600070205080204" pitchFamily="50" charset="-128"/>
            </a:rPr>
            <a:t>％と改善傾向にあるが、依然として類似団体の平均値を上回る高い比率となっている。</a:t>
          </a:r>
        </a:p>
        <a:p>
          <a:r>
            <a:rPr kumimoji="1" lang="ja-JP" altLang="en-US" sz="1050">
              <a:latin typeface="ＭＳ Ｐゴシック" panose="020B0600070205080204" pitchFamily="50" charset="-128"/>
              <a:ea typeface="ＭＳ Ｐゴシック" panose="020B0600070205080204" pitchFamily="50" charset="-128"/>
            </a:rPr>
            <a:t>　単年度比率では、一般会計における元利償還金の減や下水道事業の元利償還金の減による公営企業会計への繰入金の減、一部事務組合等への負担金の減などに加え、社会経済活動の正常化に伴う市民税の増により標準税収入額等が増となったことにより、</a:t>
          </a:r>
          <a:r>
            <a:rPr kumimoji="1" lang="en-US" altLang="ja-JP" sz="1050">
              <a:latin typeface="ＭＳ Ｐゴシック" panose="020B0600070205080204" pitchFamily="50" charset="-128"/>
              <a:ea typeface="ＭＳ Ｐゴシック" panose="020B0600070205080204" pitchFamily="50" charset="-128"/>
            </a:rPr>
            <a:t>12.94</a:t>
          </a:r>
          <a:r>
            <a:rPr kumimoji="1" lang="ja-JP" altLang="en-US" sz="1050">
              <a:latin typeface="ＭＳ Ｐゴシック" panose="020B0600070205080204" pitchFamily="50" charset="-128"/>
              <a:ea typeface="ＭＳ Ｐゴシック" panose="020B0600070205080204" pitchFamily="50" charset="-128"/>
            </a:rPr>
            <a:t>％となり前年度から</a:t>
          </a:r>
          <a:r>
            <a:rPr kumimoji="1" lang="en-US" altLang="ja-JP" sz="1050">
              <a:latin typeface="ＭＳ Ｐゴシック" panose="020B0600070205080204" pitchFamily="50" charset="-128"/>
              <a:ea typeface="ＭＳ Ｐゴシック" panose="020B0600070205080204" pitchFamily="50" charset="-128"/>
            </a:rPr>
            <a:t>2.21</a:t>
          </a:r>
          <a:r>
            <a:rPr kumimoji="1" lang="ja-JP" altLang="en-US" sz="1050">
              <a:latin typeface="ＭＳ Ｐゴシック" panose="020B0600070205080204" pitchFamily="50" charset="-128"/>
              <a:ea typeface="ＭＳ Ｐゴシック" panose="020B0600070205080204" pitchFamily="50" charset="-128"/>
            </a:rPr>
            <a:t>ポイント改善された。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公債費の償還ピークを越えたものの、数年は高止まりすることが予想されるため、</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ヵ年平均で算出される実質公債費比率も高止まりが見込まれる。今後とも、緊急度や住民ニーズを把握する中で建設事業の選択実施の取り組みを継続し、公債費負担の適正化に努める。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124566</xdr:rowOff>
    </xdr:from>
    <xdr:to>
      <xdr:col>81</xdr:col>
      <xdr:colOff>44450</xdr:colOff>
      <xdr:row>37</xdr:row>
      <xdr:rowOff>142663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468216"/>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142663</xdr:rowOff>
    </xdr:from>
    <xdr:to>
      <xdr:col>77</xdr:col>
      <xdr:colOff>44450</xdr:colOff>
      <xdr:row>37</xdr:row>
      <xdr:rowOff>156739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48631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156739</xdr:rowOff>
    </xdr:from>
    <xdr:to>
      <xdr:col>72</xdr:col>
      <xdr:colOff>203200</xdr:colOff>
      <xdr:row>37</xdr:row>
      <xdr:rowOff>166794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500389"/>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158750</xdr:rowOff>
    </xdr:from>
    <xdr:to>
      <xdr:col>68</xdr:col>
      <xdr:colOff>152400</xdr:colOff>
      <xdr:row>37</xdr:row>
      <xdr:rowOff>166794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5024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73766</xdr:rowOff>
    </xdr:from>
    <xdr:to>
      <xdr:col>81</xdr:col>
      <xdr:colOff>95250</xdr:colOff>
      <xdr:row>38</xdr:row>
      <xdr:rowOff>3916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4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45843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8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91863</xdr:rowOff>
    </xdr:from>
    <xdr:to>
      <xdr:col>77</xdr:col>
      <xdr:colOff>95250</xdr:colOff>
      <xdr:row>38</xdr:row>
      <xdr:rowOff>22013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6790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521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105939</xdr:rowOff>
    </xdr:from>
    <xdr:to>
      <xdr:col>73</xdr:col>
      <xdr:colOff>44450</xdr:colOff>
      <xdr:row>38</xdr:row>
      <xdr:rowOff>36089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44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20866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53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115993</xdr:rowOff>
    </xdr:from>
    <xdr:to>
      <xdr:col>68</xdr:col>
      <xdr:colOff>203200</xdr:colOff>
      <xdr:row>38</xdr:row>
      <xdr:rowOff>46143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30921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54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107950</xdr:rowOff>
    </xdr:from>
    <xdr:to>
      <xdr:col>64</xdr:col>
      <xdr:colOff>152400</xdr:colOff>
      <xdr:row>38</xdr:row>
      <xdr:rowOff>38100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22877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類似団体の平均値を大きく上回る</a:t>
          </a:r>
          <a:r>
            <a:rPr kumimoji="1" lang="en-US" altLang="ja-JP" sz="1050">
              <a:latin typeface="ＭＳ Ｐゴシック" panose="020B0600070205080204" pitchFamily="50" charset="-128"/>
              <a:ea typeface="ＭＳ Ｐゴシック" panose="020B0600070205080204" pitchFamily="50" charset="-128"/>
            </a:rPr>
            <a:t>47.5</a:t>
          </a:r>
          <a:r>
            <a:rPr kumimoji="1" lang="ja-JP" altLang="en-US" sz="1050">
              <a:latin typeface="ＭＳ Ｐゴシック" panose="020B0600070205080204" pitchFamily="50" charset="-128"/>
              <a:ea typeface="ＭＳ Ｐゴシック" panose="020B0600070205080204" pitchFamily="50" charset="-128"/>
            </a:rPr>
            <a:t>％となったが、前年度から</a:t>
          </a:r>
          <a:r>
            <a:rPr kumimoji="1" lang="en-US" altLang="ja-JP" sz="1050">
              <a:latin typeface="ＭＳ Ｐゴシック" panose="020B0600070205080204" pitchFamily="50" charset="-128"/>
              <a:ea typeface="ＭＳ Ｐゴシック" panose="020B0600070205080204" pitchFamily="50" charset="-128"/>
            </a:rPr>
            <a:t>14.4</a:t>
          </a:r>
          <a:r>
            <a:rPr kumimoji="1" lang="ja-JP" altLang="en-US" sz="1050">
              <a:latin typeface="ＭＳ Ｐゴシック" panose="020B0600070205080204" pitchFamily="50" charset="-128"/>
              <a:ea typeface="ＭＳ Ｐゴシック" panose="020B0600070205080204" pitchFamily="50" charset="-128"/>
            </a:rPr>
            <a:t>ポイント改善している。</a:t>
          </a:r>
        </a:p>
        <a:p>
          <a:r>
            <a:rPr kumimoji="1" lang="ja-JP" altLang="en-US" sz="1050">
              <a:latin typeface="ＭＳ Ｐゴシック" panose="020B0600070205080204" pitchFamily="50" charset="-128"/>
              <a:ea typeface="ＭＳ Ｐゴシック" panose="020B0600070205080204" pitchFamily="50" charset="-128"/>
            </a:rPr>
            <a:t>　比率改善の要因は、償還ピークを越えたものの、公債費の高止まりによる地方債残高の減や下水道事業の元金償還金に対する繰入見込額の減に伴う公営企業債等繰入見込額の減が大きく影響し将来負担額が</a:t>
          </a:r>
          <a:r>
            <a:rPr kumimoji="1" lang="en-US" altLang="ja-JP" sz="1050">
              <a:latin typeface="ＭＳ Ｐゴシック" panose="020B0600070205080204" pitchFamily="50" charset="-128"/>
              <a:ea typeface="ＭＳ Ｐゴシック" panose="020B0600070205080204" pitchFamily="50" charset="-128"/>
            </a:rPr>
            <a:t>1,671,351</a:t>
          </a:r>
          <a:r>
            <a:rPr kumimoji="1" lang="ja-JP" altLang="en-US" sz="1050">
              <a:latin typeface="ＭＳ Ｐゴシック" panose="020B0600070205080204" pitchFamily="50" charset="-128"/>
              <a:ea typeface="ＭＳ Ｐゴシック" panose="020B0600070205080204" pitchFamily="50" charset="-128"/>
            </a:rPr>
            <a:t>千円減少したこと、また、算定の分母となる標準財政規模が増加したことなどが挙げられる。</a:t>
          </a:r>
        </a:p>
        <a:p>
          <a:r>
            <a:rPr kumimoji="1" lang="ja-JP" altLang="en-US" sz="1050">
              <a:latin typeface="ＭＳ Ｐゴシック" panose="020B0600070205080204" pitchFamily="50" charset="-128"/>
              <a:ea typeface="ＭＳ Ｐゴシック" panose="020B0600070205080204" pitchFamily="50" charset="-128"/>
            </a:rPr>
            <a:t>　今後についても地方債残高は減少見込みであり、更なる改善が見込まれるが、引き続き健全化指標に注視した財政運営を行っていく。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9525</xdr:rowOff>
    </xdr:from>
    <xdr:to>
      <xdr:col>81</xdr:col>
      <xdr:colOff>44450</xdr:colOff>
      <xdr:row>16</xdr:row>
      <xdr:rowOff>125349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52725"/>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125349</xdr:rowOff>
    </xdr:from>
    <xdr:to>
      <xdr:col>77</xdr:col>
      <xdr:colOff>44450</xdr:colOff>
      <xdr:row>18</xdr:row>
      <xdr:rowOff>14901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68549"/>
          <a:ext cx="889000" cy="23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14901</xdr:rowOff>
    </xdr:from>
    <xdr:to>
      <xdr:col>72</xdr:col>
      <xdr:colOff>203200</xdr:colOff>
      <xdr:row>19</xdr:row>
      <xdr:rowOff>32470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101001"/>
          <a:ext cx="889000" cy="18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32470</xdr:rowOff>
    </xdr:from>
    <xdr:to>
      <xdr:col>68</xdr:col>
      <xdr:colOff>152400</xdr:colOff>
      <xdr:row>20</xdr:row>
      <xdr:rowOff>124841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290020"/>
          <a:ext cx="889000" cy="26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130175</xdr:rowOff>
    </xdr:from>
    <xdr:to>
      <xdr:col>81</xdr:col>
      <xdr:colOff>95250</xdr:colOff>
      <xdr:row>16</xdr:row>
      <xdr:rowOff>60325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0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102252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74549</xdr:rowOff>
    </xdr:from>
    <xdr:to>
      <xdr:col>77</xdr:col>
      <xdr:colOff>95250</xdr:colOff>
      <xdr:row>17</xdr:row>
      <xdr:rowOff>4699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1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160926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904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135551</xdr:rowOff>
    </xdr:from>
    <xdr:to>
      <xdr:col>73</xdr:col>
      <xdr:colOff>44450</xdr:colOff>
      <xdr:row>18</xdr:row>
      <xdr:rowOff>65701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5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50478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3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153120</xdr:rowOff>
    </xdr:from>
    <xdr:to>
      <xdr:col>68</xdr:col>
      <xdr:colOff>203200</xdr:colOff>
      <xdr:row>19</xdr:row>
      <xdr:rowOff>83270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23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68047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32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74041</xdr:rowOff>
    </xdr:from>
    <xdr:to>
      <xdr:col>64</xdr:col>
      <xdr:colOff>152400</xdr:colOff>
      <xdr:row>21</xdr:row>
      <xdr:rowOff>4191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50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160418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58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山梨県甲州市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29,600
29,306
264.11
23,159,208
22,189,245
802,246
10,274,917
17,520,541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類似団体の平均値を下回る</a:t>
          </a:r>
          <a:r>
            <a:rPr kumimoji="1" lang="en-US" altLang="ja-JP" sz="1050">
              <a:latin typeface="ＭＳ Ｐゴシック" panose="020B0600070205080204" pitchFamily="50" charset="-128"/>
              <a:ea typeface="ＭＳ Ｐゴシック" panose="020B0600070205080204" pitchFamily="50" charset="-128"/>
            </a:rPr>
            <a:t>23.1</a:t>
          </a:r>
          <a:r>
            <a:rPr kumimoji="1" lang="ja-JP" altLang="en-US" sz="1050">
              <a:latin typeface="ＭＳ Ｐゴシック" panose="020B0600070205080204" pitchFamily="50" charset="-128"/>
              <a:ea typeface="ＭＳ Ｐゴシック" panose="020B0600070205080204" pitchFamily="50" charset="-128"/>
            </a:rPr>
            <a:t>％であり、前年度から</a:t>
          </a:r>
          <a:r>
            <a:rPr kumimoji="1" lang="en-US" altLang="ja-JP" sz="1050">
              <a:latin typeface="ＭＳ Ｐゴシック" panose="020B0600070205080204" pitchFamily="50" charset="-128"/>
              <a:ea typeface="ＭＳ Ｐゴシック" panose="020B0600070205080204" pitchFamily="50" charset="-128"/>
            </a:rPr>
            <a:t>0.7</a:t>
          </a:r>
          <a:r>
            <a:rPr kumimoji="1" lang="ja-JP" altLang="en-US" sz="1050">
              <a:latin typeface="ＭＳ Ｐゴシック" panose="020B0600070205080204" pitchFamily="50" charset="-128"/>
              <a:ea typeface="ＭＳ Ｐゴシック" panose="020B0600070205080204" pitchFamily="50" charset="-128"/>
            </a:rPr>
            <a:t>ポイント増加した。</a:t>
          </a:r>
        </a:p>
        <a:p>
          <a:r>
            <a:rPr kumimoji="1" lang="ja-JP" altLang="en-US" sz="1050">
              <a:latin typeface="ＭＳ Ｐゴシック" panose="020B0600070205080204" pitchFamily="50" charset="-128"/>
              <a:ea typeface="ＭＳ Ｐゴシック" panose="020B0600070205080204" pitchFamily="50" charset="-128"/>
            </a:rPr>
            <a:t>　増加の要因としては、人事院勧告等に伴う期末勤勉手当の支給月数増による職員給与費の増や会計年度任用職員に係る給与費の増、消防団員報酬、出動手当の増などが挙げられる。</a:t>
          </a:r>
        </a:p>
        <a:p>
          <a:r>
            <a:rPr kumimoji="1" lang="ja-JP" altLang="en-US" sz="1050">
              <a:latin typeface="ＭＳ Ｐゴシック" panose="020B0600070205080204" pitchFamily="50" charset="-128"/>
              <a:ea typeface="ＭＳ Ｐゴシック" panose="020B0600070205080204" pitchFamily="50" charset="-128"/>
            </a:rPr>
            <a:t>　今後についても、事業の整理・統合により会計年度任用職員の雇用を最低限度に止めるとともに、定員適正化計画に基づく職員採用や指定管理者制度をはじめとする外部委託の活用を進めるなかで、定員の適正化と人件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153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36</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15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36</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38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100330</xdr:rowOff>
    </xdr:from>
    <xdr:to>
      <xdr:col>11</xdr:col>
      <xdr:colOff>9525</xdr:colOff>
      <xdr:row>36</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010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62247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163830</xdr:rowOff>
    </xdr:from>
    <xdr:to>
      <xdr:col>20</xdr:col>
      <xdr:colOff>38100</xdr:colOff>
      <xdr:row>36</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xdr:rowOff>
    </xdr:from>
    <xdr:to>
      <xdr:col>15</xdr:col>
      <xdr:colOff>149225</xdr:colOff>
      <xdr:row>36</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161307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類似団体の平均値を下回る</a:t>
          </a:r>
          <a:r>
            <a:rPr kumimoji="1" lang="en-US" altLang="ja-JP" sz="1050">
              <a:latin typeface="ＭＳ Ｐゴシック" panose="020B0600070205080204" pitchFamily="50" charset="-128"/>
              <a:ea typeface="ＭＳ Ｐゴシック" panose="020B0600070205080204" pitchFamily="50" charset="-128"/>
            </a:rPr>
            <a:t>11.7</a:t>
          </a:r>
          <a:r>
            <a:rPr kumimoji="1" lang="ja-JP" altLang="en-US" sz="1050">
              <a:latin typeface="ＭＳ Ｐゴシック" panose="020B0600070205080204" pitchFamily="50" charset="-128"/>
              <a:ea typeface="ＭＳ Ｐゴシック" panose="020B0600070205080204" pitchFamily="50" charset="-128"/>
            </a:rPr>
            <a:t>％であり、前年度から</a:t>
          </a:r>
          <a:r>
            <a:rPr kumimoji="1" lang="en-US" altLang="ja-JP" sz="1050">
              <a:latin typeface="ＭＳ Ｐゴシック" panose="020B0600070205080204" pitchFamily="50" charset="-128"/>
              <a:ea typeface="ＭＳ Ｐゴシック" panose="020B0600070205080204" pitchFamily="50" charset="-128"/>
            </a:rPr>
            <a:t>0.9</a:t>
          </a:r>
          <a:r>
            <a:rPr kumimoji="1" lang="ja-JP" altLang="en-US" sz="1050">
              <a:latin typeface="ＭＳ Ｐゴシック" panose="020B0600070205080204" pitchFamily="50" charset="-128"/>
              <a:ea typeface="ＭＳ Ｐゴシック" panose="020B0600070205080204" pitchFamily="50" charset="-128"/>
            </a:rPr>
            <a:t>ポイント減少した。</a:t>
          </a:r>
        </a:p>
        <a:p>
          <a:r>
            <a:rPr kumimoji="1" lang="ja-JP" altLang="en-US" sz="1050">
              <a:latin typeface="ＭＳ Ｐゴシック" panose="020B0600070205080204" pitchFamily="50" charset="-128"/>
              <a:ea typeface="ＭＳ Ｐゴシック" panose="020B0600070205080204" pitchFamily="50" charset="-128"/>
            </a:rPr>
            <a:t>　減少の要因としては、本庁舎や小中学校等の公共施設光熱水費の減に加え、ふるさと支援基金の経常経費充当額が増加したことなどが挙げられる。</a:t>
          </a:r>
        </a:p>
        <a:p>
          <a:r>
            <a:rPr kumimoji="1" lang="ja-JP" altLang="en-US" sz="1050">
              <a:latin typeface="ＭＳ Ｐゴシック" panose="020B0600070205080204" pitchFamily="50" charset="-128"/>
              <a:ea typeface="ＭＳ Ｐゴシック" panose="020B0600070205080204" pitchFamily="50" charset="-128"/>
            </a:rPr>
            <a:t>　今後も、システム標準化等の電算関連システム経費の増など物件費で増加要因が見込まれることから、事業の抜本的な見直しを継続し、行政事務経費の更なる縮減に努める。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330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111760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01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73660</xdr:rowOff>
    </xdr:from>
    <xdr:to>
      <xdr:col>73</xdr:col>
      <xdr:colOff>180975</xdr:colOff>
      <xdr:row>16</xdr:row>
      <xdr:rowOff>111760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16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73660</xdr:rowOff>
    </xdr:from>
    <xdr:to>
      <xdr:col>69</xdr:col>
      <xdr:colOff>92075</xdr:colOff>
      <xdr:row>16</xdr:row>
      <xdr:rowOff>157480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168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127017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60960</xdr:rowOff>
    </xdr:from>
    <xdr:to>
      <xdr:col>74</xdr:col>
      <xdr:colOff>31750</xdr:colOff>
      <xdr:row>16</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22860</xdr:rowOff>
    </xdr:from>
    <xdr:to>
      <xdr:col>69</xdr:col>
      <xdr:colOff>142875</xdr:colOff>
      <xdr:row>16</xdr:row>
      <xdr:rowOff>124460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類似団体の平均値を下回る</a:t>
          </a:r>
          <a:r>
            <a:rPr kumimoji="1" lang="en-US" altLang="ja-JP" sz="1050">
              <a:latin typeface="ＭＳ Ｐゴシック" panose="020B0600070205080204" pitchFamily="50" charset="-128"/>
              <a:ea typeface="ＭＳ Ｐゴシック" panose="020B0600070205080204" pitchFamily="50" charset="-128"/>
            </a:rPr>
            <a:t>7.8</a:t>
          </a:r>
          <a:r>
            <a:rPr kumimoji="1" lang="ja-JP" altLang="en-US" sz="1050">
              <a:latin typeface="ＭＳ Ｐゴシック" panose="020B0600070205080204" pitchFamily="50" charset="-128"/>
              <a:ea typeface="ＭＳ Ｐゴシック" panose="020B0600070205080204" pitchFamily="50" charset="-128"/>
            </a:rPr>
            <a:t>％であり、前年度から</a:t>
          </a:r>
          <a:r>
            <a:rPr kumimoji="1" lang="en-US" altLang="ja-JP" sz="1050">
              <a:latin typeface="ＭＳ Ｐゴシック" panose="020B0600070205080204" pitchFamily="50" charset="-128"/>
              <a:ea typeface="ＭＳ Ｐゴシック" panose="020B0600070205080204" pitchFamily="50" charset="-128"/>
            </a:rPr>
            <a:t>1.7</a:t>
          </a:r>
          <a:r>
            <a:rPr kumimoji="1" lang="ja-JP" altLang="en-US" sz="1050">
              <a:latin typeface="ＭＳ Ｐゴシック" panose="020B0600070205080204" pitchFamily="50" charset="-128"/>
              <a:ea typeface="ＭＳ Ｐゴシック" panose="020B0600070205080204" pitchFamily="50" charset="-128"/>
            </a:rPr>
            <a:t>ポイント増加した。</a:t>
          </a:r>
        </a:p>
        <a:p>
          <a:r>
            <a:rPr kumimoji="1" lang="ja-JP" altLang="en-US" sz="1050">
              <a:latin typeface="ＭＳ Ｐゴシック" panose="020B0600070205080204" pitchFamily="50" charset="-128"/>
              <a:ea typeface="ＭＳ Ｐゴシック" panose="020B0600070205080204" pitchFamily="50" charset="-128"/>
            </a:rPr>
            <a:t>　増加の要因としては、高度医療等を必要とする対象者の増加に伴う障害者自立支援給付費の増や医療扶助の増加に伴う生活保護扶助費の増に加え、物価高騰における低所得者支援事業を実施したことなどが挙げられる。　</a:t>
          </a:r>
        </a:p>
        <a:p>
          <a:r>
            <a:rPr kumimoji="1" lang="ja-JP" altLang="en-US" sz="1050">
              <a:latin typeface="ＭＳ Ｐゴシック" panose="020B0600070205080204" pitchFamily="50" charset="-128"/>
              <a:ea typeface="ＭＳ Ｐゴシック" panose="020B0600070205080204" pitchFamily="50" charset="-128"/>
            </a:rPr>
            <a:t>　高齢化の進行や社会経済を取り巻く不安定な状況を踏まえると、引き続き扶助費の増加が見込まれるため、その動向に注視していく。</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なお、次年度には、子育て世帯への支援の充実を図るため、児童手当の拡充が予定されており、増加を見込んでいる。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44450</xdr:rowOff>
    </xdr:from>
    <xdr:to>
      <xdr:col>24</xdr:col>
      <xdr:colOff>25400</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742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44450</xdr:rowOff>
    </xdr:from>
    <xdr:to>
      <xdr:col>19</xdr:col>
      <xdr:colOff>187325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74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56</xdr:row>
      <xdr:rowOff>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37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0</xdr:rowOff>
    </xdr:from>
    <xdr:to>
      <xdr:col>11</xdr:col>
      <xdr:colOff>9525</xdr:colOff>
      <xdr:row>56</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012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165100</xdr:rowOff>
    </xdr:from>
    <xdr:to>
      <xdr:col>20</xdr:col>
      <xdr:colOff>38100</xdr:colOff>
      <xdr:row>55</xdr:row>
      <xdr:rowOff>95250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105427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9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120650</xdr:rowOff>
    </xdr:from>
    <xdr:to>
      <xdr:col>11</xdr:col>
      <xdr:colOff>60325</xdr:colOff>
      <xdr:row>56</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60977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類似団体の平均値を大きく下回る</a:t>
          </a:r>
          <a:r>
            <a:rPr kumimoji="1" lang="en-US" altLang="ja-JP" sz="1050">
              <a:latin typeface="ＭＳ Ｐゴシック" panose="020B0600070205080204" pitchFamily="50" charset="-128"/>
              <a:ea typeface="ＭＳ Ｐゴシック" panose="020B0600070205080204" pitchFamily="50" charset="-128"/>
            </a:rPr>
            <a:t>7.2</a:t>
          </a:r>
          <a:r>
            <a:rPr kumimoji="1" lang="ja-JP" altLang="en-US" sz="1050">
              <a:latin typeface="ＭＳ Ｐゴシック" panose="020B0600070205080204" pitchFamily="50" charset="-128"/>
              <a:ea typeface="ＭＳ Ｐゴシック" panose="020B0600070205080204" pitchFamily="50" charset="-128"/>
            </a:rPr>
            <a:t>％であり、前年度と横ばいで推移している。</a:t>
          </a:r>
        </a:p>
        <a:p>
          <a:r>
            <a:rPr kumimoji="1" lang="ja-JP" altLang="en-US" sz="1050">
              <a:latin typeface="ＭＳ Ｐゴシック" panose="020B0600070205080204" pitchFamily="50" charset="-128"/>
              <a:ea typeface="ＭＳ Ｐゴシック" panose="020B0600070205080204" pitchFamily="50" charset="-128"/>
            </a:rPr>
            <a:t>　今後は、高齢化による介護保険特別会計等への繰出金の増や公共施設の老朽化に伴う維持補修費の増加が見込まれるため、各会計の経費の縮減を図るとともに、公共施設等総合管理計画に基づく管理・措置を実施し、施設の長寿命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69850</xdr:rowOff>
    </xdr:from>
    <xdr:to>
      <xdr:col>82</xdr:col>
      <xdr:colOff>107950</xdr:colOff>
      <xdr:row>53</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156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37193</xdr:rowOff>
    </xdr:from>
    <xdr:to>
      <xdr:col>78</xdr:col>
      <xdr:colOff>69850</xdr:colOff>
      <xdr:row>53</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37193</xdr:rowOff>
    </xdr:from>
    <xdr:to>
      <xdr:col>73</xdr:col>
      <xdr:colOff>180975</xdr:colOff>
      <xdr:row>53</xdr:row>
      <xdr:rowOff>37193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124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37193</xdr:rowOff>
    </xdr:from>
    <xdr:to>
      <xdr:col>69</xdr:col>
      <xdr:colOff>92075</xdr:colOff>
      <xdr:row>56</xdr:row>
      <xdr:rowOff>121557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124043"/>
          <a:ext cx="889000" cy="59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19050</xdr:rowOff>
    </xdr:from>
    <xdr:to>
      <xdr:col>82</xdr:col>
      <xdr:colOff>158750</xdr:colOff>
      <xdr:row>53</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99077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19050</xdr:rowOff>
    </xdr:from>
    <xdr:to>
      <xdr:col>78</xdr:col>
      <xdr:colOff>120650</xdr:colOff>
      <xdr:row>53</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130827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157843</xdr:rowOff>
    </xdr:from>
    <xdr:to>
      <xdr:col>74</xdr:col>
      <xdr:colOff>31750</xdr:colOff>
      <xdr:row>53</xdr:row>
      <xdr:rowOff>87993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98170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157843</xdr:rowOff>
    </xdr:from>
    <xdr:to>
      <xdr:col>69</xdr:col>
      <xdr:colOff>142875</xdr:colOff>
      <xdr:row>53</xdr:row>
      <xdr:rowOff>87993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98170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70757</xdr:rowOff>
    </xdr:from>
    <xdr:to>
      <xdr:col>65</xdr:col>
      <xdr:colOff>53975</xdr:colOff>
      <xdr:row>57</xdr:row>
      <xdr:rowOff>907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11084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類似団体の平均値を上回る</a:t>
          </a:r>
          <a:r>
            <a:rPr kumimoji="1" lang="en-US" altLang="ja-JP" sz="1050">
              <a:latin typeface="ＭＳ Ｐゴシック" panose="020B0600070205080204" pitchFamily="50" charset="-128"/>
              <a:ea typeface="ＭＳ Ｐゴシック" panose="020B0600070205080204" pitchFamily="50" charset="-128"/>
            </a:rPr>
            <a:t>18.1</a:t>
          </a:r>
          <a:r>
            <a:rPr kumimoji="1" lang="ja-JP" altLang="en-US" sz="1050">
              <a:latin typeface="ＭＳ Ｐゴシック" panose="020B0600070205080204" pitchFamily="50" charset="-128"/>
              <a:ea typeface="ＭＳ Ｐゴシック" panose="020B0600070205080204" pitchFamily="50" charset="-128"/>
            </a:rPr>
            <a:t>％であり、前年度から</a:t>
          </a:r>
          <a:r>
            <a:rPr kumimoji="1" lang="en-US" altLang="ja-JP" sz="1050">
              <a:latin typeface="ＭＳ Ｐゴシック" panose="020B0600070205080204" pitchFamily="50" charset="-128"/>
              <a:ea typeface="ＭＳ Ｐゴシック" panose="020B0600070205080204" pitchFamily="50" charset="-128"/>
            </a:rPr>
            <a:t>0.3</a:t>
          </a:r>
          <a:r>
            <a:rPr kumimoji="1" lang="ja-JP" altLang="en-US" sz="1050">
              <a:latin typeface="ＭＳ Ｐゴシック" panose="020B0600070205080204" pitchFamily="50" charset="-128"/>
              <a:ea typeface="ＭＳ Ｐゴシック" panose="020B0600070205080204" pitchFamily="50" charset="-128"/>
            </a:rPr>
            <a:t>ポイント減少した。</a:t>
          </a:r>
        </a:p>
        <a:p>
          <a:r>
            <a:rPr kumimoji="1" lang="ja-JP" altLang="en-US" sz="1050">
              <a:latin typeface="ＭＳ Ｐゴシック" panose="020B0600070205080204" pitchFamily="50" charset="-128"/>
              <a:ea typeface="ＭＳ Ｐゴシック" panose="020B0600070205080204" pitchFamily="50" charset="-128"/>
            </a:rPr>
            <a:t>　減少の要因としては、下水道事業会計及び水道事業会計への補助金の減などが挙げられる。</a:t>
          </a:r>
        </a:p>
        <a:p>
          <a:r>
            <a:rPr kumimoji="1" lang="ja-JP" altLang="en-US" sz="1050">
              <a:latin typeface="ＭＳ Ｐゴシック" panose="020B0600070205080204" pitchFamily="50" charset="-128"/>
              <a:ea typeface="ＭＳ Ｐゴシック" panose="020B0600070205080204" pitchFamily="50" charset="-128"/>
            </a:rPr>
            <a:t>　今後は、東山梨行政事務組合への常備消防施設等の建設に係る公債費負担金の減や公営企業への繰出金の減など、減少傾向にあると見込まれる。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類似団体の平均値に近づくことができるよう、各種補助金や負担金などの必要性や効果を検証し、縮減に努める。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40132</xdr:rowOff>
    </xdr:from>
    <xdr:to>
      <xdr:col>82</xdr:col>
      <xdr:colOff>107950</xdr:colOff>
      <xdr:row>38</xdr:row>
      <xdr:rowOff>53848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552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53848</xdr:rowOff>
    </xdr:from>
    <xdr:to>
      <xdr:col>78</xdr:col>
      <xdr:colOff>69850</xdr:colOff>
      <xdr:row>38</xdr:row>
      <xdr:rowOff>58420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689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58420</xdr:rowOff>
    </xdr:from>
    <xdr:to>
      <xdr:col>73</xdr:col>
      <xdr:colOff>180975</xdr:colOff>
      <xdr:row>38</xdr:row>
      <xdr:rowOff>122428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735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38</xdr:row>
      <xdr:rowOff>122428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31204"/>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160782</xdr:rowOff>
    </xdr:from>
    <xdr:to>
      <xdr:col>82</xdr:col>
      <xdr:colOff>158750</xdr:colOff>
      <xdr:row>38</xdr:row>
      <xdr:rowOff>90932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132859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xdr:rowOff>
    </xdr:from>
    <xdr:to>
      <xdr:col>78</xdr:col>
      <xdr:colOff>120650</xdr:colOff>
      <xdr:row>38</xdr:row>
      <xdr:rowOff>104648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89425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71628</xdr:rowOff>
    </xdr:from>
    <xdr:to>
      <xdr:col>69</xdr:col>
      <xdr:colOff>142875</xdr:colOff>
      <xdr:row>39</xdr:row>
      <xdr:rowOff>1778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158005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類似団体の平均値を上回る</a:t>
          </a:r>
          <a:r>
            <a:rPr kumimoji="1" lang="en-US" altLang="ja-JP" sz="1050">
              <a:latin typeface="ＭＳ Ｐゴシック" panose="020B0600070205080204" pitchFamily="50" charset="-128"/>
              <a:ea typeface="ＭＳ Ｐゴシック" panose="020B0600070205080204" pitchFamily="50" charset="-128"/>
            </a:rPr>
            <a:t>22.2</a:t>
          </a:r>
          <a:r>
            <a:rPr kumimoji="1" lang="ja-JP" altLang="en-US" sz="1050">
              <a:latin typeface="ＭＳ Ｐゴシック" panose="020B0600070205080204" pitchFamily="50" charset="-128"/>
              <a:ea typeface="ＭＳ Ｐゴシック" panose="020B0600070205080204" pitchFamily="50" charset="-128"/>
            </a:rPr>
            <a:t>％であり、前年度から</a:t>
          </a:r>
          <a:r>
            <a:rPr kumimoji="1" lang="en-US" altLang="ja-JP" sz="1050">
              <a:latin typeface="ＭＳ Ｐゴシック" panose="020B0600070205080204" pitchFamily="50" charset="-128"/>
              <a:ea typeface="ＭＳ Ｐゴシック" panose="020B0600070205080204" pitchFamily="50" charset="-128"/>
            </a:rPr>
            <a:t>1.4</a:t>
          </a:r>
          <a:r>
            <a:rPr kumimoji="1" lang="ja-JP" altLang="en-US" sz="1050">
              <a:latin typeface="ＭＳ Ｐゴシック" panose="020B0600070205080204" pitchFamily="50" charset="-128"/>
              <a:ea typeface="ＭＳ Ｐゴシック" panose="020B0600070205080204" pitchFamily="50" charset="-128"/>
            </a:rPr>
            <a:t>ポイント減少した。</a:t>
          </a:r>
        </a:p>
        <a:p>
          <a:r>
            <a:rPr kumimoji="1" lang="ja-JP" altLang="en-US" sz="1050">
              <a:latin typeface="ＭＳ Ｐゴシック" panose="020B0600070205080204" pitchFamily="50" charset="-128"/>
              <a:ea typeface="ＭＳ Ｐゴシック" panose="020B0600070205080204" pitchFamily="50" charset="-128"/>
            </a:rPr>
            <a:t>減少の要因としては、合併特例債や（旧）緊急防災・事業債などの償還減が挙げられる。</a:t>
          </a:r>
        </a:p>
        <a:p>
          <a:r>
            <a:rPr kumimoji="1" lang="ja-JP" altLang="en-US" sz="1050">
              <a:latin typeface="ＭＳ Ｐゴシック" panose="020B0600070205080204" pitchFamily="50" charset="-128"/>
              <a:ea typeface="ＭＳ Ｐゴシック" panose="020B0600070205080204" pitchFamily="50" charset="-128"/>
            </a:rPr>
            <a:t>　今後も公債費の高止まりが懸念され、また公共施設やインフラの老朽化対策が課題となっているため、公共施設等個別施設計画に基づき事業選択を行う中で、地方債の新規発行を抑制し、比率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73660</xdr:rowOff>
    </xdr:from>
    <xdr:to>
      <xdr:col>24</xdr:col>
      <xdr:colOff>25400</xdr:colOff>
      <xdr:row>75</xdr:row>
      <xdr:rowOff>100330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324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90805</xdr:rowOff>
    </xdr:from>
    <xdr:to>
      <xdr:col>19</xdr:col>
      <xdr:colOff>187325</xdr:colOff>
      <xdr:row>75</xdr:row>
      <xdr:rowOff>100330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495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90805</xdr:rowOff>
    </xdr:from>
    <xdr:to>
      <xdr:col>15</xdr:col>
      <xdr:colOff>98425</xdr:colOff>
      <xdr:row>75</xdr:row>
      <xdr:rowOff>94615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495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86995</xdr:rowOff>
    </xdr:from>
    <xdr:to>
      <xdr:col>11</xdr:col>
      <xdr:colOff>9525</xdr:colOff>
      <xdr:row>75</xdr:row>
      <xdr:rowOff>94615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9457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22860</xdr:rowOff>
    </xdr:from>
    <xdr:to>
      <xdr:col>24</xdr:col>
      <xdr:colOff>76200</xdr:colOff>
      <xdr:row>75</xdr:row>
      <xdr:rowOff>124460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166387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53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49530</xdr:rowOff>
    </xdr:from>
    <xdr:to>
      <xdr:col>20</xdr:col>
      <xdr:colOff>38100</xdr:colOff>
      <xdr:row>75</xdr:row>
      <xdr:rowOff>151130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135907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94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40005</xdr:rowOff>
    </xdr:from>
    <xdr:to>
      <xdr:col>15</xdr:col>
      <xdr:colOff>149225</xdr:colOff>
      <xdr:row>75</xdr:row>
      <xdr:rowOff>141605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126382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8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43815</xdr:rowOff>
    </xdr:from>
    <xdr:to>
      <xdr:col>11</xdr:col>
      <xdr:colOff>60325</xdr:colOff>
      <xdr:row>75</xdr:row>
      <xdr:rowOff>145415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130191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8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36195</xdr:rowOff>
    </xdr:from>
    <xdr:to>
      <xdr:col>6</xdr:col>
      <xdr:colOff>171450</xdr:colOff>
      <xdr:row>75</xdr:row>
      <xdr:rowOff>137795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122572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8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　類似団体の平均値を下回る</a:t>
          </a:r>
          <a:r>
            <a:rPr kumimoji="1" lang="en-US" altLang="ja-JP" sz="1050">
              <a:solidFill>
                <a:schemeClr val="tx1"/>
              </a:solidFill>
              <a:latin typeface="ＭＳ Ｐゴシック" panose="020B0600070205080204" pitchFamily="50" charset="-128"/>
              <a:ea typeface="ＭＳ Ｐゴシック" panose="020B0600070205080204" pitchFamily="50" charset="-128"/>
            </a:rPr>
            <a:t>67.9</a:t>
          </a:r>
          <a:r>
            <a:rPr kumimoji="1" lang="ja-JP" altLang="en-US" sz="1050">
              <a:solidFill>
                <a:schemeClr val="tx1"/>
              </a:solidFill>
              <a:latin typeface="ＭＳ Ｐゴシック" panose="020B0600070205080204" pitchFamily="50" charset="-128"/>
              <a:ea typeface="ＭＳ Ｐゴシック" panose="020B0600070205080204" pitchFamily="50" charset="-128"/>
            </a:rPr>
            <a:t>％であり、前年度から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1.2</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ポイント増加した。</a:t>
          </a:r>
          <a:endParaRPr kumimoji="1" lang="en-US" altLang="ja-JP" sz="105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50">
              <a:solidFill>
                <a:schemeClr val="tx1"/>
              </a:solidFill>
              <a:latin typeface="ＭＳ Ｐゴシック" panose="020B0600070205080204" pitchFamily="50" charset="-128"/>
              <a:ea typeface="ＭＳ Ｐゴシック" panose="020B0600070205080204" pitchFamily="50" charset="-128"/>
            </a:rPr>
            <a:t>　増加の要因としては、人件費で、期末勤勉手当の支給月数増による職員給与費の増や消防団員報酬、出動手当の増、扶助費で、障害者自立支援給付費の増や生活保護扶助費の増などが挙げられる。物件費や補助費において減要因があるが、人件費、扶助費の増加幅が減少幅を上回ったことによりポイントが増加した。</a:t>
          </a:r>
          <a:endParaRPr kumimoji="1" lang="en-US" altLang="ja-JP" sz="1050">
            <a:solidFill>
              <a:schemeClr val="tx1"/>
            </a:solidFill>
            <a:latin typeface="ＭＳ Ｐゴシック" panose="020B0600070205080204" pitchFamily="50" charset="-128"/>
            <a:ea typeface="ＭＳ Ｐゴシック" panose="020B0600070205080204" pitchFamily="50" charset="-128"/>
          </a:endParaRPr>
        </a:p>
        <a:p>
          <a:r>
            <a:rPr kumimoji="1" lang="ja-JP" altLang="en-US" sz="1050">
              <a:solidFill>
                <a:schemeClr val="tx1"/>
              </a:solidFill>
              <a:latin typeface="ＭＳ Ｐゴシック" panose="020B0600070205080204" pitchFamily="50" charset="-128"/>
              <a:ea typeface="ＭＳ Ｐゴシック" panose="020B0600070205080204" pitchFamily="50" charset="-128"/>
            </a:rPr>
            <a:t>　　今後においても、経常経費の削減に向けて、新行財政改革大綱に示された各種施策を着実に実行していく。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33274</xdr:rowOff>
    </xdr:from>
    <xdr:to>
      <xdr:col>82</xdr:col>
      <xdr:colOff>107950</xdr:colOff>
      <xdr:row>75</xdr:row>
      <xdr:rowOff>88138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89202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33274</xdr:rowOff>
    </xdr:from>
    <xdr:to>
      <xdr:col>78</xdr:col>
      <xdr:colOff>69850</xdr:colOff>
      <xdr:row>75</xdr:row>
      <xdr:rowOff>92710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8920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75</xdr:row>
      <xdr:rowOff>156718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9514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129286</xdr:rowOff>
    </xdr:from>
    <xdr:to>
      <xdr:col>69</xdr:col>
      <xdr:colOff>92075</xdr:colOff>
      <xdr:row>75</xdr:row>
      <xdr:rowOff>156718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9880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37338</xdr:rowOff>
    </xdr:from>
    <xdr:to>
      <xdr:col>82</xdr:col>
      <xdr:colOff>158750</xdr:colOff>
      <xdr:row>75</xdr:row>
      <xdr:rowOff>138938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53865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4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153924</xdr:rowOff>
    </xdr:from>
    <xdr:to>
      <xdr:col>78</xdr:col>
      <xdr:colOff>120650</xdr:colOff>
      <xdr:row>75</xdr:row>
      <xdr:rowOff>84074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94251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1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105918</xdr:rowOff>
    </xdr:from>
    <xdr:to>
      <xdr:col>69</xdr:col>
      <xdr:colOff>142875</xdr:colOff>
      <xdr:row>76</xdr:row>
      <xdr:rowOff>36069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46245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18813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山梨県甲州市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105936</xdr:rowOff>
    </xdr:from>
    <xdr:to>
      <xdr:col>29</xdr:col>
      <xdr:colOff>127000</xdr:colOff>
      <xdr:row>17</xdr:row>
      <xdr:rowOff>130766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68211"/>
          <a:ext cx="647700" cy="24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130766</xdr:rowOff>
    </xdr:from>
    <xdr:to>
      <xdr:col>26</xdr:col>
      <xdr:colOff>50800</xdr:colOff>
      <xdr:row>17</xdr:row>
      <xdr:rowOff>144569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93041"/>
          <a:ext cx="698500" cy="13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144569</xdr:rowOff>
    </xdr:from>
    <xdr:to>
      <xdr:col>22</xdr:col>
      <xdr:colOff>114300</xdr:colOff>
      <xdr:row>18</xdr:row>
      <xdr:rowOff>26884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06844"/>
          <a:ext cx="698500" cy="53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26884</xdr:rowOff>
    </xdr:from>
    <xdr:to>
      <xdr:col>18</xdr:col>
      <xdr:colOff>177800</xdr:colOff>
      <xdr:row>18</xdr:row>
      <xdr:rowOff>56417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60609"/>
          <a:ext cx="698500" cy="29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55136</xdr:rowOff>
    </xdr:from>
    <xdr:to>
      <xdr:col>29</xdr:col>
      <xdr:colOff>177800</xdr:colOff>
      <xdr:row>17</xdr:row>
      <xdr:rowOff>156736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17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27213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79966</xdr:rowOff>
    </xdr:from>
    <xdr:to>
      <xdr:col>26</xdr:col>
      <xdr:colOff>101600</xdr:colOff>
      <xdr:row>18</xdr:row>
      <xdr:rowOff>10116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42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166343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28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93769</xdr:rowOff>
    </xdr:from>
    <xdr:to>
      <xdr:col>22</xdr:col>
      <xdr:colOff>165100</xdr:colOff>
      <xdr:row>18</xdr:row>
      <xdr:rowOff>23919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56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8696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4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147534</xdr:rowOff>
    </xdr:from>
    <xdr:to>
      <xdr:col>19</xdr:col>
      <xdr:colOff>38100</xdr:colOff>
      <xdr:row>18</xdr:row>
      <xdr:rowOff>77684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09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62461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5617</xdr:rowOff>
    </xdr:from>
    <xdr:to>
      <xdr:col>15</xdr:col>
      <xdr:colOff>101600</xdr:colOff>
      <xdr:row>18</xdr:row>
      <xdr:rowOff>107217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39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91994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25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8210</xdr:rowOff>
    </xdr:from>
    <xdr:to>
      <xdr:col>29</xdr:col>
      <xdr:colOff>127000</xdr:colOff>
      <xdr:row>38</xdr:row>
      <xdr:rowOff>24989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475810"/>
          <a:ext cx="647700" cy="16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9765</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7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8210</xdr:rowOff>
    </xdr:from>
    <xdr:to>
      <xdr:col>26</xdr:col>
      <xdr:colOff>50800</xdr:colOff>
      <xdr:row>38</xdr:row>
      <xdr:rowOff>9490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475810"/>
          <a:ext cx="698500" cy="1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7191</xdr:rowOff>
    </xdr:from>
    <xdr:to>
      <xdr:col>22</xdr:col>
      <xdr:colOff>114300</xdr:colOff>
      <xdr:row>38</xdr:row>
      <xdr:rowOff>9490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474791"/>
          <a:ext cx="698500" cy="2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3797</xdr:rowOff>
    </xdr:from>
    <xdr:to>
      <xdr:col>18</xdr:col>
      <xdr:colOff>177800</xdr:colOff>
      <xdr:row>38</xdr:row>
      <xdr:rowOff>7191</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471397"/>
          <a:ext cx="698500" cy="3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317089</xdr:rowOff>
    </xdr:from>
    <xdr:to>
      <xdr:col>29</xdr:col>
      <xdr:colOff>177800</xdr:colOff>
      <xdr:row>38</xdr:row>
      <xdr:rowOff>75789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41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162166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8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300310</xdr:rowOff>
    </xdr:from>
    <xdr:to>
      <xdr:col>26</xdr:col>
      <xdr:colOff>101600</xdr:colOff>
      <xdr:row>38</xdr:row>
      <xdr:rowOff>59010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25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69187</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93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301590</xdr:rowOff>
    </xdr:from>
    <xdr:to>
      <xdr:col>22</xdr:col>
      <xdr:colOff>165100</xdr:colOff>
      <xdr:row>38</xdr:row>
      <xdr:rowOff>60290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26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70467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195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299291</xdr:rowOff>
    </xdr:from>
    <xdr:to>
      <xdr:col>19</xdr:col>
      <xdr:colOff>38100</xdr:colOff>
      <xdr:row>38</xdr:row>
      <xdr:rowOff>57991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23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68168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19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295897</xdr:rowOff>
    </xdr:from>
    <xdr:to>
      <xdr:col>15</xdr:col>
      <xdr:colOff>101600</xdr:colOff>
      <xdr:row>38</xdr:row>
      <xdr:rowOff>54597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20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64774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18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29,600
29,306
264.11
23,159,208
22,189,245
802,246
10,274,917
17,520,541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72470</xdr:rowOff>
    </xdr:from>
    <xdr:to>
      <xdr:col>24</xdr:col>
      <xdr:colOff>63500</xdr:colOff>
      <xdr:row>37</xdr:row>
      <xdr:rowOff>73101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16120"/>
          <a:ext cx="8382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73101</xdr:rowOff>
    </xdr:from>
    <xdr:to>
      <xdr:col>19</xdr:col>
      <xdr:colOff>177800</xdr:colOff>
      <xdr:row>37</xdr:row>
      <xdr:rowOff>78936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16751"/>
          <a:ext cx="889000" cy="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78936</xdr:rowOff>
    </xdr:from>
    <xdr:to>
      <xdr:col>15</xdr:col>
      <xdr:colOff>50800</xdr:colOff>
      <xdr:row>37</xdr:row>
      <xdr:rowOff>146471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22586"/>
          <a:ext cx="889000" cy="6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146471</xdr:rowOff>
    </xdr:from>
    <xdr:to>
      <xdr:col>10</xdr:col>
      <xdr:colOff>114300</xdr:colOff>
      <xdr:row>38</xdr:row>
      <xdr:rowOff>90344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90121"/>
          <a:ext cx="889000" cy="11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21670</xdr:rowOff>
    </xdr:from>
    <xdr:to>
      <xdr:col>24</xdr:col>
      <xdr:colOff>114300</xdr:colOff>
      <xdr:row>37</xdr:row>
      <xdr:rowOff>123270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6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4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22301</xdr:rowOff>
    </xdr:from>
    <xdr:to>
      <xdr:col>20</xdr:col>
      <xdr:colOff>38100</xdr:colOff>
      <xdr:row>37</xdr:row>
      <xdr:rowOff>123901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6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115028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5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28136</xdr:rowOff>
    </xdr:from>
    <xdr:to>
      <xdr:col>15</xdr:col>
      <xdr:colOff>101600</xdr:colOff>
      <xdr:row>37</xdr:row>
      <xdr:rowOff>129736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7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120863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6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95671</xdr:rowOff>
    </xdr:from>
    <xdr:to>
      <xdr:col>10</xdr:col>
      <xdr:colOff>165100</xdr:colOff>
      <xdr:row>38</xdr:row>
      <xdr:rowOff>25821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16948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3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39544</xdr:rowOff>
    </xdr:from>
    <xdr:to>
      <xdr:col>6</xdr:col>
      <xdr:colOff>38100</xdr:colOff>
      <xdr:row>38</xdr:row>
      <xdr:rowOff>141144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5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132271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2681</xdr:rowOff>
    </xdr:from>
    <xdr:to>
      <xdr:col>24</xdr:col>
      <xdr:colOff>63500</xdr:colOff>
      <xdr:row>58</xdr:row>
      <xdr:rowOff>6904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46781"/>
          <a:ext cx="8382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6904</xdr:rowOff>
    </xdr:from>
    <xdr:to>
      <xdr:col>19</xdr:col>
      <xdr:colOff>177800</xdr:colOff>
      <xdr:row>58</xdr:row>
      <xdr:rowOff>7794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51004"/>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7794</xdr:rowOff>
    </xdr:from>
    <xdr:to>
      <xdr:col>15</xdr:col>
      <xdr:colOff>50800</xdr:colOff>
      <xdr:row>58</xdr:row>
      <xdr:rowOff>49416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51894"/>
          <a:ext cx="889000" cy="4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46386</xdr:rowOff>
    </xdr:from>
    <xdr:to>
      <xdr:col>10</xdr:col>
      <xdr:colOff>114300</xdr:colOff>
      <xdr:row>58</xdr:row>
      <xdr:rowOff>49416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90486"/>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123331</xdr:rowOff>
    </xdr:from>
    <xdr:to>
      <xdr:col>24</xdr:col>
      <xdr:colOff>114300</xdr:colOff>
      <xdr:row>58</xdr:row>
      <xdr:rowOff>53481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9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82708</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8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127554</xdr:rowOff>
    </xdr:from>
    <xdr:to>
      <xdr:col>20</xdr:col>
      <xdr:colOff>38100</xdr:colOff>
      <xdr:row>58</xdr:row>
      <xdr:rowOff>57704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0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74231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7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128444</xdr:rowOff>
    </xdr:from>
    <xdr:to>
      <xdr:col>15</xdr:col>
      <xdr:colOff>101600</xdr:colOff>
      <xdr:row>58</xdr:row>
      <xdr:rowOff>58594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0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75121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76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170066</xdr:rowOff>
    </xdr:from>
    <xdr:to>
      <xdr:col>10</xdr:col>
      <xdr:colOff>165100</xdr:colOff>
      <xdr:row>58</xdr:row>
      <xdr:rowOff>100216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4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91343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3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167036</xdr:rowOff>
    </xdr:from>
    <xdr:to>
      <xdr:col>6</xdr:col>
      <xdr:colOff>38100</xdr:colOff>
      <xdr:row>58</xdr:row>
      <xdr:rowOff>97186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3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113713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71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902</xdr:rowOff>
    </xdr:from>
    <xdr:to>
      <xdr:col>24</xdr:col>
      <xdr:colOff>63500</xdr:colOff>
      <xdr:row>79</xdr:row>
      <xdr:rowOff>9970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45452"/>
          <a:ext cx="8382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3263</xdr:rowOff>
    </xdr:from>
    <xdr:to>
      <xdr:col>19</xdr:col>
      <xdr:colOff>177800</xdr:colOff>
      <xdr:row>79</xdr:row>
      <xdr:rowOff>9970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47813"/>
          <a:ext cx="889000" cy="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3263</xdr:rowOff>
    </xdr:from>
    <xdr:to>
      <xdr:col>15</xdr:col>
      <xdr:colOff>50800</xdr:colOff>
      <xdr:row>79</xdr:row>
      <xdr:rowOff>7417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47813"/>
          <a:ext cx="889000" cy="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7417</xdr:rowOff>
    </xdr:from>
    <xdr:to>
      <xdr:col>10</xdr:col>
      <xdr:colOff>114300</xdr:colOff>
      <xdr:row>79</xdr:row>
      <xdr:rowOff>9931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51967"/>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121552</xdr:rowOff>
    </xdr:from>
    <xdr:to>
      <xdr:col>24</xdr:col>
      <xdr:colOff>114300</xdr:colOff>
      <xdr:row>79</xdr:row>
      <xdr:rowOff>51702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9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36479</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0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130620</xdr:rowOff>
    </xdr:from>
    <xdr:to>
      <xdr:col>20</xdr:col>
      <xdr:colOff>38100</xdr:colOff>
      <xdr:row>79</xdr:row>
      <xdr:rowOff>60770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51897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9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123913</xdr:rowOff>
    </xdr:from>
    <xdr:to>
      <xdr:col>15</xdr:col>
      <xdr:colOff>101600</xdr:colOff>
      <xdr:row>79</xdr:row>
      <xdr:rowOff>54063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9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45190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8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128067</xdr:rowOff>
    </xdr:from>
    <xdr:to>
      <xdr:col>10</xdr:col>
      <xdr:colOff>165100</xdr:colOff>
      <xdr:row>79</xdr:row>
      <xdr:rowOff>58217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0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49344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9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130581</xdr:rowOff>
    </xdr:from>
    <xdr:to>
      <xdr:col>6</xdr:col>
      <xdr:colOff>38100</xdr:colOff>
      <xdr:row>79</xdr:row>
      <xdr:rowOff>60731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51858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9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95724</xdr:rowOff>
    </xdr:from>
    <xdr:to>
      <xdr:col>24</xdr:col>
      <xdr:colOff>63500</xdr:colOff>
      <xdr:row>96</xdr:row>
      <xdr:rowOff>153698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54924"/>
          <a:ext cx="838200" cy="5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75197</xdr:rowOff>
    </xdr:from>
    <xdr:to>
      <xdr:col>19</xdr:col>
      <xdr:colOff>177800</xdr:colOff>
      <xdr:row>96</xdr:row>
      <xdr:rowOff>153698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34397"/>
          <a:ext cx="889000" cy="7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75197</xdr:rowOff>
    </xdr:from>
    <xdr:to>
      <xdr:col>15</xdr:col>
      <xdr:colOff>50800</xdr:colOff>
      <xdr:row>97</xdr:row>
      <xdr:rowOff>78465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34397"/>
          <a:ext cx="889000" cy="17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78465</xdr:rowOff>
    </xdr:from>
    <xdr:to>
      <xdr:col>10</xdr:col>
      <xdr:colOff>114300</xdr:colOff>
      <xdr:row>97</xdr:row>
      <xdr:rowOff>79204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09115"/>
          <a:ext cx="889000" cy="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44924</xdr:rowOff>
    </xdr:from>
    <xdr:to>
      <xdr:col>24</xdr:col>
      <xdr:colOff>114300</xdr:colOff>
      <xdr:row>96</xdr:row>
      <xdr:rowOff>146524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0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23351</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8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102898</xdr:rowOff>
    </xdr:from>
    <xdr:to>
      <xdr:col>20</xdr:col>
      <xdr:colOff>38100</xdr:colOff>
      <xdr:row>97</xdr:row>
      <xdr:rowOff>33048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6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24175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54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24397</xdr:rowOff>
    </xdr:from>
    <xdr:to>
      <xdr:col>15</xdr:col>
      <xdr:colOff>101600</xdr:colOff>
      <xdr:row>96</xdr:row>
      <xdr:rowOff>125997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117124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57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27665</xdr:rowOff>
    </xdr:from>
    <xdr:to>
      <xdr:col>10</xdr:col>
      <xdr:colOff>165100</xdr:colOff>
      <xdr:row>97</xdr:row>
      <xdr:rowOff>129265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5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120392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5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28404</xdr:rowOff>
    </xdr:from>
    <xdr:to>
      <xdr:col>6</xdr:col>
      <xdr:colOff>38100</xdr:colOff>
      <xdr:row>97</xdr:row>
      <xdr:rowOff>130004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5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121131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5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116131</xdr:rowOff>
    </xdr:from>
    <xdr:to>
      <xdr:col>55</xdr:col>
      <xdr:colOff>0</xdr:colOff>
      <xdr:row>35</xdr:row>
      <xdr:rowOff>128933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16881"/>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128933</xdr:rowOff>
    </xdr:from>
    <xdr:to>
      <xdr:col>50</xdr:col>
      <xdr:colOff>114300</xdr:colOff>
      <xdr:row>36</xdr:row>
      <xdr:rowOff>29812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29683"/>
          <a:ext cx="889000" cy="7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66160</xdr:rowOff>
    </xdr:from>
    <xdr:to>
      <xdr:col>45</xdr:col>
      <xdr:colOff>177800</xdr:colOff>
      <xdr:row>36</xdr:row>
      <xdr:rowOff>29812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95460"/>
          <a:ext cx="889000" cy="30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66160</xdr:rowOff>
    </xdr:from>
    <xdr:to>
      <xdr:col>41</xdr:col>
      <xdr:colOff>50800</xdr:colOff>
      <xdr:row>37</xdr:row>
      <xdr:rowOff>116089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95460"/>
          <a:ext cx="889000" cy="56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65331</xdr:rowOff>
    </xdr:from>
    <xdr:to>
      <xdr:col>55</xdr:col>
      <xdr:colOff>50800</xdr:colOff>
      <xdr:row>35</xdr:row>
      <xdr:rowOff>166931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6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88208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1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78133</xdr:rowOff>
    </xdr:from>
    <xdr:to>
      <xdr:col>50</xdr:col>
      <xdr:colOff>165100</xdr:colOff>
      <xdr:row>36</xdr:row>
      <xdr:rowOff>8283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7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24810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54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150462</xdr:rowOff>
    </xdr:from>
    <xdr:to>
      <xdr:col>46</xdr:col>
      <xdr:colOff>38100</xdr:colOff>
      <xdr:row>36</xdr:row>
      <xdr:rowOff>80612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5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97139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2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15360</xdr:rowOff>
    </xdr:from>
    <xdr:to>
      <xdr:col>41</xdr:col>
      <xdr:colOff>101600</xdr:colOff>
      <xdr:row>34</xdr:row>
      <xdr:rowOff>116960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4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133487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19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65289</xdr:rowOff>
    </xdr:from>
    <xdr:to>
      <xdr:col>36</xdr:col>
      <xdr:colOff>165100</xdr:colOff>
      <xdr:row>37</xdr:row>
      <xdr:rowOff>166889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0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158017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0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155021</xdr:rowOff>
    </xdr:from>
    <xdr:to>
      <xdr:col>55</xdr:col>
      <xdr:colOff>0</xdr:colOff>
      <xdr:row>58</xdr:row>
      <xdr:rowOff>49979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27671"/>
          <a:ext cx="838200" cy="6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25903</xdr:rowOff>
    </xdr:from>
    <xdr:to>
      <xdr:col>50</xdr:col>
      <xdr:colOff>114300</xdr:colOff>
      <xdr:row>58</xdr:row>
      <xdr:rowOff>49979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70003"/>
          <a:ext cx="889000" cy="2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25903</xdr:rowOff>
    </xdr:from>
    <xdr:to>
      <xdr:col>45</xdr:col>
      <xdr:colOff>177800</xdr:colOff>
      <xdr:row>58</xdr:row>
      <xdr:rowOff>32482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70003"/>
          <a:ext cx="889000" cy="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32482</xdr:rowOff>
    </xdr:from>
    <xdr:to>
      <xdr:col>41</xdr:col>
      <xdr:colOff>50800</xdr:colOff>
      <xdr:row>58</xdr:row>
      <xdr:rowOff>65185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76582"/>
          <a:ext cx="889000" cy="3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104221</xdr:rowOff>
    </xdr:from>
    <xdr:to>
      <xdr:col>55</xdr:col>
      <xdr:colOff>50800</xdr:colOff>
      <xdr:row>58</xdr:row>
      <xdr:rowOff>34371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7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27302</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9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170629</xdr:rowOff>
    </xdr:from>
    <xdr:to>
      <xdr:col>50</xdr:col>
      <xdr:colOff>165100</xdr:colOff>
      <xdr:row>58</xdr:row>
      <xdr:rowOff>100779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4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91906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3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146553</xdr:rowOff>
    </xdr:from>
    <xdr:to>
      <xdr:col>46</xdr:col>
      <xdr:colOff>38100</xdr:colOff>
      <xdr:row>58</xdr:row>
      <xdr:rowOff>76703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67830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1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153132</xdr:rowOff>
    </xdr:from>
    <xdr:to>
      <xdr:col>41</xdr:col>
      <xdr:colOff>101600</xdr:colOff>
      <xdr:row>58</xdr:row>
      <xdr:rowOff>83282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2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74409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1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14385</xdr:rowOff>
    </xdr:from>
    <xdr:to>
      <xdr:col>36</xdr:col>
      <xdr:colOff>165100</xdr:colOff>
      <xdr:row>58</xdr:row>
      <xdr:rowOff>115985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5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107112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5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21907</xdr:rowOff>
    </xdr:from>
    <xdr:to>
      <xdr:col>55</xdr:col>
      <xdr:colOff>0</xdr:colOff>
      <xdr:row>79</xdr:row>
      <xdr:rowOff>24575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66457"/>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24575</xdr:rowOff>
    </xdr:from>
    <xdr:to>
      <xdr:col>50</xdr:col>
      <xdr:colOff>114300</xdr:colOff>
      <xdr:row>79</xdr:row>
      <xdr:rowOff>37376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69125"/>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142811</xdr:rowOff>
    </xdr:from>
    <xdr:to>
      <xdr:col>45</xdr:col>
      <xdr:colOff>177800</xdr:colOff>
      <xdr:row>79</xdr:row>
      <xdr:rowOff>37376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15911"/>
          <a:ext cx="889000" cy="6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142811</xdr:rowOff>
    </xdr:from>
    <xdr:to>
      <xdr:col>41</xdr:col>
      <xdr:colOff>50800</xdr:colOff>
      <xdr:row>79</xdr:row>
      <xdr:rowOff>33426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15911"/>
          <a:ext cx="889000" cy="6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142557</xdr:rowOff>
    </xdr:from>
    <xdr:to>
      <xdr:col>55</xdr:col>
      <xdr:colOff>50800</xdr:colOff>
      <xdr:row>79</xdr:row>
      <xdr:rowOff>72707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1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57484</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3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145225</xdr:rowOff>
    </xdr:from>
    <xdr:to>
      <xdr:col>50</xdr:col>
      <xdr:colOff>165100</xdr:colOff>
      <xdr:row>79</xdr:row>
      <xdr:rowOff>75375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66502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1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158026</xdr:rowOff>
    </xdr:from>
    <xdr:to>
      <xdr:col>46</xdr:col>
      <xdr:colOff>38100</xdr:colOff>
      <xdr:row>79</xdr:row>
      <xdr:rowOff>88176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79303</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23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92011</xdr:rowOff>
    </xdr:from>
    <xdr:to>
      <xdr:col>41</xdr:col>
      <xdr:colOff>101600</xdr:colOff>
      <xdr:row>79</xdr:row>
      <xdr:rowOff>22161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6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13288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5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154076</xdr:rowOff>
    </xdr:from>
    <xdr:to>
      <xdr:col>36</xdr:col>
      <xdr:colOff>165100</xdr:colOff>
      <xdr:row>79</xdr:row>
      <xdr:rowOff>84226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75353</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1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33930</xdr:rowOff>
    </xdr:from>
    <xdr:to>
      <xdr:col>55</xdr:col>
      <xdr:colOff>0</xdr:colOff>
      <xdr:row>98</xdr:row>
      <xdr:rowOff>64877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36030"/>
          <a:ext cx="838200" cy="3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41007</xdr:rowOff>
    </xdr:from>
    <xdr:to>
      <xdr:col>50</xdr:col>
      <xdr:colOff>114300</xdr:colOff>
      <xdr:row>98</xdr:row>
      <xdr:rowOff>64877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43107"/>
          <a:ext cx="889000" cy="2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41007</xdr:rowOff>
    </xdr:from>
    <xdr:to>
      <xdr:col>45</xdr:col>
      <xdr:colOff>177800</xdr:colOff>
      <xdr:row>98</xdr:row>
      <xdr:rowOff>77257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43107"/>
          <a:ext cx="889000" cy="3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77257</xdr:rowOff>
    </xdr:from>
    <xdr:to>
      <xdr:col>41</xdr:col>
      <xdr:colOff>50800</xdr:colOff>
      <xdr:row>98</xdr:row>
      <xdr:rowOff>96048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79357"/>
          <a:ext cx="8890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154580</xdr:rowOff>
    </xdr:from>
    <xdr:to>
      <xdr:col>55</xdr:col>
      <xdr:colOff>50800</xdr:colOff>
      <xdr:row>98</xdr:row>
      <xdr:rowOff>84730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14077</xdr:rowOff>
    </xdr:from>
    <xdr:to>
      <xdr:col>50</xdr:col>
      <xdr:colOff>165100</xdr:colOff>
      <xdr:row>98</xdr:row>
      <xdr:rowOff>115677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1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106804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0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161657</xdr:rowOff>
    </xdr:from>
    <xdr:to>
      <xdr:col>46</xdr:col>
      <xdr:colOff>38100</xdr:colOff>
      <xdr:row>98</xdr:row>
      <xdr:rowOff>91807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9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82934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8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26457</xdr:rowOff>
    </xdr:from>
    <xdr:to>
      <xdr:col>41</xdr:col>
      <xdr:colOff>101600</xdr:colOff>
      <xdr:row>98</xdr:row>
      <xdr:rowOff>128057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2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119184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2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45248</xdr:rowOff>
    </xdr:from>
    <xdr:to>
      <xdr:col>36</xdr:col>
      <xdr:colOff>165100</xdr:colOff>
      <xdr:row>98</xdr:row>
      <xdr:rowOff>146848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4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137975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4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21717</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08267"/>
          <a:ext cx="8890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21717</xdr:rowOff>
    </xdr:from>
    <xdr:to>
      <xdr:col>71</xdr:col>
      <xdr:colOff>177800</xdr:colOff>
      <xdr:row>39</xdr:row>
      <xdr:rowOff>42723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08267"/>
          <a:ext cx="889000" cy="2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142367</xdr:rowOff>
    </xdr:from>
    <xdr:to>
      <xdr:col>72</xdr:col>
      <xdr:colOff>38100</xdr:colOff>
      <xdr:row>39</xdr:row>
      <xdr:rowOff>72517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63644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5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163373</xdr:rowOff>
    </xdr:from>
    <xdr:to>
      <xdr:col>67</xdr:col>
      <xdr:colOff>101600</xdr:colOff>
      <xdr:row>39</xdr:row>
      <xdr:rowOff>93523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84650</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71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122196</xdr:rowOff>
    </xdr:from>
    <xdr:to>
      <xdr:col>85</xdr:col>
      <xdr:colOff>127000</xdr:colOff>
      <xdr:row>77</xdr:row>
      <xdr:rowOff>133029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23846"/>
          <a:ext cx="838200" cy="1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122196</xdr:rowOff>
    </xdr:from>
    <xdr:to>
      <xdr:col>81</xdr:col>
      <xdr:colOff>50800</xdr:colOff>
      <xdr:row>77</xdr:row>
      <xdr:rowOff>123957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23846"/>
          <a:ext cx="8890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123957</xdr:rowOff>
    </xdr:from>
    <xdr:to>
      <xdr:col>76</xdr:col>
      <xdr:colOff>114300</xdr:colOff>
      <xdr:row>77</xdr:row>
      <xdr:rowOff>132463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25607"/>
          <a:ext cx="889000" cy="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132463</xdr:rowOff>
    </xdr:from>
    <xdr:to>
      <xdr:col>71</xdr:col>
      <xdr:colOff>177800</xdr:colOff>
      <xdr:row>77</xdr:row>
      <xdr:rowOff>139559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34113"/>
          <a:ext cx="889000" cy="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82229</xdr:rowOff>
    </xdr:from>
    <xdr:to>
      <xdr:col>85</xdr:col>
      <xdr:colOff>177800</xdr:colOff>
      <xdr:row>78</xdr:row>
      <xdr:rowOff>12379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8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41606</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71396</xdr:rowOff>
    </xdr:from>
    <xdr:to>
      <xdr:col>81</xdr:col>
      <xdr:colOff>101600</xdr:colOff>
      <xdr:row>78</xdr:row>
      <xdr:rowOff>1546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7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18073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4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73157</xdr:rowOff>
    </xdr:from>
    <xdr:to>
      <xdr:col>76</xdr:col>
      <xdr:colOff>165100</xdr:colOff>
      <xdr:row>78</xdr:row>
      <xdr:rowOff>3307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7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19834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81663</xdr:rowOff>
    </xdr:from>
    <xdr:to>
      <xdr:col>72</xdr:col>
      <xdr:colOff>38100</xdr:colOff>
      <xdr:row>78</xdr:row>
      <xdr:rowOff>11813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8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28340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88759</xdr:rowOff>
    </xdr:from>
    <xdr:to>
      <xdr:col>67</xdr:col>
      <xdr:colOff>101600</xdr:colOff>
      <xdr:row>78</xdr:row>
      <xdr:rowOff>18909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9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35436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6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104901</xdr:rowOff>
    </xdr:from>
    <xdr:to>
      <xdr:col>85</xdr:col>
      <xdr:colOff>127000</xdr:colOff>
      <xdr:row>97</xdr:row>
      <xdr:rowOff>117309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35551"/>
          <a:ext cx="838200" cy="1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104901</xdr:rowOff>
    </xdr:from>
    <xdr:to>
      <xdr:col>81</xdr:col>
      <xdr:colOff>50800</xdr:colOff>
      <xdr:row>98</xdr:row>
      <xdr:rowOff>18910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35551"/>
          <a:ext cx="889000" cy="8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18910</xdr:rowOff>
    </xdr:from>
    <xdr:to>
      <xdr:col>76</xdr:col>
      <xdr:colOff>114300</xdr:colOff>
      <xdr:row>98</xdr:row>
      <xdr:rowOff>73811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21010"/>
          <a:ext cx="889000" cy="5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73811</xdr:rowOff>
    </xdr:from>
    <xdr:to>
      <xdr:col>71</xdr:col>
      <xdr:colOff>177800</xdr:colOff>
      <xdr:row>98</xdr:row>
      <xdr:rowOff>90545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75911"/>
          <a:ext cx="889000" cy="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66509</xdr:rowOff>
    </xdr:from>
    <xdr:to>
      <xdr:col>85</xdr:col>
      <xdr:colOff>177800</xdr:colOff>
      <xdr:row>97</xdr:row>
      <xdr:rowOff>168109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9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89386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4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54101</xdr:rowOff>
    </xdr:from>
    <xdr:to>
      <xdr:col>81</xdr:col>
      <xdr:colOff>101600</xdr:colOff>
      <xdr:row>97</xdr:row>
      <xdr:rowOff>155701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8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5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139560</xdr:rowOff>
    </xdr:from>
    <xdr:to>
      <xdr:col>76</xdr:col>
      <xdr:colOff>165100</xdr:colOff>
      <xdr:row>98</xdr:row>
      <xdr:rowOff>69710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7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86237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4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23011</xdr:rowOff>
    </xdr:from>
    <xdr:to>
      <xdr:col>72</xdr:col>
      <xdr:colOff>38100</xdr:colOff>
      <xdr:row>98</xdr:row>
      <xdr:rowOff>124611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2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115738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1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39745</xdr:rowOff>
    </xdr:from>
    <xdr:to>
      <xdr:col>67</xdr:col>
      <xdr:colOff>101600</xdr:colOff>
      <xdr:row>98</xdr:row>
      <xdr:rowOff>141345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4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132472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3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32761</xdr:rowOff>
    </xdr:from>
    <xdr:to>
      <xdr:col>116</xdr:col>
      <xdr:colOff>63500</xdr:colOff>
      <xdr:row>58</xdr:row>
      <xdr:rowOff>47026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76861"/>
          <a:ext cx="838200" cy="1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32761</xdr:rowOff>
    </xdr:from>
    <xdr:to>
      <xdr:col>111</xdr:col>
      <xdr:colOff>177800</xdr:colOff>
      <xdr:row>58</xdr:row>
      <xdr:rowOff>34589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76861"/>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20828</xdr:rowOff>
    </xdr:from>
    <xdr:to>
      <xdr:col>107</xdr:col>
      <xdr:colOff>50800</xdr:colOff>
      <xdr:row>58</xdr:row>
      <xdr:rowOff>34589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64928"/>
          <a:ext cx="889000" cy="1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20828</xdr:rowOff>
    </xdr:from>
    <xdr:to>
      <xdr:col>102</xdr:col>
      <xdr:colOff>114300</xdr:colOff>
      <xdr:row>58</xdr:row>
      <xdr:rowOff>51872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964928"/>
          <a:ext cx="889000" cy="3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167676</xdr:rowOff>
    </xdr:from>
    <xdr:to>
      <xdr:col>116</xdr:col>
      <xdr:colOff>114300</xdr:colOff>
      <xdr:row>58</xdr:row>
      <xdr:rowOff>97826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4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101046</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7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153411</xdr:rowOff>
    </xdr:from>
    <xdr:to>
      <xdr:col>112</xdr:col>
      <xdr:colOff>38100</xdr:colOff>
      <xdr:row>58</xdr:row>
      <xdr:rowOff>83561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2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74688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1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155239</xdr:rowOff>
    </xdr:from>
    <xdr:to>
      <xdr:col>107</xdr:col>
      <xdr:colOff>101600</xdr:colOff>
      <xdr:row>58</xdr:row>
      <xdr:rowOff>85389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2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76516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2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141478</xdr:rowOff>
    </xdr:from>
    <xdr:to>
      <xdr:col>102</xdr:col>
      <xdr:colOff>165100</xdr:colOff>
      <xdr:row>58</xdr:row>
      <xdr:rowOff>71628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62755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0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1072</xdr:rowOff>
    </xdr:from>
    <xdr:to>
      <xdr:col>98</xdr:col>
      <xdr:colOff>38100</xdr:colOff>
      <xdr:row>58</xdr:row>
      <xdr:rowOff>102672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4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93799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3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159068</xdr:rowOff>
    </xdr:from>
    <xdr:to>
      <xdr:col>116</xdr:col>
      <xdr:colOff>63500</xdr:colOff>
      <xdr:row>78</xdr:row>
      <xdr:rowOff>165328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532168"/>
          <a:ext cx="838200" cy="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165328</xdr:rowOff>
    </xdr:from>
    <xdr:to>
      <xdr:col>111</xdr:col>
      <xdr:colOff>177800</xdr:colOff>
      <xdr:row>78</xdr:row>
      <xdr:rowOff>168503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538428"/>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168503</xdr:rowOff>
    </xdr:from>
    <xdr:to>
      <xdr:col>107</xdr:col>
      <xdr:colOff>50800</xdr:colOff>
      <xdr:row>79</xdr:row>
      <xdr:rowOff>7620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541603"/>
          <a:ext cx="889000" cy="1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140436</xdr:rowOff>
    </xdr:from>
    <xdr:to>
      <xdr:col>102</xdr:col>
      <xdr:colOff>114300</xdr:colOff>
      <xdr:row>79</xdr:row>
      <xdr:rowOff>7620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170636"/>
          <a:ext cx="889000" cy="3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108268</xdr:rowOff>
    </xdr:from>
    <xdr:to>
      <xdr:col>116</xdr:col>
      <xdr:colOff>114300</xdr:colOff>
      <xdr:row>79</xdr:row>
      <xdr:rowOff>38418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48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23195</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39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114528</xdr:rowOff>
    </xdr:from>
    <xdr:to>
      <xdr:col>112</xdr:col>
      <xdr:colOff>38100</xdr:colOff>
      <xdr:row>79</xdr:row>
      <xdr:rowOff>44678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4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35805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58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117703</xdr:rowOff>
    </xdr:from>
    <xdr:to>
      <xdr:col>107</xdr:col>
      <xdr:colOff>101600</xdr:colOff>
      <xdr:row>79</xdr:row>
      <xdr:rowOff>47853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49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38980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58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128270</xdr:rowOff>
    </xdr:from>
    <xdr:to>
      <xdr:col>102</xdr:col>
      <xdr:colOff>165100</xdr:colOff>
      <xdr:row>79</xdr:row>
      <xdr:rowOff>58420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5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49547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59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89636</xdr:rowOff>
    </xdr:from>
    <xdr:to>
      <xdr:col>98</xdr:col>
      <xdr:colOff>38100</xdr:colOff>
      <xdr:row>77</xdr:row>
      <xdr:rowOff>19786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1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36313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9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歳出決算総額は、住民一人当たり</a:t>
          </a:r>
          <a:r>
            <a:rPr kumimoji="1" lang="en-US" altLang="ja-JP" sz="900">
              <a:latin typeface="ＭＳ Ｐゴシック" panose="020B0600070205080204" pitchFamily="50" charset="-128"/>
              <a:ea typeface="ＭＳ Ｐゴシック" panose="020B0600070205080204" pitchFamily="50" charset="-128"/>
            </a:rPr>
            <a:t>749,637</a:t>
          </a:r>
          <a:r>
            <a:rPr kumimoji="1" lang="ja-JP" altLang="en-US" sz="900">
              <a:latin typeface="ＭＳ Ｐゴシック" panose="020B0600070205080204" pitchFamily="50" charset="-128"/>
              <a:ea typeface="ＭＳ Ｐゴシック" panose="020B0600070205080204" pitchFamily="50" charset="-128"/>
            </a:rPr>
            <a:t>円となっており、前年度から</a:t>
          </a:r>
          <a:r>
            <a:rPr kumimoji="1" lang="en-US" altLang="ja-JP" sz="900">
              <a:latin typeface="ＭＳ Ｐゴシック" panose="020B0600070205080204" pitchFamily="50" charset="-128"/>
              <a:ea typeface="ＭＳ Ｐゴシック" panose="020B0600070205080204" pitchFamily="50" charset="-128"/>
            </a:rPr>
            <a:t>32,471</a:t>
          </a:r>
          <a:r>
            <a:rPr kumimoji="1" lang="ja-JP" altLang="en-US" sz="900">
              <a:latin typeface="ＭＳ Ｐゴシック" panose="020B0600070205080204" pitchFamily="50" charset="-128"/>
              <a:ea typeface="ＭＳ Ｐゴシック" panose="020B0600070205080204" pitchFamily="50" charset="-128"/>
            </a:rPr>
            <a:t>円増加した。人件費は類似団体平均値を下回る</a:t>
          </a:r>
          <a:r>
            <a:rPr kumimoji="1" lang="en-US" altLang="ja-JP" sz="900">
              <a:latin typeface="ＭＳ Ｐゴシック" panose="020B0600070205080204" pitchFamily="50" charset="-128"/>
              <a:ea typeface="ＭＳ Ｐゴシック" panose="020B0600070205080204" pitchFamily="50" charset="-128"/>
            </a:rPr>
            <a:t>93,926</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58</a:t>
          </a:r>
          <a:r>
            <a:rPr kumimoji="1" lang="ja-JP" altLang="en-US" sz="900">
              <a:latin typeface="ＭＳ Ｐゴシック" panose="020B0600070205080204" pitchFamily="50" charset="-128"/>
              <a:ea typeface="ＭＳ Ｐゴシック" panose="020B0600070205080204" pitchFamily="50" charset="-128"/>
            </a:rPr>
            <a:t>円増加した。人勧等に伴う期末勤勉手当の増や消防団員報酬、出動手当の見直しによる増要因があったものの、退職手当特別負担金対象者の減に伴う負担金の減や新型コロナウイルスワクチン接種特設会場の終了に伴う時間外勤務手当の減などが影響し、支出額は</a:t>
          </a:r>
          <a:r>
            <a:rPr kumimoji="1" lang="en-US" altLang="ja-JP" sz="900">
              <a:latin typeface="ＭＳ Ｐゴシック" panose="020B0600070205080204" pitchFamily="50" charset="-128"/>
              <a:ea typeface="ＭＳ Ｐゴシック" panose="020B0600070205080204" pitchFamily="50" charset="-128"/>
            </a:rPr>
            <a:t>1.0</a:t>
          </a:r>
          <a:r>
            <a:rPr kumimoji="1" lang="ja-JP" altLang="en-US" sz="900">
              <a:latin typeface="ＭＳ Ｐゴシック" panose="020B0600070205080204" pitchFamily="50" charset="-128"/>
              <a:ea typeface="ＭＳ Ｐゴシック" panose="020B0600070205080204" pitchFamily="50" charset="-128"/>
            </a:rPr>
            <a:t>％の減となったが、人口減少率が</a:t>
          </a:r>
          <a:r>
            <a:rPr kumimoji="1" lang="en-US" altLang="ja-JP" sz="900">
              <a:latin typeface="ＭＳ Ｐゴシック" panose="020B0600070205080204" pitchFamily="50" charset="-128"/>
              <a:ea typeface="ＭＳ Ｐゴシック" panose="020B0600070205080204" pitchFamily="50" charset="-128"/>
            </a:rPr>
            <a:t>0.62</a:t>
          </a:r>
          <a:r>
            <a:rPr kumimoji="1" lang="ja-JP" altLang="en-US" sz="900">
              <a:latin typeface="ＭＳ Ｐゴシック" panose="020B0600070205080204" pitchFamily="50" charset="-128"/>
              <a:ea typeface="ＭＳ Ｐゴシック" panose="020B0600070205080204" pitchFamily="50" charset="-128"/>
            </a:rPr>
            <a:t>ポイント増加した影響により微増となった。補助費は類似団体平均値を上回る</a:t>
          </a:r>
          <a:r>
            <a:rPr kumimoji="1" lang="en-US" altLang="ja-JP" sz="900">
              <a:latin typeface="ＭＳ Ｐゴシック" panose="020B0600070205080204" pitchFamily="50" charset="-128"/>
              <a:ea typeface="ＭＳ Ｐゴシック" panose="020B0600070205080204" pitchFamily="50" charset="-128"/>
            </a:rPr>
            <a:t>161,186</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3,360</a:t>
          </a:r>
          <a:r>
            <a:rPr kumimoji="1" lang="ja-JP" altLang="en-US" sz="900">
              <a:latin typeface="ＭＳ Ｐゴシック" panose="020B0600070205080204" pitchFamily="50" charset="-128"/>
              <a:ea typeface="ＭＳ Ｐゴシック" panose="020B0600070205080204" pitchFamily="50" charset="-128"/>
            </a:rPr>
            <a:t>円増加した。新型コロナウイルス感染症や物価高騰により疲弊している地域経済への支援として実施した、地域応援商品券事業や飲食事業者及び貨物運送事業者への支援金給付事業の終了に伴う減、下水道事業会計への補助金の減などの減要因があったものの、ふるさと納税寄付額の増加に伴う返礼品費の増やエネルギー価格高騰の影響を受ける農業者及び介護サービス事業者等に対する支援金の支給事業などにより増となった。物件費は、類似団体平均値を上回る</a:t>
          </a:r>
          <a:r>
            <a:rPr kumimoji="1" lang="en-US" altLang="ja-JP" sz="900">
              <a:latin typeface="ＭＳ Ｐゴシック" panose="020B0600070205080204" pitchFamily="50" charset="-128"/>
              <a:ea typeface="ＭＳ Ｐゴシック" panose="020B0600070205080204" pitchFamily="50" charset="-128"/>
            </a:rPr>
            <a:t>111,926</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2,217</a:t>
          </a:r>
          <a:r>
            <a:rPr kumimoji="1" lang="ja-JP" altLang="en-US" sz="900">
              <a:latin typeface="ＭＳ Ｐゴシック" panose="020B0600070205080204" pitchFamily="50" charset="-128"/>
              <a:ea typeface="ＭＳ Ｐゴシック" panose="020B0600070205080204" pitchFamily="50" charset="-128"/>
            </a:rPr>
            <a:t>円増加した。新型コロナウイルスワクチン接種事業委託料の減などの減要因もあったが、書かない窓口支援システムの導入などによる電算システム関係経費の増やふるさと納税寄付件数の増加に伴う事務費の増、小学校教科書改訂の伴う教師用教科書等購入費の増などにより増となった。扶助費は、類似団体平均値を下回る</a:t>
          </a:r>
          <a:r>
            <a:rPr kumimoji="1" lang="en-US" altLang="ja-JP" sz="900">
              <a:latin typeface="ＭＳ Ｐゴシック" panose="020B0600070205080204" pitchFamily="50" charset="-128"/>
              <a:ea typeface="ＭＳ Ｐゴシック" panose="020B0600070205080204" pitchFamily="50" charset="-128"/>
            </a:rPr>
            <a:t>110,771</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7,608</a:t>
          </a:r>
          <a:r>
            <a:rPr kumimoji="1" lang="ja-JP" altLang="en-US" sz="900">
              <a:latin typeface="ＭＳ Ｐゴシック" panose="020B0600070205080204" pitchFamily="50" charset="-128"/>
              <a:ea typeface="ＭＳ Ｐゴシック" panose="020B0600070205080204" pitchFamily="50" charset="-128"/>
            </a:rPr>
            <a:t>円増加した。子どもの減少による児童手当、児童扶養手当の減などの減要因があったものの、</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年度に引き続き、物価高騰の影響が大きい低所得者及び子育て世帯に対する給付金給付事業の実施に伴う増や障害者自立支援給付費の増、医療扶助の増加に伴う生活保護扶助費の増などにより、大幅に増加した。普通建設事業費は、類似団体平均値を下回る</a:t>
          </a:r>
          <a:r>
            <a:rPr kumimoji="1" lang="en-US" altLang="ja-JP" sz="900">
              <a:latin typeface="ＭＳ Ｐゴシック" panose="020B0600070205080204" pitchFamily="50" charset="-128"/>
              <a:ea typeface="ＭＳ Ｐゴシック" panose="020B0600070205080204" pitchFamily="50" charset="-128"/>
            </a:rPr>
            <a:t>68,298</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29,050</a:t>
          </a:r>
          <a:r>
            <a:rPr kumimoji="1" lang="ja-JP" altLang="en-US" sz="900">
              <a:latin typeface="ＭＳ Ｐゴシック" panose="020B0600070205080204" pitchFamily="50" charset="-128"/>
              <a:ea typeface="ＭＳ Ｐゴシック" panose="020B0600070205080204" pitchFamily="50" charset="-128"/>
            </a:rPr>
            <a:t>円増加した。新規整備については、塩山駅前観光案内所移設事業の終了に伴う減があったものの、勝沼健康福祉センター利用者送迎用車両の購入や救護施設鈴宮寮で使用するバリアフリー対応車両の購入、耐震性防火水槽の設置などにより増となった。更新整備についても、塩山駅南口広場改修事業や本庁舎駐車場改修事業、塩山テニス場人工芝張替え工事の完了に伴う減があったものの、勝沼中学校大規模改造事業（第</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期）や塩山中学校大規模改造事業（第</a:t>
          </a:r>
          <a:r>
            <a:rPr kumimoji="1" lang="en-US" altLang="ja-JP" sz="900">
              <a:latin typeface="ＭＳ Ｐゴシック" panose="020B0600070205080204" pitchFamily="50" charset="-128"/>
              <a:ea typeface="ＭＳ Ｐゴシック" panose="020B0600070205080204" pitchFamily="50" charset="-128"/>
            </a:rPr>
            <a:t>1</a:t>
          </a:r>
          <a:r>
            <a:rPr kumimoji="1" lang="ja-JP" altLang="en-US" sz="900">
              <a:latin typeface="ＭＳ Ｐゴシック" panose="020B0600070205080204" pitchFamily="50" charset="-128"/>
              <a:ea typeface="ＭＳ Ｐゴシック" panose="020B0600070205080204" pitchFamily="50" charset="-128"/>
            </a:rPr>
            <a:t>期）、大日影トンネル遊歩道補修事業、</a:t>
          </a:r>
          <a:r>
            <a:rPr kumimoji="1" lang="en-US" altLang="ja-JP" sz="900">
              <a:latin typeface="ＭＳ Ｐゴシック" panose="020B0600070205080204" pitchFamily="50" charset="-128"/>
              <a:ea typeface="ＭＳ Ｐゴシック" panose="020B0600070205080204" pitchFamily="50" charset="-128"/>
            </a:rPr>
            <a:t>JA</a:t>
          </a:r>
          <a:r>
            <a:rPr kumimoji="1" lang="ja-JP" altLang="en-US" sz="900">
              <a:latin typeface="ＭＳ Ｐゴシック" panose="020B0600070205080204" pitchFamily="50" charset="-128"/>
              <a:ea typeface="ＭＳ Ｐゴシック" panose="020B0600070205080204" pitchFamily="50" charset="-128"/>
            </a:rPr>
            <a:t>フルーツ山梨塩山統合共撰所の建設事業に係る補助金交付などにより増となった。公債費は、類似団体平均値を上回る</a:t>
          </a:r>
          <a:r>
            <a:rPr kumimoji="1" lang="en-US" altLang="ja-JP" sz="900">
              <a:latin typeface="ＭＳ Ｐゴシック" panose="020B0600070205080204" pitchFamily="50" charset="-128"/>
              <a:ea typeface="ＭＳ Ｐゴシック" panose="020B0600070205080204" pitchFamily="50" charset="-128"/>
            </a:rPr>
            <a:t>77,918</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4,739</a:t>
          </a:r>
          <a:r>
            <a:rPr kumimoji="1" lang="ja-JP" altLang="en-US" sz="900">
              <a:latin typeface="ＭＳ Ｐゴシック" panose="020B0600070205080204" pitchFamily="50" charset="-128"/>
              <a:ea typeface="ＭＳ Ｐゴシック" panose="020B0600070205080204" pitchFamily="50" charset="-128"/>
            </a:rPr>
            <a:t>円減少した。合併特例債、（旧）緊急防災・減災事業債などの償還額の減が影響し大幅な減となった。なお、公債費については、償還のピークを越えたため、今後は減少していく見通しであるが、引き続き、建設事業の選択実施により地方債を抑制し公債費負担の適正化に努めていく。繰出金については、類似団体平均値を大きく下回る</a:t>
          </a:r>
          <a:r>
            <a:rPr kumimoji="1" lang="en-US" altLang="ja-JP" sz="900">
              <a:latin typeface="ＭＳ Ｐゴシック" panose="020B0600070205080204" pitchFamily="50" charset="-128"/>
              <a:ea typeface="ＭＳ Ｐゴシック" panose="020B0600070205080204" pitchFamily="50" charset="-128"/>
            </a:rPr>
            <a:t>34,475</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493</a:t>
          </a:r>
          <a:r>
            <a:rPr kumimoji="1" lang="ja-JP" altLang="en-US" sz="900">
              <a:latin typeface="ＭＳ Ｐゴシック" panose="020B0600070205080204" pitchFamily="50" charset="-128"/>
              <a:ea typeface="ＭＳ Ｐゴシック" panose="020B0600070205080204" pitchFamily="50" charset="-128"/>
            </a:rPr>
            <a:t>円増加した。新型コロナワクチン接種に係る診療収入の減に伴う診療所特会への繰出金の増が主な要因となっている。積立金については、類似団体平均値を上回る</a:t>
          </a:r>
          <a:r>
            <a:rPr kumimoji="1" lang="en-US" altLang="ja-JP" sz="900">
              <a:latin typeface="ＭＳ Ｐゴシック" panose="020B0600070205080204" pitchFamily="50" charset="-128"/>
              <a:ea typeface="ＭＳ Ｐゴシック" panose="020B0600070205080204" pitchFamily="50" charset="-128"/>
            </a:rPr>
            <a:t>84,795</a:t>
          </a:r>
          <a:r>
            <a:rPr kumimoji="1" lang="ja-JP" altLang="en-US" sz="900">
              <a:latin typeface="ＭＳ Ｐゴシック" panose="020B0600070205080204" pitchFamily="50" charset="-128"/>
              <a:ea typeface="ＭＳ Ｐゴシック" panose="020B0600070205080204" pitchFamily="50" charset="-128"/>
            </a:rPr>
            <a:t>円であり、前年度比</a:t>
          </a:r>
          <a:r>
            <a:rPr kumimoji="1" lang="en-US" altLang="ja-JP" sz="900">
              <a:latin typeface="ＭＳ Ｐゴシック" panose="020B0600070205080204" pitchFamily="50" charset="-128"/>
              <a:ea typeface="ＭＳ Ｐゴシック" panose="020B0600070205080204" pitchFamily="50" charset="-128"/>
            </a:rPr>
            <a:t>5,428</a:t>
          </a:r>
          <a:r>
            <a:rPr kumimoji="1" lang="ja-JP" altLang="en-US" sz="900">
              <a:latin typeface="ＭＳ Ｐゴシック" panose="020B0600070205080204" pitchFamily="50" charset="-128"/>
              <a:ea typeface="ＭＳ Ｐゴシック" panose="020B0600070205080204" pitchFamily="50" charset="-128"/>
            </a:rPr>
            <a:t>円減少した。ふるさと納税寄附金の先行受付分に係る積立金の減や財政調整基金への予算積立額の減が主な要因となっている。今後についても、災害等に備える財政調整基金や施設更新に備える公共施設整備基金への積立を行うため、引き続き、事業の抜本的な見直しを行い予算確保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29,600
29,306
264.11
23,159,208
22,189,245
802,246
10,274,917
17,520,541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18733</xdr:rowOff>
    </xdr:from>
    <xdr:to>
      <xdr:col>24</xdr:col>
      <xdr:colOff>63500</xdr:colOff>
      <xdr:row>35</xdr:row>
      <xdr:rowOff>71310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19483"/>
          <a:ext cx="838200" cy="5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18733</xdr:rowOff>
    </xdr:from>
    <xdr:to>
      <xdr:col>19</xdr:col>
      <xdr:colOff>177800</xdr:colOff>
      <xdr:row>35</xdr:row>
      <xdr:rowOff>52260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19483"/>
          <a:ext cx="889000" cy="3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29020</xdr:rowOff>
    </xdr:from>
    <xdr:to>
      <xdr:col>15</xdr:col>
      <xdr:colOff>50800</xdr:colOff>
      <xdr:row>35</xdr:row>
      <xdr:rowOff>52260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29770"/>
          <a:ext cx="8890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29020</xdr:rowOff>
    </xdr:from>
    <xdr:to>
      <xdr:col>10</xdr:col>
      <xdr:colOff>114300</xdr:colOff>
      <xdr:row>35</xdr:row>
      <xdr:rowOff>71501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29770"/>
          <a:ext cx="8890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20510</xdr:rowOff>
    </xdr:from>
    <xdr:to>
      <xdr:col>24</xdr:col>
      <xdr:colOff>114300</xdr:colOff>
      <xdr:row>35</xdr:row>
      <xdr:rowOff>122110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43387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139383</xdr:rowOff>
    </xdr:from>
    <xdr:to>
      <xdr:col>20</xdr:col>
      <xdr:colOff>38100</xdr:colOff>
      <xdr:row>35</xdr:row>
      <xdr:rowOff>69533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86060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4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1460</xdr:rowOff>
    </xdr:from>
    <xdr:to>
      <xdr:col>15</xdr:col>
      <xdr:colOff>101600</xdr:colOff>
      <xdr:row>35</xdr:row>
      <xdr:rowOff>103060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119587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149670</xdr:rowOff>
    </xdr:from>
    <xdr:to>
      <xdr:col>10</xdr:col>
      <xdr:colOff>165100</xdr:colOff>
      <xdr:row>35</xdr:row>
      <xdr:rowOff>79820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7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96347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5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20701</xdr:rowOff>
    </xdr:from>
    <xdr:to>
      <xdr:col>6</xdr:col>
      <xdr:colOff>38100</xdr:colOff>
      <xdr:row>35</xdr:row>
      <xdr:rowOff>122301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138828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114797</xdr:rowOff>
    </xdr:from>
    <xdr:to>
      <xdr:col>24</xdr:col>
      <xdr:colOff>63500</xdr:colOff>
      <xdr:row>57</xdr:row>
      <xdr:rowOff>122855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87447"/>
          <a:ext cx="838200" cy="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122855</xdr:rowOff>
    </xdr:from>
    <xdr:to>
      <xdr:col>19</xdr:col>
      <xdr:colOff>177800</xdr:colOff>
      <xdr:row>58</xdr:row>
      <xdr:rowOff>24861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95505"/>
          <a:ext cx="889000" cy="7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124774</xdr:rowOff>
    </xdr:from>
    <xdr:to>
      <xdr:col>15</xdr:col>
      <xdr:colOff>50800</xdr:colOff>
      <xdr:row>58</xdr:row>
      <xdr:rowOff>24861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97424"/>
          <a:ext cx="889000" cy="7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124774</xdr:rowOff>
    </xdr:from>
    <xdr:to>
      <xdr:col>10</xdr:col>
      <xdr:colOff>114300</xdr:colOff>
      <xdr:row>58</xdr:row>
      <xdr:rowOff>89101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97424"/>
          <a:ext cx="889000" cy="13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63997</xdr:rowOff>
    </xdr:from>
    <xdr:to>
      <xdr:col>24</xdr:col>
      <xdr:colOff>114300</xdr:colOff>
      <xdr:row>57</xdr:row>
      <xdr:rowOff>165597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86874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88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72055</xdr:rowOff>
    </xdr:from>
    <xdr:to>
      <xdr:col>20</xdr:col>
      <xdr:colOff>38100</xdr:colOff>
      <xdr:row>58</xdr:row>
      <xdr:rowOff>2205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18732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1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145511</xdr:rowOff>
    </xdr:from>
    <xdr:to>
      <xdr:col>15</xdr:col>
      <xdr:colOff>101600</xdr:colOff>
      <xdr:row>58</xdr:row>
      <xdr:rowOff>75661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92188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9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73974</xdr:rowOff>
    </xdr:from>
    <xdr:to>
      <xdr:col>10</xdr:col>
      <xdr:colOff>165100</xdr:colOff>
      <xdr:row>58</xdr:row>
      <xdr:rowOff>4124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166701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39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38301</xdr:rowOff>
    </xdr:from>
    <xdr:to>
      <xdr:col>6</xdr:col>
      <xdr:colOff>38100</xdr:colOff>
      <xdr:row>58</xdr:row>
      <xdr:rowOff>139901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131028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7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53116</xdr:rowOff>
    </xdr:from>
    <xdr:to>
      <xdr:col>24</xdr:col>
      <xdr:colOff>63500</xdr:colOff>
      <xdr:row>76</xdr:row>
      <xdr:rowOff>102195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83316"/>
          <a:ext cx="838200" cy="4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6911</xdr:rowOff>
    </xdr:from>
    <xdr:to>
      <xdr:col>19</xdr:col>
      <xdr:colOff>177800</xdr:colOff>
      <xdr:row>76</xdr:row>
      <xdr:rowOff>102195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37111"/>
          <a:ext cx="889000" cy="9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6911</xdr:rowOff>
    </xdr:from>
    <xdr:to>
      <xdr:col>15</xdr:col>
      <xdr:colOff>50800</xdr:colOff>
      <xdr:row>77</xdr:row>
      <xdr:rowOff>26360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37111"/>
          <a:ext cx="889000" cy="19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26360</xdr:rowOff>
    </xdr:from>
    <xdr:to>
      <xdr:col>10</xdr:col>
      <xdr:colOff>114300</xdr:colOff>
      <xdr:row>77</xdr:row>
      <xdr:rowOff>52760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28010"/>
          <a:ext cx="889000" cy="2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2316</xdr:rowOff>
    </xdr:from>
    <xdr:to>
      <xdr:col>24</xdr:col>
      <xdr:colOff>114300</xdr:colOff>
      <xdr:row>76</xdr:row>
      <xdr:rowOff>103916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3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152193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1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51395</xdr:rowOff>
    </xdr:from>
    <xdr:to>
      <xdr:col>20</xdr:col>
      <xdr:colOff>38100</xdr:colOff>
      <xdr:row>76</xdr:row>
      <xdr:rowOff>152995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8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144122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7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127561</xdr:rowOff>
    </xdr:from>
    <xdr:to>
      <xdr:col>15</xdr:col>
      <xdr:colOff>101600</xdr:colOff>
      <xdr:row>76</xdr:row>
      <xdr:rowOff>57711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8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48838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147010</xdr:rowOff>
    </xdr:from>
    <xdr:to>
      <xdr:col>10</xdr:col>
      <xdr:colOff>165100</xdr:colOff>
      <xdr:row>77</xdr:row>
      <xdr:rowOff>77160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7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68287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6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1960</xdr:rowOff>
    </xdr:from>
    <xdr:to>
      <xdr:col>6</xdr:col>
      <xdr:colOff>38100</xdr:colOff>
      <xdr:row>77</xdr:row>
      <xdr:rowOff>103560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0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94687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96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69492</xdr:rowOff>
    </xdr:from>
    <xdr:to>
      <xdr:col>24</xdr:col>
      <xdr:colOff>63500</xdr:colOff>
      <xdr:row>97</xdr:row>
      <xdr:rowOff>72963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00142"/>
          <a:ext cx="838200" cy="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13146</xdr:rowOff>
    </xdr:from>
    <xdr:to>
      <xdr:col>19</xdr:col>
      <xdr:colOff>177800</xdr:colOff>
      <xdr:row>97</xdr:row>
      <xdr:rowOff>69492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43796"/>
          <a:ext cx="889000" cy="5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13146</xdr:rowOff>
    </xdr:from>
    <xdr:to>
      <xdr:col>15</xdr:col>
      <xdr:colOff>50800</xdr:colOff>
      <xdr:row>97</xdr:row>
      <xdr:rowOff>88773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43796"/>
          <a:ext cx="889000" cy="7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88773</xdr:rowOff>
    </xdr:from>
    <xdr:to>
      <xdr:col>10</xdr:col>
      <xdr:colOff>114300</xdr:colOff>
      <xdr:row>97</xdr:row>
      <xdr:rowOff>114915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19423"/>
          <a:ext cx="889000" cy="2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22163</xdr:rowOff>
    </xdr:from>
    <xdr:to>
      <xdr:col>24</xdr:col>
      <xdr:colOff>114300</xdr:colOff>
      <xdr:row>97</xdr:row>
      <xdr:rowOff>123763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5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108540</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18692</xdr:rowOff>
    </xdr:from>
    <xdr:to>
      <xdr:col>20</xdr:col>
      <xdr:colOff>38100</xdr:colOff>
      <xdr:row>97</xdr:row>
      <xdr:rowOff>120292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4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111419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4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133796</xdr:rowOff>
    </xdr:from>
    <xdr:to>
      <xdr:col>15</xdr:col>
      <xdr:colOff>101600</xdr:colOff>
      <xdr:row>97</xdr:row>
      <xdr:rowOff>63946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9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80473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36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37973</xdr:rowOff>
    </xdr:from>
    <xdr:to>
      <xdr:col>10</xdr:col>
      <xdr:colOff>165100</xdr:colOff>
      <xdr:row>97</xdr:row>
      <xdr:rowOff>139573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6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130700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6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64115</xdr:rowOff>
    </xdr:from>
    <xdr:to>
      <xdr:col>6</xdr:col>
      <xdr:colOff>38100</xdr:colOff>
      <xdr:row>97</xdr:row>
      <xdr:rowOff>165715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9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156842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8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70467</xdr:rowOff>
    </xdr:from>
    <xdr:to>
      <xdr:col>55</xdr:col>
      <xdr:colOff>0</xdr:colOff>
      <xdr:row>38</xdr:row>
      <xdr:rowOff>74059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85567"/>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74059</xdr:rowOff>
    </xdr:from>
    <xdr:to>
      <xdr:col>50</xdr:col>
      <xdr:colOff>114300</xdr:colOff>
      <xdr:row>38</xdr:row>
      <xdr:rowOff>83203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8915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83203</xdr:rowOff>
    </xdr:from>
    <xdr:to>
      <xdr:col>45</xdr:col>
      <xdr:colOff>177800</xdr:colOff>
      <xdr:row>38</xdr:row>
      <xdr:rowOff>89081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98303"/>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79284</xdr:rowOff>
    </xdr:from>
    <xdr:to>
      <xdr:col>41</xdr:col>
      <xdr:colOff>50800</xdr:colOff>
      <xdr:row>38</xdr:row>
      <xdr:rowOff>89081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9438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19667</xdr:rowOff>
    </xdr:from>
    <xdr:to>
      <xdr:col>55</xdr:col>
      <xdr:colOff>50800</xdr:colOff>
      <xdr:row>38</xdr:row>
      <xdr:rowOff>121267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3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169544</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13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23259</xdr:rowOff>
    </xdr:from>
    <xdr:to>
      <xdr:col>50</xdr:col>
      <xdr:colOff>165100</xdr:colOff>
      <xdr:row>38</xdr:row>
      <xdr:rowOff>124859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115986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31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32403</xdr:rowOff>
    </xdr:from>
    <xdr:to>
      <xdr:col>46</xdr:col>
      <xdr:colOff>38100</xdr:colOff>
      <xdr:row>38</xdr:row>
      <xdr:rowOff>134003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125130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4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38281</xdr:rowOff>
    </xdr:from>
    <xdr:to>
      <xdr:col>41</xdr:col>
      <xdr:colOff>101600</xdr:colOff>
      <xdr:row>38</xdr:row>
      <xdr:rowOff>139881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5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131008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46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121211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3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108541</xdr:rowOff>
    </xdr:from>
    <xdr:to>
      <xdr:col>55</xdr:col>
      <xdr:colOff>0</xdr:colOff>
      <xdr:row>58</xdr:row>
      <xdr:rowOff>63919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81191"/>
          <a:ext cx="838200" cy="12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60330</xdr:rowOff>
    </xdr:from>
    <xdr:to>
      <xdr:col>50</xdr:col>
      <xdr:colOff>114300</xdr:colOff>
      <xdr:row>58</xdr:row>
      <xdr:rowOff>63919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04430"/>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44648</xdr:rowOff>
    </xdr:from>
    <xdr:to>
      <xdr:col>45</xdr:col>
      <xdr:colOff>177800</xdr:colOff>
      <xdr:row>58</xdr:row>
      <xdr:rowOff>60330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88748"/>
          <a:ext cx="889000" cy="1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44648</xdr:rowOff>
    </xdr:from>
    <xdr:to>
      <xdr:col>41</xdr:col>
      <xdr:colOff>50800</xdr:colOff>
      <xdr:row>58</xdr:row>
      <xdr:rowOff>51460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88748"/>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57741</xdr:rowOff>
    </xdr:from>
    <xdr:to>
      <xdr:col>55</xdr:col>
      <xdr:colOff>50800</xdr:colOff>
      <xdr:row>57</xdr:row>
      <xdr:rowOff>159341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36168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0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13119</xdr:rowOff>
    </xdr:from>
    <xdr:to>
      <xdr:col>50</xdr:col>
      <xdr:colOff>165100</xdr:colOff>
      <xdr:row>58</xdr:row>
      <xdr:rowOff>114719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5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105846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4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9530</xdr:rowOff>
    </xdr:from>
    <xdr:to>
      <xdr:col>46</xdr:col>
      <xdr:colOff>38100</xdr:colOff>
      <xdr:row>58</xdr:row>
      <xdr:rowOff>111130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5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102257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165298</xdr:rowOff>
    </xdr:from>
    <xdr:to>
      <xdr:col>41</xdr:col>
      <xdr:colOff>101600</xdr:colOff>
      <xdr:row>58</xdr:row>
      <xdr:rowOff>95448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3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86575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3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660</xdr:rowOff>
    </xdr:from>
    <xdr:to>
      <xdr:col>36</xdr:col>
      <xdr:colOff>165100</xdr:colOff>
      <xdr:row>58</xdr:row>
      <xdr:rowOff>102260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93387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3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1608</xdr:rowOff>
    </xdr:from>
    <xdr:to>
      <xdr:col>55</xdr:col>
      <xdr:colOff>0</xdr:colOff>
      <xdr:row>78</xdr:row>
      <xdr:rowOff>25834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74708"/>
          <a:ext cx="838200" cy="2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1608</xdr:rowOff>
    </xdr:from>
    <xdr:to>
      <xdr:col>50</xdr:col>
      <xdr:colOff>114300</xdr:colOff>
      <xdr:row>78</xdr:row>
      <xdr:rowOff>35902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74708"/>
          <a:ext cx="889000" cy="3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35902</xdr:rowOff>
    </xdr:from>
    <xdr:to>
      <xdr:col>45</xdr:col>
      <xdr:colOff>177800</xdr:colOff>
      <xdr:row>78</xdr:row>
      <xdr:rowOff>53541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09002"/>
          <a:ext cx="889000" cy="1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53541</xdr:rowOff>
    </xdr:from>
    <xdr:to>
      <xdr:col>41</xdr:col>
      <xdr:colOff>50800</xdr:colOff>
      <xdr:row>78</xdr:row>
      <xdr:rowOff>83204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26641"/>
          <a:ext cx="889000" cy="2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146484</xdr:rowOff>
    </xdr:from>
    <xdr:to>
      <xdr:col>55</xdr:col>
      <xdr:colOff>50800</xdr:colOff>
      <xdr:row>78</xdr:row>
      <xdr:rowOff>76634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4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122258</xdr:rowOff>
    </xdr:from>
    <xdr:to>
      <xdr:col>50</xdr:col>
      <xdr:colOff>165100</xdr:colOff>
      <xdr:row>78</xdr:row>
      <xdr:rowOff>52408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2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68935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156552</xdr:rowOff>
    </xdr:from>
    <xdr:to>
      <xdr:col>46</xdr:col>
      <xdr:colOff>38100</xdr:colOff>
      <xdr:row>78</xdr:row>
      <xdr:rowOff>86702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5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77829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5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2741</xdr:rowOff>
    </xdr:from>
    <xdr:to>
      <xdr:col>41</xdr:col>
      <xdr:colOff>101600</xdr:colOff>
      <xdr:row>78</xdr:row>
      <xdr:rowOff>104341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7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95468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32404</xdr:rowOff>
    </xdr:from>
    <xdr:to>
      <xdr:col>36</xdr:col>
      <xdr:colOff>165100</xdr:colOff>
      <xdr:row>78</xdr:row>
      <xdr:rowOff>134004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125131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9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154688</xdr:rowOff>
    </xdr:from>
    <xdr:to>
      <xdr:col>55</xdr:col>
      <xdr:colOff>0</xdr:colOff>
      <xdr:row>97</xdr:row>
      <xdr:rowOff>2617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13888"/>
          <a:ext cx="838200" cy="1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137871</xdr:rowOff>
    </xdr:from>
    <xdr:to>
      <xdr:col>50</xdr:col>
      <xdr:colOff>114300</xdr:colOff>
      <xdr:row>96</xdr:row>
      <xdr:rowOff>154688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97071"/>
          <a:ext cx="889000" cy="1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137871</xdr:rowOff>
    </xdr:from>
    <xdr:to>
      <xdr:col>45</xdr:col>
      <xdr:colOff>177800</xdr:colOff>
      <xdr:row>96</xdr:row>
      <xdr:rowOff>160412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97071"/>
          <a:ext cx="889000" cy="2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160412</xdr:rowOff>
    </xdr:from>
    <xdr:to>
      <xdr:col>41</xdr:col>
      <xdr:colOff>50800</xdr:colOff>
      <xdr:row>97</xdr:row>
      <xdr:rowOff>44960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19612"/>
          <a:ext cx="889000" cy="5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123267</xdr:rowOff>
    </xdr:from>
    <xdr:to>
      <xdr:col>55</xdr:col>
      <xdr:colOff>50800</xdr:colOff>
      <xdr:row>97</xdr:row>
      <xdr:rowOff>53417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8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101694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6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103888</xdr:rowOff>
    </xdr:from>
    <xdr:to>
      <xdr:col>50</xdr:col>
      <xdr:colOff>165100</xdr:colOff>
      <xdr:row>97</xdr:row>
      <xdr:rowOff>34038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6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25165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5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87071</xdr:rowOff>
    </xdr:from>
    <xdr:to>
      <xdr:col>46</xdr:col>
      <xdr:colOff>38100</xdr:colOff>
      <xdr:row>97</xdr:row>
      <xdr:rowOff>17221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4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8348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3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109612</xdr:rowOff>
    </xdr:from>
    <xdr:to>
      <xdr:col>41</xdr:col>
      <xdr:colOff>101600</xdr:colOff>
      <xdr:row>97</xdr:row>
      <xdr:rowOff>39762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6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30889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6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165610</xdr:rowOff>
    </xdr:from>
    <xdr:to>
      <xdr:col>36</xdr:col>
      <xdr:colOff>165100</xdr:colOff>
      <xdr:row>97</xdr:row>
      <xdr:rowOff>95760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2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86887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93500</xdr:rowOff>
    </xdr:from>
    <xdr:to>
      <xdr:col>85</xdr:col>
      <xdr:colOff>127000</xdr:colOff>
      <xdr:row>35</xdr:row>
      <xdr:rowOff>141483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094250"/>
          <a:ext cx="838200" cy="4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141483</xdr:rowOff>
    </xdr:from>
    <xdr:to>
      <xdr:col>81</xdr:col>
      <xdr:colOff>50800</xdr:colOff>
      <xdr:row>35</xdr:row>
      <xdr:rowOff>142901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142233"/>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90643</xdr:rowOff>
    </xdr:from>
    <xdr:to>
      <xdr:col>76</xdr:col>
      <xdr:colOff>114300</xdr:colOff>
      <xdr:row>35</xdr:row>
      <xdr:rowOff>142901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091393"/>
          <a:ext cx="889000" cy="5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90643</xdr:rowOff>
    </xdr:from>
    <xdr:to>
      <xdr:col>71</xdr:col>
      <xdr:colOff>177800</xdr:colOff>
      <xdr:row>35</xdr:row>
      <xdr:rowOff>140203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091393"/>
          <a:ext cx="889000" cy="4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42700</xdr:rowOff>
    </xdr:from>
    <xdr:to>
      <xdr:col>85</xdr:col>
      <xdr:colOff>177800</xdr:colOff>
      <xdr:row>35</xdr:row>
      <xdr:rowOff>144300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4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21127</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2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90683</xdr:rowOff>
    </xdr:from>
    <xdr:to>
      <xdr:col>81</xdr:col>
      <xdr:colOff>101600</xdr:colOff>
      <xdr:row>36</xdr:row>
      <xdr:rowOff>20833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9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11960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8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92101</xdr:rowOff>
    </xdr:from>
    <xdr:to>
      <xdr:col>76</xdr:col>
      <xdr:colOff>165100</xdr:colOff>
      <xdr:row>36</xdr:row>
      <xdr:rowOff>22251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0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13378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8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39843</xdr:rowOff>
    </xdr:from>
    <xdr:to>
      <xdr:col>72</xdr:col>
      <xdr:colOff>38100</xdr:colOff>
      <xdr:row>35</xdr:row>
      <xdr:rowOff>141443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4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132570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89403</xdr:rowOff>
    </xdr:from>
    <xdr:to>
      <xdr:col>67</xdr:col>
      <xdr:colOff>101600</xdr:colOff>
      <xdr:row>36</xdr:row>
      <xdr:rowOff>19553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9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10680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8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169432</xdr:rowOff>
    </xdr:from>
    <xdr:to>
      <xdr:col>85</xdr:col>
      <xdr:colOff>127000</xdr:colOff>
      <xdr:row>57</xdr:row>
      <xdr:rowOff>44854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70632"/>
          <a:ext cx="838200" cy="4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44854</xdr:rowOff>
    </xdr:from>
    <xdr:to>
      <xdr:col>81</xdr:col>
      <xdr:colOff>50800</xdr:colOff>
      <xdr:row>57</xdr:row>
      <xdr:rowOff>75729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17504"/>
          <a:ext cx="889000" cy="3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46148</xdr:rowOff>
    </xdr:from>
    <xdr:to>
      <xdr:col>76</xdr:col>
      <xdr:colOff>114300</xdr:colOff>
      <xdr:row>57</xdr:row>
      <xdr:rowOff>75729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18798"/>
          <a:ext cx="8890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46148</xdr:rowOff>
    </xdr:from>
    <xdr:to>
      <xdr:col>71</xdr:col>
      <xdr:colOff>177800</xdr:colOff>
      <xdr:row>57</xdr:row>
      <xdr:rowOff>113745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18798"/>
          <a:ext cx="889000" cy="6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118632</xdr:rowOff>
    </xdr:from>
    <xdr:to>
      <xdr:col>85</xdr:col>
      <xdr:colOff>177800</xdr:colOff>
      <xdr:row>57</xdr:row>
      <xdr:rowOff>48782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1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141509</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57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165504</xdr:rowOff>
    </xdr:from>
    <xdr:to>
      <xdr:col>81</xdr:col>
      <xdr:colOff>101600</xdr:colOff>
      <xdr:row>57</xdr:row>
      <xdr:rowOff>95654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6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86781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5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24929</xdr:rowOff>
    </xdr:from>
    <xdr:to>
      <xdr:col>76</xdr:col>
      <xdr:colOff>165100</xdr:colOff>
      <xdr:row>57</xdr:row>
      <xdr:rowOff>126529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117656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9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166798</xdr:rowOff>
    </xdr:from>
    <xdr:to>
      <xdr:col>72</xdr:col>
      <xdr:colOff>38100</xdr:colOff>
      <xdr:row>57</xdr:row>
      <xdr:rowOff>96948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6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88075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6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62945</xdr:rowOff>
    </xdr:from>
    <xdr:to>
      <xdr:col>67</xdr:col>
      <xdr:colOff>101600</xdr:colOff>
      <xdr:row>57</xdr:row>
      <xdr:rowOff>164545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3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155672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2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21717</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66267"/>
          <a:ext cx="8890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21717</xdr:rowOff>
    </xdr:from>
    <xdr:to>
      <xdr:col>71</xdr:col>
      <xdr:colOff>177800</xdr:colOff>
      <xdr:row>79</xdr:row>
      <xdr:rowOff>42723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66267"/>
          <a:ext cx="889000" cy="2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142367</xdr:rowOff>
    </xdr:from>
    <xdr:to>
      <xdr:col>72</xdr:col>
      <xdr:colOff>38100</xdr:colOff>
      <xdr:row>79</xdr:row>
      <xdr:rowOff>72517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1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63644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0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163373</xdr:rowOff>
    </xdr:from>
    <xdr:to>
      <xdr:col>67</xdr:col>
      <xdr:colOff>101600</xdr:colOff>
      <xdr:row>79</xdr:row>
      <xdr:rowOff>93523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84650</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629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122196</xdr:rowOff>
    </xdr:from>
    <xdr:to>
      <xdr:col>85</xdr:col>
      <xdr:colOff>127000</xdr:colOff>
      <xdr:row>97</xdr:row>
      <xdr:rowOff>133029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52846"/>
          <a:ext cx="838200" cy="1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122196</xdr:rowOff>
    </xdr:from>
    <xdr:to>
      <xdr:col>81</xdr:col>
      <xdr:colOff>50800</xdr:colOff>
      <xdr:row>97</xdr:row>
      <xdr:rowOff>123957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52846"/>
          <a:ext cx="8890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123957</xdr:rowOff>
    </xdr:from>
    <xdr:to>
      <xdr:col>76</xdr:col>
      <xdr:colOff>114300</xdr:colOff>
      <xdr:row>97</xdr:row>
      <xdr:rowOff>132463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54607"/>
          <a:ext cx="889000" cy="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132463</xdr:rowOff>
    </xdr:from>
    <xdr:to>
      <xdr:col>71</xdr:col>
      <xdr:colOff>177800</xdr:colOff>
      <xdr:row>97</xdr:row>
      <xdr:rowOff>139559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63113"/>
          <a:ext cx="889000" cy="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82229</xdr:rowOff>
    </xdr:from>
    <xdr:to>
      <xdr:col>85</xdr:col>
      <xdr:colOff>177800</xdr:colOff>
      <xdr:row>98</xdr:row>
      <xdr:rowOff>12379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1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41606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0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71396</xdr:rowOff>
    </xdr:from>
    <xdr:to>
      <xdr:col>81</xdr:col>
      <xdr:colOff>101600</xdr:colOff>
      <xdr:row>98</xdr:row>
      <xdr:rowOff>1546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0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18073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7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73157</xdr:rowOff>
    </xdr:from>
    <xdr:to>
      <xdr:col>76</xdr:col>
      <xdr:colOff>165100</xdr:colOff>
      <xdr:row>98</xdr:row>
      <xdr:rowOff>3307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0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19834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7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81663</xdr:rowOff>
    </xdr:from>
    <xdr:to>
      <xdr:col>72</xdr:col>
      <xdr:colOff>38100</xdr:colOff>
      <xdr:row>98</xdr:row>
      <xdr:rowOff>11813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1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28340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8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88759</xdr:rowOff>
    </xdr:from>
    <xdr:to>
      <xdr:col>67</xdr:col>
      <xdr:colOff>101600</xdr:colOff>
      <xdr:row>98</xdr:row>
      <xdr:rowOff>18909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1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35436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9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目的別の主な項目をみると、議会費は類似団体平均値を上回る</a:t>
          </a:r>
          <a:r>
            <a:rPr kumimoji="1" lang="en-US" altLang="ja-JP" sz="1050">
              <a:latin typeface="ＭＳ Ｐゴシック" panose="020B0600070205080204" pitchFamily="50" charset="-128"/>
              <a:ea typeface="ＭＳ Ｐゴシック" panose="020B0600070205080204" pitchFamily="50" charset="-128"/>
            </a:rPr>
            <a:t>5,459</a:t>
          </a:r>
          <a:r>
            <a:rPr kumimoji="1" lang="ja-JP" altLang="en-US" sz="1050">
              <a:latin typeface="ＭＳ Ｐゴシック" panose="020B0600070205080204" pitchFamily="50" charset="-128"/>
              <a:ea typeface="ＭＳ Ｐゴシック" panose="020B0600070205080204" pitchFamily="50" charset="-128"/>
            </a:rPr>
            <a:t>円で、</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年度に実施した議場の感染症対策事業の減により、前年度から</a:t>
          </a:r>
          <a:r>
            <a:rPr kumimoji="1" lang="en-US" altLang="ja-JP" sz="1050">
              <a:latin typeface="ＭＳ Ｐゴシック" panose="020B0600070205080204" pitchFamily="50" charset="-128"/>
              <a:ea typeface="ＭＳ Ｐゴシック" panose="020B0600070205080204" pitchFamily="50" charset="-128"/>
            </a:rPr>
            <a:t>276</a:t>
          </a:r>
          <a:r>
            <a:rPr kumimoji="1" lang="ja-JP" altLang="en-US" sz="1050">
              <a:latin typeface="ＭＳ Ｐゴシック" panose="020B0600070205080204" pitchFamily="50" charset="-128"/>
              <a:ea typeface="ＭＳ Ｐゴシック" panose="020B0600070205080204" pitchFamily="50" charset="-128"/>
            </a:rPr>
            <a:t>円減少した。総務費は、類似団体平均値を上回る</a:t>
          </a:r>
          <a:r>
            <a:rPr kumimoji="1" lang="en-US" altLang="ja-JP" sz="1050">
              <a:latin typeface="ＭＳ Ｐゴシック" panose="020B0600070205080204" pitchFamily="50" charset="-128"/>
              <a:ea typeface="ＭＳ Ｐゴシック" panose="020B0600070205080204" pitchFamily="50" charset="-128"/>
            </a:rPr>
            <a:t>214,609</a:t>
          </a:r>
          <a:r>
            <a:rPr kumimoji="1" lang="ja-JP" altLang="en-US" sz="1050">
              <a:latin typeface="ＭＳ Ｐゴシック" panose="020B0600070205080204" pitchFamily="50" charset="-128"/>
              <a:ea typeface="ＭＳ Ｐゴシック" panose="020B0600070205080204" pitchFamily="50" charset="-128"/>
            </a:rPr>
            <a:t>円であり、ふるさと納税寄附額の増加に伴う事務費の増、書かない窓口支援システムの導入や地方公共団体情報システム標準化に向けたシステム改修などに伴う電算システム関連経費の増などにより、前年度から</a:t>
          </a:r>
          <a:r>
            <a:rPr kumimoji="1" lang="en-US" altLang="ja-JP" sz="1050">
              <a:latin typeface="ＭＳ Ｐゴシック" panose="020B0600070205080204" pitchFamily="50" charset="-128"/>
              <a:ea typeface="ＭＳ Ｐゴシック" panose="020B0600070205080204" pitchFamily="50" charset="-128"/>
            </a:rPr>
            <a:t>6,345</a:t>
          </a:r>
          <a:r>
            <a:rPr kumimoji="1" lang="ja-JP" altLang="en-US" sz="1050">
              <a:latin typeface="ＭＳ Ｐゴシック" panose="020B0600070205080204" pitchFamily="50" charset="-128"/>
              <a:ea typeface="ＭＳ Ｐゴシック" panose="020B0600070205080204" pitchFamily="50" charset="-128"/>
            </a:rPr>
            <a:t>円増加した。民生費は、類似団体平均値を下回る</a:t>
          </a:r>
          <a:r>
            <a:rPr kumimoji="1" lang="en-US" altLang="ja-JP" sz="1050">
              <a:latin typeface="ＭＳ Ｐゴシック" panose="020B0600070205080204" pitchFamily="50" charset="-128"/>
              <a:ea typeface="ＭＳ Ｐゴシック" panose="020B0600070205080204" pitchFamily="50" charset="-128"/>
            </a:rPr>
            <a:t>193,938</a:t>
          </a:r>
          <a:r>
            <a:rPr kumimoji="1" lang="ja-JP" altLang="en-US" sz="1050">
              <a:latin typeface="ＭＳ Ｐゴシック" panose="020B0600070205080204" pitchFamily="50" charset="-128"/>
              <a:ea typeface="ＭＳ Ｐゴシック" panose="020B0600070205080204" pitchFamily="50" charset="-128"/>
            </a:rPr>
            <a:t>円で、電力・ガス・食料品等価格高騰重点支援給付金事業や障害者自立支援給付費の増などにより、前年度から</a:t>
          </a:r>
          <a:r>
            <a:rPr kumimoji="1" lang="en-US" altLang="ja-JP" sz="1050">
              <a:latin typeface="ＭＳ Ｐゴシック" panose="020B0600070205080204" pitchFamily="50" charset="-128"/>
              <a:ea typeface="ＭＳ Ｐゴシック" panose="020B0600070205080204" pitchFamily="50" charset="-128"/>
            </a:rPr>
            <a:t>10,735</a:t>
          </a:r>
          <a:r>
            <a:rPr kumimoji="1" lang="ja-JP" altLang="en-US" sz="1050">
              <a:latin typeface="ＭＳ Ｐゴシック" panose="020B0600070205080204" pitchFamily="50" charset="-128"/>
              <a:ea typeface="ＭＳ Ｐゴシック" panose="020B0600070205080204" pitchFamily="50" charset="-128"/>
            </a:rPr>
            <a:t>円増加した。民生費については、少子高齢化による扶助費の増加が見込まれ、今後、類似団体平均値に近づいてくると考えられる。衛生費は、類似団体平均値を下回る</a:t>
          </a:r>
          <a:r>
            <a:rPr kumimoji="1" lang="en-US" altLang="ja-JP" sz="1050">
              <a:latin typeface="ＭＳ Ｐゴシック" panose="020B0600070205080204" pitchFamily="50" charset="-128"/>
              <a:ea typeface="ＭＳ Ｐゴシック" panose="020B0600070205080204" pitchFamily="50" charset="-128"/>
            </a:rPr>
            <a:t>52,097</a:t>
          </a:r>
          <a:r>
            <a:rPr kumimoji="1" lang="ja-JP" altLang="en-US" sz="1050">
              <a:latin typeface="ＭＳ Ｐゴシック" panose="020B0600070205080204" pitchFamily="50" charset="-128"/>
              <a:ea typeface="ＭＳ Ｐゴシック" panose="020B0600070205080204" pitchFamily="50" charset="-128"/>
            </a:rPr>
            <a:t>円で、新型コロナウイルスワクチン接種事業費の減、し尿処理場指定管理料の減などにより、前年度から</a:t>
          </a:r>
          <a:r>
            <a:rPr kumimoji="1" lang="en-US" altLang="ja-JP" sz="1050">
              <a:latin typeface="ＭＳ Ｐゴシック" panose="020B0600070205080204" pitchFamily="50" charset="-128"/>
              <a:ea typeface="ＭＳ Ｐゴシック" panose="020B0600070205080204" pitchFamily="50" charset="-128"/>
            </a:rPr>
            <a:t>759</a:t>
          </a:r>
          <a:r>
            <a:rPr kumimoji="1" lang="ja-JP" altLang="en-US" sz="1050">
              <a:latin typeface="ＭＳ Ｐゴシック" panose="020B0600070205080204" pitchFamily="50" charset="-128"/>
              <a:ea typeface="ＭＳ Ｐゴシック" panose="020B0600070205080204" pitchFamily="50" charset="-128"/>
            </a:rPr>
            <a:t>円減少した。農林水産費は類似団体平均値を下回る</a:t>
          </a:r>
          <a:r>
            <a:rPr kumimoji="1" lang="en-US" altLang="ja-JP" sz="1050">
              <a:latin typeface="ＭＳ Ｐゴシック" panose="020B0600070205080204" pitchFamily="50" charset="-128"/>
              <a:ea typeface="ＭＳ Ｐゴシック" panose="020B0600070205080204" pitchFamily="50" charset="-128"/>
            </a:rPr>
            <a:t>36,589</a:t>
          </a:r>
          <a:r>
            <a:rPr kumimoji="1" lang="ja-JP" altLang="en-US" sz="1050">
              <a:latin typeface="ＭＳ Ｐゴシック" panose="020B0600070205080204" pitchFamily="50" charset="-128"/>
              <a:ea typeface="ＭＳ Ｐゴシック" panose="020B0600070205080204" pitchFamily="50" charset="-128"/>
            </a:rPr>
            <a:t>円で、</a:t>
          </a:r>
          <a:r>
            <a:rPr kumimoji="1" lang="en-US" altLang="ja-JP" sz="1050">
              <a:latin typeface="ＭＳ Ｐゴシック" panose="020B0600070205080204" pitchFamily="50" charset="-128"/>
              <a:ea typeface="ＭＳ Ｐゴシック" panose="020B0600070205080204" pitchFamily="50" charset="-128"/>
            </a:rPr>
            <a:t>JA</a:t>
          </a:r>
          <a:r>
            <a:rPr kumimoji="1" lang="ja-JP" altLang="en-US" sz="1050">
              <a:latin typeface="ＭＳ Ｐゴシック" panose="020B0600070205080204" pitchFamily="50" charset="-128"/>
              <a:ea typeface="ＭＳ Ｐゴシック" panose="020B0600070205080204" pitchFamily="50" charset="-128"/>
            </a:rPr>
            <a:t>フルーツ山梨塩山統合共撰所の建設事業に係る補助金の交付や農業者等支援事業給付金給付事業の増などにより、前年度から</a:t>
          </a:r>
          <a:r>
            <a:rPr kumimoji="1" lang="en-US" altLang="ja-JP" sz="1050">
              <a:latin typeface="ＭＳ Ｐゴシック" panose="020B0600070205080204" pitchFamily="50" charset="-128"/>
              <a:ea typeface="ＭＳ Ｐゴシック" panose="020B0600070205080204" pitchFamily="50" charset="-128"/>
            </a:rPr>
            <a:t>16,644</a:t>
          </a:r>
          <a:r>
            <a:rPr kumimoji="1" lang="ja-JP" altLang="en-US" sz="1050">
              <a:latin typeface="ＭＳ Ｐゴシック" panose="020B0600070205080204" pitchFamily="50" charset="-128"/>
              <a:ea typeface="ＭＳ Ｐゴシック" panose="020B0600070205080204" pitchFamily="50" charset="-128"/>
            </a:rPr>
            <a:t>円と大幅に増加した。商工費は類似団体平均値を上回る</a:t>
          </a:r>
          <a:r>
            <a:rPr kumimoji="1" lang="en-US" altLang="ja-JP" sz="1050">
              <a:latin typeface="ＭＳ Ｐゴシック" panose="020B0600070205080204" pitchFamily="50" charset="-128"/>
              <a:ea typeface="ＭＳ Ｐゴシック" panose="020B0600070205080204" pitchFamily="50" charset="-128"/>
            </a:rPr>
            <a:t>24,905</a:t>
          </a:r>
          <a:r>
            <a:rPr kumimoji="1" lang="ja-JP" altLang="en-US" sz="1050">
              <a:latin typeface="ＭＳ Ｐゴシック" panose="020B0600070205080204" pitchFamily="50" charset="-128"/>
              <a:ea typeface="ＭＳ Ｐゴシック" panose="020B0600070205080204" pitchFamily="50" charset="-128"/>
            </a:rPr>
            <a:t>円で、地域応援商品券事業の減や塩山駅前観光案内所移設事業の減などにより、前年度から</a:t>
          </a:r>
          <a:r>
            <a:rPr kumimoji="1" lang="en-US" altLang="ja-JP" sz="1050">
              <a:latin typeface="ＭＳ Ｐゴシック" panose="020B0600070205080204" pitchFamily="50" charset="-128"/>
              <a:ea typeface="ＭＳ Ｐゴシック" panose="020B0600070205080204" pitchFamily="50" charset="-128"/>
            </a:rPr>
            <a:t>5,299</a:t>
          </a:r>
          <a:r>
            <a:rPr kumimoji="1" lang="ja-JP" altLang="en-US" sz="1050">
              <a:latin typeface="ＭＳ Ｐゴシック" panose="020B0600070205080204" pitchFamily="50" charset="-128"/>
              <a:ea typeface="ＭＳ Ｐゴシック" panose="020B0600070205080204" pitchFamily="50" charset="-128"/>
            </a:rPr>
            <a:t>円減少した。土木費は類似団体平均値を下回る</a:t>
          </a:r>
          <a:r>
            <a:rPr kumimoji="1" lang="en-US" altLang="ja-JP" sz="1050">
              <a:latin typeface="ＭＳ Ｐゴシック" panose="020B0600070205080204" pitchFamily="50" charset="-128"/>
              <a:ea typeface="ＭＳ Ｐゴシック" panose="020B0600070205080204" pitchFamily="50" charset="-128"/>
            </a:rPr>
            <a:t>50,490</a:t>
          </a:r>
          <a:r>
            <a:rPr kumimoji="1" lang="ja-JP" altLang="en-US" sz="1050">
              <a:latin typeface="ＭＳ Ｐゴシック" panose="020B0600070205080204" pitchFamily="50" charset="-128"/>
              <a:ea typeface="ＭＳ Ｐゴシック" panose="020B0600070205080204" pitchFamily="50" charset="-128"/>
            </a:rPr>
            <a:t>円で、橋りょう長寿命化改修事業費の減や塩山駅南口広場改修事業の完了に伴う減などにより、前年度から</a:t>
          </a:r>
          <a:r>
            <a:rPr kumimoji="1" lang="en-US" altLang="ja-JP" sz="1050">
              <a:latin typeface="ＭＳ Ｐゴシック" panose="020B0600070205080204" pitchFamily="50" charset="-128"/>
              <a:ea typeface="ＭＳ Ｐゴシック" panose="020B0600070205080204" pitchFamily="50" charset="-128"/>
            </a:rPr>
            <a:t>2,543</a:t>
          </a:r>
          <a:r>
            <a:rPr kumimoji="1" lang="ja-JP" altLang="en-US" sz="1050">
              <a:latin typeface="ＭＳ Ｐゴシック" panose="020B0600070205080204" pitchFamily="50" charset="-128"/>
              <a:ea typeface="ＭＳ Ｐゴシック" panose="020B0600070205080204" pitchFamily="50" charset="-128"/>
            </a:rPr>
            <a:t>円減少した。消防費は、類似団体平均値を下回る</a:t>
          </a:r>
          <a:r>
            <a:rPr kumimoji="1" lang="en-US" altLang="ja-JP" sz="1050">
              <a:latin typeface="ＭＳ Ｐゴシック" panose="020B0600070205080204" pitchFamily="50" charset="-128"/>
              <a:ea typeface="ＭＳ Ｐゴシック" panose="020B0600070205080204" pitchFamily="50" charset="-128"/>
            </a:rPr>
            <a:t>24,521</a:t>
          </a:r>
          <a:r>
            <a:rPr kumimoji="1" lang="ja-JP" altLang="en-US" sz="1050">
              <a:latin typeface="ＭＳ Ｐゴシック" panose="020B0600070205080204" pitchFamily="50" charset="-128"/>
              <a:ea typeface="ＭＳ Ｐゴシック" panose="020B0600070205080204" pitchFamily="50" charset="-128"/>
            </a:rPr>
            <a:t>円で、消防自動車整備事業費の増や防火水槽設置工事の増、消防団員報酬、出動手当の増などにより、前年度から</a:t>
          </a:r>
          <a:r>
            <a:rPr kumimoji="1" lang="en-US" altLang="ja-JP" sz="1050">
              <a:latin typeface="ＭＳ Ｐゴシック" panose="020B0600070205080204" pitchFamily="50" charset="-128"/>
              <a:ea typeface="ＭＳ Ｐゴシック" panose="020B0600070205080204" pitchFamily="50" charset="-128"/>
            </a:rPr>
            <a:t>2,099</a:t>
          </a:r>
          <a:r>
            <a:rPr kumimoji="1" lang="ja-JP" altLang="en-US" sz="1050">
              <a:latin typeface="ＭＳ Ｐゴシック" panose="020B0600070205080204" pitchFamily="50" charset="-128"/>
              <a:ea typeface="ＭＳ Ｐゴシック" panose="020B0600070205080204" pitchFamily="50" charset="-128"/>
            </a:rPr>
            <a:t>円増加した。教育費は、類似団体平均値を上回る</a:t>
          </a:r>
          <a:r>
            <a:rPr kumimoji="1" lang="en-US" altLang="ja-JP" sz="1050">
              <a:latin typeface="ＭＳ Ｐゴシック" panose="020B0600070205080204" pitchFamily="50" charset="-128"/>
              <a:ea typeface="ＭＳ Ｐゴシック" panose="020B0600070205080204" pitchFamily="50" charset="-128"/>
            </a:rPr>
            <a:t>68,497</a:t>
          </a:r>
          <a:r>
            <a:rPr kumimoji="1" lang="ja-JP" altLang="en-US" sz="1050">
              <a:latin typeface="ＭＳ Ｐゴシック" panose="020B0600070205080204" pitchFamily="50" charset="-128"/>
              <a:ea typeface="ＭＳ Ｐゴシック" panose="020B0600070205080204" pitchFamily="50" charset="-128"/>
            </a:rPr>
            <a:t>円で、中学校再編に伴う勝沼中学校大規模改造事業（第</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期）や塩山中学校大規模改造事業（第</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期）、勝沼図書館屋根防水改修工事の実施に伴う増、小学校教科書改訂に伴う教師用教科図書等購入費の増などにより、前年度から</a:t>
          </a:r>
          <a:r>
            <a:rPr kumimoji="1" lang="en-US" altLang="ja-JP" sz="1050">
              <a:latin typeface="ＭＳ Ｐゴシック" panose="020B0600070205080204" pitchFamily="50" charset="-128"/>
              <a:ea typeface="ＭＳ Ｐゴシック" panose="020B0600070205080204" pitchFamily="50" charset="-128"/>
            </a:rPr>
            <a:t>10,252</a:t>
          </a:r>
          <a:r>
            <a:rPr kumimoji="1" lang="ja-JP" altLang="en-US" sz="1050">
              <a:latin typeface="ＭＳ Ｐゴシック" panose="020B0600070205080204" pitchFamily="50" charset="-128"/>
              <a:ea typeface="ＭＳ Ｐゴシック" panose="020B0600070205080204" pitchFamily="50" charset="-128"/>
            </a:rPr>
            <a:t>円増加した。公債費は、類似団体平均値を上回る</a:t>
          </a:r>
          <a:r>
            <a:rPr kumimoji="1" lang="en-US" altLang="ja-JP" sz="1050">
              <a:latin typeface="ＭＳ Ｐゴシック" panose="020B0600070205080204" pitchFamily="50" charset="-128"/>
              <a:ea typeface="ＭＳ Ｐゴシック" panose="020B0600070205080204" pitchFamily="50" charset="-128"/>
            </a:rPr>
            <a:t>77,918</a:t>
          </a:r>
          <a:r>
            <a:rPr kumimoji="1" lang="ja-JP" altLang="en-US" sz="1050">
              <a:latin typeface="ＭＳ Ｐゴシック" panose="020B0600070205080204" pitchFamily="50" charset="-128"/>
              <a:ea typeface="ＭＳ Ｐゴシック" panose="020B0600070205080204" pitchFamily="50" charset="-128"/>
            </a:rPr>
            <a:t>円で、合併特例債、（旧）緊急防災・減災事業債、臨時財政対策債などの償還減により、前年度から</a:t>
          </a:r>
          <a:r>
            <a:rPr kumimoji="1" lang="en-US" altLang="ja-JP" sz="1050">
              <a:latin typeface="ＭＳ Ｐゴシック" panose="020B0600070205080204" pitchFamily="50" charset="-128"/>
              <a:ea typeface="ＭＳ Ｐゴシック" panose="020B0600070205080204" pitchFamily="50" charset="-128"/>
            </a:rPr>
            <a:t>4,739</a:t>
          </a:r>
          <a:r>
            <a:rPr kumimoji="1" lang="ja-JP" altLang="en-US" sz="1050">
              <a:latin typeface="ＭＳ Ｐゴシック" panose="020B0600070205080204" pitchFamily="50" charset="-128"/>
              <a:ea typeface="ＭＳ Ｐゴシック" panose="020B0600070205080204" pitchFamily="50" charset="-128"/>
            </a:rPr>
            <a:t>円減少した。公債費については、償還のピークを越えたことから、今後は減少していく見通しであるが、公共施設の老朽化に伴う改修や施設の統合、集約化などを予定しているため、引き続き、建設事業の順位付けを行うなかで実施していくことにより、地方債を抑制し公債費負担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山梨県甲州市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年度については、前年度比で財政調整基金残高は</a:t>
          </a:r>
          <a:r>
            <a:rPr kumimoji="1" lang="en-US" altLang="ja-JP" sz="900">
              <a:latin typeface="ＭＳ ゴシック" pitchFamily="49" charset="-128"/>
              <a:ea typeface="ＭＳ ゴシック" pitchFamily="49" charset="-128"/>
            </a:rPr>
            <a:t>1.68</a:t>
          </a:r>
          <a:r>
            <a:rPr kumimoji="1" lang="ja-JP" altLang="en-US" sz="900">
              <a:latin typeface="ＭＳ ゴシック" pitchFamily="49" charset="-128"/>
              <a:ea typeface="ＭＳ ゴシック" pitchFamily="49" charset="-128"/>
            </a:rPr>
            <a:t>ポイント増、実質収支額は</a:t>
          </a:r>
          <a:r>
            <a:rPr kumimoji="1" lang="en-US" altLang="ja-JP" sz="900">
              <a:latin typeface="ＭＳ ゴシック" pitchFamily="49" charset="-128"/>
              <a:ea typeface="ＭＳ ゴシック" pitchFamily="49" charset="-128"/>
            </a:rPr>
            <a:t>1.15</a:t>
          </a:r>
          <a:r>
            <a:rPr kumimoji="1" lang="ja-JP" altLang="en-US" sz="900">
              <a:latin typeface="ＭＳ ゴシック" pitchFamily="49" charset="-128"/>
              <a:ea typeface="ＭＳ ゴシック" pitchFamily="49" charset="-128"/>
            </a:rPr>
            <a:t>ポイント減、実質単年度収支は</a:t>
          </a:r>
          <a:r>
            <a:rPr kumimoji="1" lang="en-US" altLang="ja-JP" sz="900">
              <a:latin typeface="ＭＳ ゴシック" pitchFamily="49" charset="-128"/>
              <a:ea typeface="ＭＳ ゴシック" pitchFamily="49" charset="-128"/>
            </a:rPr>
            <a:t>0.88</a:t>
          </a:r>
          <a:r>
            <a:rPr kumimoji="1" lang="ja-JP" altLang="en-US" sz="900">
              <a:latin typeface="ＭＳ ゴシック" pitchFamily="49" charset="-128"/>
              <a:ea typeface="ＭＳ ゴシック" pitchFamily="49" charset="-128"/>
            </a:rPr>
            <a:t>ポイント増となった。</a:t>
          </a:r>
        </a:p>
        <a:p>
          <a:r>
            <a:rPr kumimoji="1" lang="ja-JP" altLang="en-US" sz="900">
              <a:latin typeface="ＭＳ ゴシック" pitchFamily="49" charset="-128"/>
              <a:ea typeface="ＭＳ ゴシック" pitchFamily="49" charset="-128"/>
            </a:rPr>
            <a:t>　地方税の増収や株式等譲渡所得割交付金、法人事業税交付金などの各種交付金、ふるさと納税寄付金の伸びなどにより歳入は増加したものの、扶助費や普通建設事業の伸びにより形式収支が減少したことに加え、物価高騰対策事業を繰越事業として実施することに伴い、翌年度に繰越すべき財源が大幅に増加したため、実質収支は減少した。また、実質単年度収支については、ふるさと支援基金や財政調整基金の予算積立を行えたものの積立金が減となったことに加え、実質収支の差が縮まったことに伴い単年度収支が減となったことにより黒字となった。</a:t>
          </a:r>
        </a:p>
        <a:p>
          <a:r>
            <a:rPr kumimoji="1" lang="ja-JP" altLang="en-US" sz="900">
              <a:latin typeface="ＭＳ ゴシック" pitchFamily="49" charset="-128"/>
              <a:ea typeface="ＭＳ ゴシック" pitchFamily="49" charset="-128"/>
            </a:rPr>
            <a:t>　今後についても歳入の確保に努めるとともに、新行財政改革大綱に基づく施策を着実に実行し、計画的に財政調整基金の積立が行えるよう、行財政運営の健全化に向けた取り組みを推進していく。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山梨県甲州市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連結実質赤字比率に係る黒字額は前年度より減少している。</a:t>
          </a:r>
        </a:p>
        <a:p>
          <a:r>
            <a:rPr kumimoji="1" lang="ja-JP" altLang="en-US" sz="1400">
              <a:latin typeface="ＭＳ ゴシック" pitchFamily="49" charset="-128"/>
              <a:ea typeface="ＭＳ ゴシック" pitchFamily="49" charset="-128"/>
            </a:rPr>
            <a:t>　一般会計で</a:t>
          </a:r>
          <a:r>
            <a:rPr kumimoji="1" lang="en-US" altLang="ja-JP" sz="1400">
              <a:latin typeface="ＭＳ ゴシック" pitchFamily="49" charset="-128"/>
              <a:ea typeface="ＭＳ ゴシック" pitchFamily="49" charset="-128"/>
            </a:rPr>
            <a:t>1.16</a:t>
          </a:r>
          <a:r>
            <a:rPr kumimoji="1" lang="ja-JP" altLang="en-US" sz="1400">
              <a:latin typeface="ＭＳ ゴシック" pitchFamily="49" charset="-128"/>
              <a:ea typeface="ＭＳ ゴシック" pitchFamily="49" charset="-128"/>
            </a:rPr>
            <a:t>ポイント、介護保険事業特別会計で</a:t>
          </a:r>
          <a:r>
            <a:rPr kumimoji="1" lang="en-US" altLang="ja-JP" sz="1400">
              <a:latin typeface="ＭＳ ゴシック" pitchFamily="49" charset="-128"/>
              <a:ea typeface="ＭＳ ゴシック" pitchFamily="49" charset="-128"/>
            </a:rPr>
            <a:t>0.38</a:t>
          </a:r>
          <a:r>
            <a:rPr kumimoji="1" lang="ja-JP" altLang="en-US" sz="1400">
              <a:latin typeface="ＭＳ ゴシック" pitchFamily="49" charset="-128"/>
              <a:ea typeface="ＭＳ ゴシック" pitchFamily="49" charset="-128"/>
            </a:rPr>
            <a:t>ポイント減少したことが主な要因として挙げられる。</a:t>
          </a:r>
        </a:p>
        <a:p>
          <a:r>
            <a:rPr kumimoji="1" lang="ja-JP" altLang="en-US" sz="1400">
              <a:latin typeface="ＭＳ ゴシック" pitchFamily="49" charset="-128"/>
              <a:ea typeface="ＭＳ ゴシック" pitchFamily="49" charset="-128"/>
            </a:rPr>
            <a:t>　法適用公営企業については、水道事業会計で</a:t>
          </a:r>
          <a:r>
            <a:rPr kumimoji="1" lang="en-US" altLang="ja-JP" sz="1400">
              <a:latin typeface="ＭＳ ゴシック" pitchFamily="49" charset="-128"/>
              <a:ea typeface="ＭＳ ゴシック" pitchFamily="49" charset="-128"/>
            </a:rPr>
            <a:t>0.17</a:t>
          </a:r>
          <a:r>
            <a:rPr kumimoji="1" lang="ja-JP" altLang="en-US" sz="1400">
              <a:latin typeface="ＭＳ ゴシック" pitchFamily="49" charset="-128"/>
              <a:ea typeface="ＭＳ ゴシック" pitchFamily="49" charset="-128"/>
            </a:rPr>
            <a:t>ポイント減少したが、勝沼ぶどうの丘事業会計で</a:t>
          </a:r>
          <a:r>
            <a:rPr kumimoji="1" lang="en-US" altLang="ja-JP" sz="1400">
              <a:latin typeface="ＭＳ ゴシック" pitchFamily="49" charset="-128"/>
              <a:ea typeface="ＭＳ ゴシック" pitchFamily="49" charset="-128"/>
            </a:rPr>
            <a:t>0.14</a:t>
          </a:r>
          <a:r>
            <a:rPr kumimoji="1" lang="ja-JP" altLang="en-US" sz="1400">
              <a:latin typeface="ＭＳ ゴシック" pitchFamily="49" charset="-128"/>
              <a:ea typeface="ＭＳ ゴシック" pitchFamily="49" charset="-128"/>
            </a:rPr>
            <a:t>ポイント、下水道事業会計で</a:t>
          </a:r>
          <a:r>
            <a:rPr kumimoji="1" lang="en-US" altLang="ja-JP" sz="1400">
              <a:latin typeface="ＭＳ ゴシック" pitchFamily="49" charset="-128"/>
              <a:ea typeface="ＭＳ ゴシック" pitchFamily="49" charset="-128"/>
            </a:rPr>
            <a:t>0.63</a:t>
          </a:r>
          <a:r>
            <a:rPr kumimoji="1" lang="ja-JP" altLang="en-US" sz="1400">
              <a:latin typeface="ＭＳ ゴシック" pitchFamily="49" charset="-128"/>
              <a:ea typeface="ＭＳ ゴシック" pitchFamily="49" charset="-128"/>
            </a:rPr>
            <a:t>ポイント増加している。</a:t>
          </a:r>
        </a:p>
        <a:p>
          <a:r>
            <a:rPr kumimoji="1" lang="ja-JP" altLang="en-US" sz="1400">
              <a:latin typeface="ＭＳ ゴシック" pitchFamily="49" charset="-128"/>
              <a:ea typeface="ＭＳ ゴシック" pitchFamily="49" charset="-128"/>
            </a:rPr>
            <a:t>　なお、令和元年度のその他会計での赤字は、下水道事業会計において、公営企業法適用に伴う打ち切り決算によるものである。</a:t>
          </a:r>
        </a:p>
        <a:p>
          <a:r>
            <a:rPr kumimoji="1" lang="ja-JP" altLang="en-US" sz="1400">
              <a:latin typeface="ＭＳ ゴシック" pitchFamily="49" charset="-128"/>
              <a:ea typeface="ＭＳ ゴシック" pitchFamily="49" charset="-128"/>
            </a:rPr>
            <a:t>　今後も黒字額が増加できるよう、各事業会計において、更なる収入確保と歳出抑制に努める。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23159208</v>
      </c>
      <c r="BO4" s="462"/>
      <c r="BP4" s="462"/>
      <c r="BQ4" s="462"/>
      <c r="BR4" s="462"/>
      <c r="BS4" s="462"/>
      <c r="BT4" s="462"/>
      <c r="BU4" s="463"/>
      <c r="BV4" s="461">
        <v>22449629</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7.8</v>
      </c>
      <c r="CU4" s="602"/>
      <c r="CV4" s="602"/>
      <c r="CW4" s="602"/>
      <c r="CX4" s="602"/>
      <c r="CY4" s="602"/>
      <c r="CZ4" s="602"/>
      <c r="DA4" s="603"/>
      <c r="DB4" s="601">
        <v>9</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22189245</v>
      </c>
      <c r="BO5" s="433"/>
      <c r="BP5" s="433"/>
      <c r="BQ5" s="433"/>
      <c r="BR5" s="433"/>
      <c r="BS5" s="433"/>
      <c r="BT5" s="433"/>
      <c r="BU5" s="434"/>
      <c r="BV5" s="432">
        <v>21461188</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90.1</v>
      </c>
      <c r="CU5" s="430"/>
      <c r="CV5" s="430"/>
      <c r="CW5" s="430"/>
      <c r="CX5" s="430"/>
      <c r="CY5" s="430"/>
      <c r="CZ5" s="430"/>
      <c r="DA5" s="431"/>
      <c r="DB5" s="429">
        <v>90.3</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969963</v>
      </c>
      <c r="BO6" s="433"/>
      <c r="BP6" s="433"/>
      <c r="BQ6" s="433"/>
      <c r="BR6" s="433"/>
      <c r="BS6" s="433"/>
      <c r="BT6" s="433"/>
      <c r="BU6" s="434"/>
      <c r="BV6" s="432">
        <v>988441</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90.6</v>
      </c>
      <c r="CU6" s="576"/>
      <c r="CV6" s="576"/>
      <c r="CW6" s="576"/>
      <c r="CX6" s="576"/>
      <c r="CY6" s="576"/>
      <c r="CZ6" s="576"/>
      <c r="DA6" s="577"/>
      <c r="DB6" s="575">
        <v>91.5</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167717</v>
      </c>
      <c r="BO7" s="433"/>
      <c r="BP7" s="433"/>
      <c r="BQ7" s="433"/>
      <c r="BR7" s="433"/>
      <c r="BS7" s="433"/>
      <c r="BT7" s="433"/>
      <c r="BU7" s="434"/>
      <c r="BV7" s="432">
        <v>70038</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10274917</v>
      </c>
      <c r="CU7" s="433"/>
      <c r="CV7" s="433"/>
      <c r="CW7" s="433"/>
      <c r="CX7" s="433"/>
      <c r="CY7" s="433"/>
      <c r="CZ7" s="433"/>
      <c r="DA7" s="434"/>
      <c r="DB7" s="432">
        <v>10246752</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802246</v>
      </c>
      <c r="BO8" s="433"/>
      <c r="BP8" s="433"/>
      <c r="BQ8" s="433"/>
      <c r="BR8" s="433"/>
      <c r="BS8" s="433"/>
      <c r="BT8" s="433"/>
      <c r="BU8" s="434"/>
      <c r="BV8" s="432">
        <v>918403</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0.43</v>
      </c>
      <c r="CU8" s="536"/>
      <c r="CV8" s="536"/>
      <c r="CW8" s="536"/>
      <c r="CX8" s="536"/>
      <c r="CY8" s="536"/>
      <c r="CZ8" s="536"/>
      <c r="DA8" s="537"/>
      <c r="DB8" s="535">
        <v>0.43</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29237</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-116157</v>
      </c>
      <c r="BO9" s="433"/>
      <c r="BP9" s="433"/>
      <c r="BQ9" s="433"/>
      <c r="BR9" s="433"/>
      <c r="BS9" s="433"/>
      <c r="BT9" s="433"/>
      <c r="BU9" s="434"/>
      <c r="BV9" s="432">
        <v>-284607</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18.2</v>
      </c>
      <c r="CU9" s="430"/>
      <c r="CV9" s="430"/>
      <c r="CW9" s="430"/>
      <c r="CX9" s="430"/>
      <c r="CY9" s="430"/>
      <c r="CZ9" s="430"/>
      <c r="DA9" s="431"/>
      <c r="DB9" s="429">
        <v>18.8</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31671</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175810</v>
      </c>
      <c r="BO10" s="433"/>
      <c r="BP10" s="433"/>
      <c r="BQ10" s="433"/>
      <c r="BR10" s="433"/>
      <c r="BS10" s="433"/>
      <c r="BT10" s="433"/>
      <c r="BU10" s="434"/>
      <c r="BV10" s="432">
        <v>253894</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29600</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29306</v>
      </c>
      <c r="S13" s="520"/>
      <c r="T13" s="520"/>
      <c r="U13" s="520"/>
      <c r="V13" s="521"/>
      <c r="W13" s="522" t="s">
        <v>131</v>
      </c>
      <c r="X13" s="418"/>
      <c r="Y13" s="418"/>
      <c r="Z13" s="418"/>
      <c r="AA13" s="418"/>
      <c r="AB13" s="419"/>
      <c r="AC13" s="385">
        <v>3615</v>
      </c>
      <c r="AD13" s="386"/>
      <c r="AE13" s="386"/>
      <c r="AF13" s="386"/>
      <c r="AG13" s="387"/>
      <c r="AH13" s="385">
        <v>3949</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59653</v>
      </c>
      <c r="BO13" s="433"/>
      <c r="BP13" s="433"/>
      <c r="BQ13" s="433"/>
      <c r="BR13" s="433"/>
      <c r="BS13" s="433"/>
      <c r="BT13" s="433"/>
      <c r="BU13" s="434"/>
      <c r="BV13" s="432">
        <v>-30713</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14.3</v>
      </c>
      <c r="CU13" s="430"/>
      <c r="CV13" s="430"/>
      <c r="CW13" s="430"/>
      <c r="CX13" s="430"/>
      <c r="CY13" s="430"/>
      <c r="CZ13" s="430"/>
      <c r="DA13" s="431"/>
      <c r="DB13" s="429">
        <v>15.2</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29925</v>
      </c>
      <c r="S14" s="520"/>
      <c r="T14" s="520"/>
      <c r="U14" s="520"/>
      <c r="V14" s="521"/>
      <c r="W14" s="523"/>
      <c r="X14" s="421"/>
      <c r="Y14" s="421"/>
      <c r="Z14" s="421"/>
      <c r="AA14" s="421"/>
      <c r="AB14" s="422"/>
      <c r="AC14" s="512">
        <v>24.1</v>
      </c>
      <c r="AD14" s="513"/>
      <c r="AE14" s="513"/>
      <c r="AF14" s="513"/>
      <c r="AG14" s="514"/>
      <c r="AH14" s="512">
        <v>24</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47.5</v>
      </c>
      <c r="CU14" s="530"/>
      <c r="CV14" s="530"/>
      <c r="CW14" s="530"/>
      <c r="CX14" s="530"/>
      <c r="CY14" s="530"/>
      <c r="CZ14" s="530"/>
      <c r="DA14" s="531"/>
      <c r="DB14" s="529">
        <v>61.9</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29668</v>
      </c>
      <c r="S15" s="520"/>
      <c r="T15" s="520"/>
      <c r="U15" s="520"/>
      <c r="V15" s="521"/>
      <c r="W15" s="522" t="s">
        <v>137</v>
      </c>
      <c r="X15" s="418"/>
      <c r="Y15" s="418"/>
      <c r="Z15" s="418"/>
      <c r="AA15" s="418"/>
      <c r="AB15" s="419"/>
      <c r="AC15" s="385">
        <v>2826</v>
      </c>
      <c r="AD15" s="386"/>
      <c r="AE15" s="386"/>
      <c r="AF15" s="386"/>
      <c r="AG15" s="387"/>
      <c r="AH15" s="385">
        <v>3125</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3989841</v>
      </c>
      <c r="BO15" s="462"/>
      <c r="BP15" s="462"/>
      <c r="BQ15" s="462"/>
      <c r="BR15" s="462"/>
      <c r="BS15" s="462"/>
      <c r="BT15" s="462"/>
      <c r="BU15" s="463"/>
      <c r="BV15" s="461">
        <v>3859740</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18.8</v>
      </c>
      <c r="AD16" s="513"/>
      <c r="AE16" s="513"/>
      <c r="AF16" s="513"/>
      <c r="AG16" s="514"/>
      <c r="AH16" s="512">
        <v>19</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9156825</v>
      </c>
      <c r="BO16" s="433"/>
      <c r="BP16" s="433"/>
      <c r="BQ16" s="433"/>
      <c r="BR16" s="433"/>
      <c r="BS16" s="433"/>
      <c r="BT16" s="433"/>
      <c r="BU16" s="434"/>
      <c r="BV16" s="432">
        <v>9080280</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8556</v>
      </c>
      <c r="AD17" s="386"/>
      <c r="AE17" s="386"/>
      <c r="AF17" s="386"/>
      <c r="AG17" s="387"/>
      <c r="AH17" s="385">
        <v>9372</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5043169</v>
      </c>
      <c r="BO17" s="433"/>
      <c r="BP17" s="433"/>
      <c r="BQ17" s="433"/>
      <c r="BR17" s="433"/>
      <c r="BS17" s="433"/>
      <c r="BT17" s="433"/>
      <c r="BU17" s="434"/>
      <c r="BV17" s="432">
        <v>4881028</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264.11</v>
      </c>
      <c r="M18" s="485"/>
      <c r="N18" s="485"/>
      <c r="O18" s="485"/>
      <c r="P18" s="485"/>
      <c r="Q18" s="485"/>
      <c r="R18" s="486"/>
      <c r="S18" s="486"/>
      <c r="T18" s="486"/>
      <c r="U18" s="486"/>
      <c r="V18" s="487"/>
      <c r="W18" s="503"/>
      <c r="X18" s="504"/>
      <c r="Y18" s="504"/>
      <c r="Z18" s="504"/>
      <c r="AA18" s="504"/>
      <c r="AB18" s="528"/>
      <c r="AC18" s="402">
        <v>57.1</v>
      </c>
      <c r="AD18" s="403"/>
      <c r="AE18" s="403"/>
      <c r="AF18" s="403"/>
      <c r="AG18" s="488"/>
      <c r="AH18" s="402">
        <v>57</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9325840</v>
      </c>
      <c r="BO18" s="433"/>
      <c r="BP18" s="433"/>
      <c r="BQ18" s="433"/>
      <c r="BR18" s="433"/>
      <c r="BS18" s="433"/>
      <c r="BT18" s="433"/>
      <c r="BU18" s="434"/>
      <c r="BV18" s="432">
        <v>9409567</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111</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12639183</v>
      </c>
      <c r="BO19" s="433"/>
      <c r="BP19" s="433"/>
      <c r="BQ19" s="433"/>
      <c r="BR19" s="433"/>
      <c r="BS19" s="433"/>
      <c r="BT19" s="433"/>
      <c r="BU19" s="434"/>
      <c r="BV19" s="432">
        <v>13065059</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11152</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17520541</v>
      </c>
      <c r="BO22" s="462"/>
      <c r="BP22" s="462"/>
      <c r="BQ22" s="462"/>
      <c r="BR22" s="462"/>
      <c r="BS22" s="462"/>
      <c r="BT22" s="462"/>
      <c r="BU22" s="463"/>
      <c r="BV22" s="461">
        <v>18683458</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7807223</v>
      </c>
      <c r="BO23" s="433"/>
      <c r="BP23" s="433"/>
      <c r="BQ23" s="433"/>
      <c r="BR23" s="433"/>
      <c r="BS23" s="433"/>
      <c r="BT23" s="433"/>
      <c r="BU23" s="434"/>
      <c r="BV23" s="432">
        <v>8494458</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8110</v>
      </c>
      <c r="R24" s="386"/>
      <c r="S24" s="386"/>
      <c r="T24" s="386"/>
      <c r="U24" s="386"/>
      <c r="V24" s="387"/>
      <c r="W24" s="475"/>
      <c r="X24" s="412"/>
      <c r="Y24" s="413"/>
      <c r="Z24" s="388" t="s">
        <v>162</v>
      </c>
      <c r="AA24" s="389"/>
      <c r="AB24" s="389"/>
      <c r="AC24" s="389"/>
      <c r="AD24" s="389"/>
      <c r="AE24" s="389"/>
      <c r="AF24" s="389"/>
      <c r="AG24" s="390"/>
      <c r="AH24" s="385">
        <v>291</v>
      </c>
      <c r="AI24" s="386"/>
      <c r="AJ24" s="386"/>
      <c r="AK24" s="386"/>
      <c r="AL24" s="387"/>
      <c r="AM24" s="385">
        <v>864270</v>
      </c>
      <c r="AN24" s="386"/>
      <c r="AO24" s="386"/>
      <c r="AP24" s="386"/>
      <c r="AQ24" s="386"/>
      <c r="AR24" s="387"/>
      <c r="AS24" s="385">
        <v>2970</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11529214</v>
      </c>
      <c r="BO24" s="433"/>
      <c r="BP24" s="433"/>
      <c r="BQ24" s="433"/>
      <c r="BR24" s="433"/>
      <c r="BS24" s="433"/>
      <c r="BT24" s="433"/>
      <c r="BU24" s="434"/>
      <c r="BV24" s="432">
        <v>12137920</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6330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1960160</v>
      </c>
      <c r="BO25" s="462"/>
      <c r="BP25" s="462"/>
      <c r="BQ25" s="462"/>
      <c r="BR25" s="462"/>
      <c r="BS25" s="462"/>
      <c r="BT25" s="462"/>
      <c r="BU25" s="463"/>
      <c r="BV25" s="461">
        <v>1115770</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5737</v>
      </c>
      <c r="R26" s="386"/>
      <c r="S26" s="386"/>
      <c r="T26" s="386"/>
      <c r="U26" s="386"/>
      <c r="V26" s="387"/>
      <c r="W26" s="475"/>
      <c r="X26" s="412"/>
      <c r="Y26" s="413"/>
      <c r="Z26" s="388" t="s">
        <v>168</v>
      </c>
      <c r="AA26" s="443"/>
      <c r="AB26" s="443"/>
      <c r="AC26" s="443"/>
      <c r="AD26" s="443"/>
      <c r="AE26" s="443"/>
      <c r="AF26" s="443"/>
      <c r="AG26" s="444"/>
      <c r="AH26" s="385">
        <v>8</v>
      </c>
      <c r="AI26" s="386"/>
      <c r="AJ26" s="386"/>
      <c r="AK26" s="386"/>
      <c r="AL26" s="387"/>
      <c r="AM26" s="385">
        <v>19512</v>
      </c>
      <c r="AN26" s="386"/>
      <c r="AO26" s="386"/>
      <c r="AP26" s="386"/>
      <c r="AQ26" s="386"/>
      <c r="AR26" s="387"/>
      <c r="AS26" s="385">
        <v>2439</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3800</v>
      </c>
      <c r="R27" s="386"/>
      <c r="S27" s="386"/>
      <c r="T27" s="386"/>
      <c r="U27" s="386"/>
      <c r="V27" s="387"/>
      <c r="W27" s="475"/>
      <c r="X27" s="412"/>
      <c r="Y27" s="413"/>
      <c r="Z27" s="388" t="s">
        <v>171</v>
      </c>
      <c r="AA27" s="389"/>
      <c r="AB27" s="389"/>
      <c r="AC27" s="389"/>
      <c r="AD27" s="389"/>
      <c r="AE27" s="389"/>
      <c r="AF27" s="389"/>
      <c r="AG27" s="390"/>
      <c r="AH27" s="385" t="s">
        <v>122</v>
      </c>
      <c r="AI27" s="386"/>
      <c r="AJ27" s="386"/>
      <c r="AK27" s="386"/>
      <c r="AL27" s="387"/>
      <c r="AM27" s="385" t="s">
        <v>122</v>
      </c>
      <c r="AN27" s="386"/>
      <c r="AO27" s="386"/>
      <c r="AP27" s="386"/>
      <c r="AQ27" s="386"/>
      <c r="AR27" s="387"/>
      <c r="AS27" s="385" t="s">
        <v>122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656651</v>
      </c>
      <c r="BO27" s="467"/>
      <c r="BP27" s="467"/>
      <c r="BQ27" s="467"/>
      <c r="BR27" s="467"/>
      <c r="BS27" s="467"/>
      <c r="BT27" s="467"/>
      <c r="BU27" s="468"/>
      <c r="BV27" s="466">
        <v>656180</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3450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1177875</v>
      </c>
      <c r="BO28" s="462"/>
      <c r="BP28" s="462"/>
      <c r="BQ28" s="462"/>
      <c r="BR28" s="462"/>
      <c r="BS28" s="462"/>
      <c r="BT28" s="462"/>
      <c r="BU28" s="463"/>
      <c r="BV28" s="461">
        <v>1002065</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15</v>
      </c>
      <c r="M29" s="386"/>
      <c r="N29" s="386"/>
      <c r="O29" s="386"/>
      <c r="P29" s="387"/>
      <c r="Q29" s="385">
        <v>3350</v>
      </c>
      <c r="R29" s="386"/>
      <c r="S29" s="386"/>
      <c r="T29" s="386"/>
      <c r="U29" s="386"/>
      <c r="V29" s="387"/>
      <c r="W29" s="476"/>
      <c r="X29" s="477"/>
      <c r="Y29" s="478"/>
      <c r="Z29" s="388" t="s">
        <v>177</v>
      </c>
      <c r="AA29" s="389"/>
      <c r="AB29" s="389"/>
      <c r="AC29" s="389"/>
      <c r="AD29" s="389"/>
      <c r="AE29" s="389"/>
      <c r="AF29" s="389"/>
      <c r="AG29" s="390"/>
      <c r="AH29" s="385">
        <v>291</v>
      </c>
      <c r="AI29" s="386"/>
      <c r="AJ29" s="386"/>
      <c r="AK29" s="386"/>
      <c r="AL29" s="387"/>
      <c r="AM29" s="385">
        <v>864270</v>
      </c>
      <c r="AN29" s="386"/>
      <c r="AO29" s="386"/>
      <c r="AP29" s="386"/>
      <c r="AQ29" s="386"/>
      <c r="AR29" s="387"/>
      <c r="AS29" s="385">
        <v>2970</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151093</v>
      </c>
      <c r="BO29" s="433"/>
      <c r="BP29" s="433"/>
      <c r="BQ29" s="433"/>
      <c r="BR29" s="433"/>
      <c r="BS29" s="433"/>
      <c r="BT29" s="433"/>
      <c r="BU29" s="434"/>
      <c r="BV29" s="432">
        <v>151077</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95.5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5157515</v>
      </c>
      <c r="BO30" s="467"/>
      <c r="BP30" s="467"/>
      <c r="BQ30" s="467"/>
      <c r="BR30" s="467"/>
      <c r="BS30" s="467"/>
      <c r="BT30" s="467"/>
      <c r="BU30" s="468"/>
      <c r="BV30" s="466">
        <v>4495052</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7</v>
      </c>
      <c r="AN34" s="380"/>
      <c r="AO34" s="381" t="str">
        <f>IF('各会計、関係団体の財政状況及び健全化判断比率'!B33="","",'各会計、関係団体の財政状況及び健全化判断比率'!B33)</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11</v>
      </c>
      <c r="BX34" s="380"/>
      <c r="BY34" s="381" t="str">
        <f>IF('各会計、関係団体の財政状況及び健全化判断比率'!B68="","",'各会計、関係団体の財政状況及び健全化判断比率'!B68)</f>
        <v>東山梨行政事務組合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診療所事業特別会計</v>
      </c>
      <c r="X35" s="381"/>
      <c r="Y35" s="381"/>
      <c r="Z35" s="381"/>
      <c r="AA35" s="381"/>
      <c r="AB35" s="381"/>
      <c r="AC35" s="381"/>
      <c r="AD35" s="381"/>
      <c r="AE35" s="381"/>
      <c r="AF35" s="381"/>
      <c r="AG35" s="381"/>
      <c r="AH35" s="381"/>
      <c r="AI35" s="381"/>
      <c r="AJ35" s="381"/>
      <c r="AK35" s="381"/>
      <c r="AL35" s="175"/>
      <c r="AM35" s="380">
        <f t="shared" ref="AM35:AM43" si="0">IF(AO35="","",AM34+1)</f>
        <v>8</v>
      </c>
      <c r="AN35" s="380"/>
      <c r="AO35" s="381" t="str">
        <f>IF('各会計、関係団体の財政状況及び健全化判断比率'!B34="","",'各会計、関係団体の財政状況及び健全化判断比率'!B34)</f>
        <v>勝沼ぶどうの丘事業会計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12</v>
      </c>
      <c r="BX35" s="380"/>
      <c r="BY35" s="381" t="str">
        <f>IF('各会計、関係団体の財政状況及び健全化判断比率'!B69="","",'各会計、関係団体の財政状況及び健全化判断比率'!B69)</f>
        <v>市町村総合事務組合(一般会計)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f t="shared" si="0"/>
        <v>9</v>
      </c>
      <c r="AN36" s="380"/>
      <c r="AO36" s="381" t="str">
        <f>IF('各会計、関係団体の財政状況及び健全化判断比率'!B35="","",'各会計、関係団体の財政状況及び健全化判断比率'!B35)</f>
        <v>勝沼病院事業会計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13</v>
      </c>
      <c r="BX36" s="380"/>
      <c r="BY36" s="381" t="str">
        <f>IF('各会計、関係団体の財政状況及び健全化判断比率'!B70="","",'各会計、関係団体の財政状況及び健全化判断比率'!B70)</f>
        <v>市町村総合事務組合(電子化会館管理・研修会計)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介護保険事業特別会計</v>
      </c>
      <c r="X37" s="381"/>
      <c r="Y37" s="381"/>
      <c r="Z37" s="381"/>
      <c r="AA37" s="381"/>
      <c r="AB37" s="381"/>
      <c r="AC37" s="381"/>
      <c r="AD37" s="381"/>
      <c r="AE37" s="381"/>
      <c r="AF37" s="381"/>
      <c r="AG37" s="381"/>
      <c r="AH37" s="381"/>
      <c r="AI37" s="381"/>
      <c r="AJ37" s="381"/>
      <c r="AK37" s="381"/>
      <c r="AL37" s="175"/>
      <c r="AM37" s="380">
        <f t="shared" si="0"/>
        <v>10</v>
      </c>
      <c r="AN37" s="380"/>
      <c r="AO37" s="381" t="str">
        <f>IF('各会計、関係団体の財政状況及び健全化判断比率'!B36="","",'各会計、関係団体の財政状況及び健全化判断比率'!B36)</f>
        <v>下水道事業会計</v>
      </c>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14</v>
      </c>
      <c r="BX37" s="380"/>
      <c r="BY37" s="381" t="str">
        <f>IF('各会計、関係団体の財政状況及び健全化判断比率'!B71="","",'各会計、関係団体の財政状況及び健全化判断比率'!B71)</f>
        <v>市町村総合事務組合(最終処分場)</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f t="shared" si="4"/>
        <v>6</v>
      </c>
      <c r="V38" s="380"/>
      <c r="W38" s="381" t="str">
        <f>IF('各会計、関係団体の財政状況及び健全化判断比率'!B32="","",'各会計、関係団体の財政状況及び健全化判断比率'!B32)</f>
        <v>居宅介護予防支援事業特別会計</v>
      </c>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15</v>
      </c>
      <c r="BX38" s="380"/>
      <c r="BY38" s="381" t="str">
        <f>IF('各会計、関係団体の財政状況及び健全化判断比率'!B72="","",'各会計、関係団体の財政状況及び健全化判断比率'!B72)</f>
        <v>市町村総合事務組合(入札参加会計)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16</v>
      </c>
      <c r="BX39" s="380"/>
      <c r="BY39" s="381" t="str">
        <f>IF('各会計、関係団体の財政状況及び健全化判断比率'!B73="","",'各会計、関係団体の財政状況及び健全化判断比率'!B73)</f>
        <v>市町村総合事務組合(交通災害会計)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17</v>
      </c>
      <c r="BX40" s="380"/>
      <c r="BY40" s="381" t="str">
        <f>IF('各会計、関係団体の財政状況及び健全化判断比率'!B74="","",'各会計、関係団体の財政状況及び健全化判断比率'!B74)</f>
        <v>峡東地域広域水道企業団</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18</v>
      </c>
      <c r="BX41" s="380"/>
      <c r="BY41" s="381" t="str">
        <f>IF('各会計、関係団体の財政状況及び健全化判断比率'!B75="","",'各会計、関係団体の財政状況及び健全化判断比率'!B75)</f>
        <v>甲府・峡東地域ごみ処理施設事務組合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19</v>
      </c>
      <c r="BX42" s="380"/>
      <c r="BY42" s="381" t="str">
        <f>IF('各会計、関係団体の財政状況及び健全化判断比率'!B76="","",'各会計、関係団体の財政状況及び健全化判断比率'!B76)</f>
        <v>後期高齢者医療広域連合(一般会計)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20</v>
      </c>
      <c r="BX43" s="380"/>
      <c r="BY43" s="381" t="str">
        <f>IF('各会計、関係団体の財政状況及び健全化判断比率'!B77="","",'各会計、関係団体の財政状況及び健全化判断比率'!B77)</f>
        <v>後期高齢者医療広域連合(特別会計)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u0FSsSwBk2D6JK3FxCMyuRuV6I9jzqG4nUYZgG/cmyEEx3xQpSLGCphaUswNDhRSXtOPPW7qXgm6ZIMW1sdL3w==" saltValue="rmtbujNQPG05Arw4oUWTN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62" t="s">
        <v>535</v>
      </c>
      <c r="D34" s="1162"/>
      <c r="E34" s="1163"/>
      <c r="F34" s="32">
        <v>4.09</v>
      </c>
      <c r="G34" s="33">
        <v>5.93</v>
      </c>
      <c r="H34" s="33">
        <v>11.4</v>
      </c>
      <c r="I34" s="33">
        <v>8.9600000000000009</v>
      </c>
      <c r="J34" s="34">
        <v>7.8</v>
      </c>
      <c r="K34" s="22"/>
      <c r="L34" s="22"/>
      <c r="M34" s="22"/>
      <c r="N34" s="22"/>
      <c r="O34" s="22"/>
      <c r="P34" s="22"/>
    </row>
    <row r="35" spans="1:16" ht="39" customHeight="1" x14ac:dyDescent="0.2">
      <c r="A35" s="22"/>
      <c r="B35" s="35"/>
      <c r="C35" s="1158" t="s">
        <v>536</v>
      </c>
      <c r="D35" s="1158"/>
      <c r="E35" s="1159"/>
      <c r="F35" s="36">
        <v>8.44</v>
      </c>
      <c r="G35" s="37">
        <v>8.0299999999999994</v>
      </c>
      <c r="H35" s="37">
        <v>7</v>
      </c>
      <c r="I35" s="37">
        <v>6.84</v>
      </c>
      <c r="J35" s="38">
        <v>6.67</v>
      </c>
      <c r="K35" s="22"/>
      <c r="L35" s="22"/>
      <c r="M35" s="22"/>
      <c r="N35" s="22"/>
      <c r="O35" s="22"/>
      <c r="P35" s="22"/>
    </row>
    <row r="36" spans="1:16" ht="39" customHeight="1" x14ac:dyDescent="0.2">
      <c r="A36" s="22"/>
      <c r="B36" s="35"/>
      <c r="C36" s="1158" t="s">
        <v>537</v>
      </c>
      <c r="D36" s="1158"/>
      <c r="E36" s="1159"/>
      <c r="F36" s="36">
        <v>1.88</v>
      </c>
      <c r="G36" s="37">
        <v>1.69</v>
      </c>
      <c r="H36" s="37">
        <v>1.34</v>
      </c>
      <c r="I36" s="37">
        <v>1.83</v>
      </c>
      <c r="J36" s="38">
        <v>1.97</v>
      </c>
      <c r="K36" s="22"/>
      <c r="L36" s="22"/>
      <c r="M36" s="22"/>
      <c r="N36" s="22"/>
      <c r="O36" s="22"/>
      <c r="P36" s="22"/>
    </row>
    <row r="37" spans="1:16" ht="39" customHeight="1" x14ac:dyDescent="0.2">
      <c r="A37" s="22"/>
      <c r="B37" s="35"/>
      <c r="C37" s="1158" t="s">
        <v>538</v>
      </c>
      <c r="D37" s="1158"/>
      <c r="E37" s="1159"/>
      <c r="F37" s="36" t="s">
        <v>490</v>
      </c>
      <c r="G37" s="37">
        <v>0.05</v>
      </c>
      <c r="H37" s="37">
        <v>0.3</v>
      </c>
      <c r="I37" s="37">
        <v>0.8</v>
      </c>
      <c r="J37" s="38">
        <v>1.43</v>
      </c>
      <c r="K37" s="22"/>
      <c r="L37" s="22"/>
      <c r="M37" s="22"/>
      <c r="N37" s="22"/>
      <c r="O37" s="22"/>
      <c r="P37" s="22"/>
    </row>
    <row r="38" spans="1:16" ht="39" customHeight="1" x14ac:dyDescent="0.2">
      <c r="A38" s="22"/>
      <c r="B38" s="35"/>
      <c r="C38" s="1158" t="s">
        <v>539</v>
      </c>
      <c r="D38" s="1158"/>
      <c r="E38" s="1159"/>
      <c r="F38" s="36">
        <v>0.61</v>
      </c>
      <c r="G38" s="37">
        <v>0.6</v>
      </c>
      <c r="H38" s="37">
        <v>0.52</v>
      </c>
      <c r="I38" s="37">
        <v>0.65</v>
      </c>
      <c r="J38" s="38">
        <v>0.65</v>
      </c>
      <c r="K38" s="22"/>
      <c r="L38" s="22"/>
      <c r="M38" s="22"/>
      <c r="N38" s="22"/>
      <c r="O38" s="22"/>
      <c r="P38" s="22"/>
    </row>
    <row r="39" spans="1:16" ht="39" customHeight="1" x14ac:dyDescent="0.2">
      <c r="A39" s="22"/>
      <c r="B39" s="35"/>
      <c r="C39" s="1158" t="s">
        <v>540</v>
      </c>
      <c r="D39" s="1158"/>
      <c r="E39" s="1159"/>
      <c r="F39" s="36">
        <v>1.55</v>
      </c>
      <c r="G39" s="37">
        <v>0.85</v>
      </c>
      <c r="H39" s="37">
        <v>1.1200000000000001</v>
      </c>
      <c r="I39" s="37">
        <v>0.79</v>
      </c>
      <c r="J39" s="38">
        <v>0.41</v>
      </c>
      <c r="K39" s="22"/>
      <c r="L39" s="22"/>
      <c r="M39" s="22"/>
      <c r="N39" s="22"/>
      <c r="O39" s="22"/>
      <c r="P39" s="22"/>
    </row>
    <row r="40" spans="1:16" ht="39" customHeight="1" x14ac:dyDescent="0.2">
      <c r="A40" s="22"/>
      <c r="B40" s="35"/>
      <c r="C40" s="1158" t="s">
        <v>541</v>
      </c>
      <c r="D40" s="1158"/>
      <c r="E40" s="1159"/>
      <c r="F40" s="36">
        <v>0.04</v>
      </c>
      <c r="G40" s="37">
        <v>0.06</v>
      </c>
      <c r="H40" s="37">
        <v>0.08</v>
      </c>
      <c r="I40" s="37">
        <v>0.1</v>
      </c>
      <c r="J40" s="38">
        <v>0.12</v>
      </c>
      <c r="K40" s="22"/>
      <c r="L40" s="22"/>
      <c r="M40" s="22"/>
      <c r="N40" s="22"/>
      <c r="O40" s="22"/>
      <c r="P40" s="22"/>
    </row>
    <row r="41" spans="1:16" ht="39" customHeight="1" x14ac:dyDescent="0.2">
      <c r="A41" s="22"/>
      <c r="B41" s="35"/>
      <c r="C41" s="1158" t="s">
        <v>542</v>
      </c>
      <c r="D41" s="1158"/>
      <c r="E41" s="1159"/>
      <c r="F41" s="36">
        <v>0.59</v>
      </c>
      <c r="G41" s="37">
        <v>0.71</v>
      </c>
      <c r="H41" s="37">
        <v>0.28000000000000003</v>
      </c>
      <c r="I41" s="37">
        <v>0.25</v>
      </c>
      <c r="J41" s="38">
        <v>0.09</v>
      </c>
      <c r="K41" s="22"/>
      <c r="L41" s="22"/>
      <c r="M41" s="22"/>
      <c r="N41" s="22"/>
      <c r="O41" s="22"/>
      <c r="P41" s="22"/>
    </row>
    <row r="42" spans="1:16" ht="39" customHeight="1" x14ac:dyDescent="0.2">
      <c r="A42" s="22"/>
      <c r="B42" s="39"/>
      <c r="C42" s="1158" t="s">
        <v>543</v>
      </c>
      <c r="D42" s="1158"/>
      <c r="E42" s="1159"/>
      <c r="F42" s="36" t="s">
        <v>544</v>
      </c>
      <c r="G42" s="37" t="s">
        <v>490</v>
      </c>
      <c r="H42" s="37" t="s">
        <v>490</v>
      </c>
      <c r="I42" s="37" t="s">
        <v>490</v>
      </c>
      <c r="J42" s="38" t="s">
        <v>490</v>
      </c>
      <c r="K42" s="22"/>
      <c r="L42" s="22"/>
      <c r="M42" s="22"/>
      <c r="N42" s="22"/>
      <c r="O42" s="22"/>
      <c r="P42" s="22"/>
    </row>
    <row r="43" spans="1:16" ht="39" customHeight="1" thickBot="1" x14ac:dyDescent="0.25">
      <c r="A43" s="22"/>
      <c r="B43" s="40"/>
      <c r="C43" s="1160" t="s">
        <v>545</v>
      </c>
      <c r="D43" s="1160"/>
      <c r="E43" s="1161"/>
      <c r="F43" s="41">
        <v>0.06</v>
      </c>
      <c r="G43" s="42">
        <v>0.02</v>
      </c>
      <c r="H43" s="42">
        <v>0.15</v>
      </c>
      <c r="I43" s="42">
        <v>0.13</v>
      </c>
      <c r="J43" s="43">
        <v>0.04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VrJljrhJCsOX7O15/GaMakt+vr3c0K6wamxI2dR2Vokd2UDcXhTTm5TiYGEM7K9D0Xhs9iG6gJhIb3mqu1J0w==" saltValue="mgRrYGa4U4yuTvXMTLge9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2345</v>
      </c>
      <c r="L45" s="58">
        <v>2405</v>
      </c>
      <c r="M45" s="58">
        <v>2493</v>
      </c>
      <c r="N45" s="58">
        <v>2474</v>
      </c>
      <c r="O45" s="59">
        <v>2306</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490</v>
      </c>
      <c r="L46" s="62" t="s">
        <v>490</v>
      </c>
      <c r="M46" s="62" t="s">
        <v>490</v>
      </c>
      <c r="N46" s="62" t="s">
        <v>490</v>
      </c>
      <c r="O46" s="63" t="s">
        <v>490</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490</v>
      </c>
      <c r="L47" s="62" t="s">
        <v>490</v>
      </c>
      <c r="M47" s="62" t="s">
        <v>490</v>
      </c>
      <c r="N47" s="62" t="s">
        <v>490</v>
      </c>
      <c r="O47" s="63" t="s">
        <v>490</v>
      </c>
      <c r="P47" s="46"/>
      <c r="Q47" s="46"/>
      <c r="R47" s="46"/>
      <c r="S47" s="46"/>
      <c r="T47" s="46"/>
      <c r="U47" s="46"/>
    </row>
    <row r="48" spans="1:21" ht="30.75" customHeight="1" x14ac:dyDescent="0.2">
      <c r="A48" s="46"/>
      <c r="B48" s="1189"/>
      <c r="C48" s="1190"/>
      <c r="D48" s="60"/>
      <c r="E48" s="1166" t="s">
        <v>13</v>
      </c>
      <c r="F48" s="1166"/>
      <c r="G48" s="1166"/>
      <c r="H48" s="1166"/>
      <c r="I48" s="1166"/>
      <c r="J48" s="1167"/>
      <c r="K48" s="61">
        <v>798</v>
      </c>
      <c r="L48" s="62">
        <v>827</v>
      </c>
      <c r="M48" s="62">
        <v>768</v>
      </c>
      <c r="N48" s="62">
        <v>744</v>
      </c>
      <c r="O48" s="63">
        <v>677</v>
      </c>
      <c r="P48" s="46"/>
      <c r="Q48" s="46"/>
      <c r="R48" s="46"/>
      <c r="S48" s="46"/>
      <c r="T48" s="46"/>
      <c r="U48" s="46"/>
    </row>
    <row r="49" spans="1:21" ht="30.75" customHeight="1" x14ac:dyDescent="0.2">
      <c r="A49" s="46"/>
      <c r="B49" s="1189"/>
      <c r="C49" s="1190"/>
      <c r="D49" s="60"/>
      <c r="E49" s="1166" t="s">
        <v>14</v>
      </c>
      <c r="F49" s="1166"/>
      <c r="G49" s="1166"/>
      <c r="H49" s="1166"/>
      <c r="I49" s="1166"/>
      <c r="J49" s="1167"/>
      <c r="K49" s="61">
        <v>193</v>
      </c>
      <c r="L49" s="62">
        <v>245</v>
      </c>
      <c r="M49" s="62">
        <v>246</v>
      </c>
      <c r="N49" s="62">
        <v>206</v>
      </c>
      <c r="O49" s="63">
        <v>201</v>
      </c>
      <c r="P49" s="46"/>
      <c r="Q49" s="46"/>
      <c r="R49" s="46"/>
      <c r="S49" s="46"/>
      <c r="T49" s="46"/>
      <c r="U49" s="46"/>
    </row>
    <row r="50" spans="1:21" ht="30.75" customHeight="1" x14ac:dyDescent="0.2">
      <c r="A50" s="46"/>
      <c r="B50" s="1189"/>
      <c r="C50" s="1190"/>
      <c r="D50" s="60"/>
      <c r="E50" s="1166" t="s">
        <v>15</v>
      </c>
      <c r="F50" s="1166"/>
      <c r="G50" s="1166"/>
      <c r="H50" s="1166"/>
      <c r="I50" s="1166"/>
      <c r="J50" s="1167"/>
      <c r="K50" s="61">
        <v>207</v>
      </c>
      <c r="L50" s="62">
        <v>105</v>
      </c>
      <c r="M50" s="62" t="s">
        <v>490</v>
      </c>
      <c r="N50" s="62" t="s">
        <v>490</v>
      </c>
      <c r="O50" s="63" t="s">
        <v>490</v>
      </c>
      <c r="P50" s="46"/>
      <c r="Q50" s="46"/>
      <c r="R50" s="46"/>
      <c r="S50" s="46"/>
      <c r="T50" s="46"/>
      <c r="U50" s="46"/>
    </row>
    <row r="51" spans="1:21" ht="30.75" customHeight="1" x14ac:dyDescent="0.2">
      <c r="A51" s="46"/>
      <c r="B51" s="1191"/>
      <c r="C51" s="1192"/>
      <c r="D51" s="64"/>
      <c r="E51" s="1166" t="s">
        <v>16</v>
      </c>
      <c r="F51" s="1166"/>
      <c r="G51" s="1166"/>
      <c r="H51" s="1166"/>
      <c r="I51" s="1166"/>
      <c r="J51" s="1167"/>
      <c r="K51" s="61">
        <v>0</v>
      </c>
      <c r="L51" s="62">
        <v>0</v>
      </c>
      <c r="M51" s="62">
        <v>0</v>
      </c>
      <c r="N51" s="62" t="s">
        <v>490</v>
      </c>
      <c r="O51" s="63" t="s">
        <v>490</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2209</v>
      </c>
      <c r="L52" s="62">
        <v>2300</v>
      </c>
      <c r="M52" s="62">
        <v>2260</v>
      </c>
      <c r="N52" s="62">
        <v>2186</v>
      </c>
      <c r="O52" s="63">
        <v>2112</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1334</v>
      </c>
      <c r="L53" s="67">
        <v>1282</v>
      </c>
      <c r="M53" s="67">
        <v>1247</v>
      </c>
      <c r="N53" s="67">
        <v>1238</v>
      </c>
      <c r="O53" s="68">
        <v>1072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iS5BZ0wxc51nBpsN3ZuUyHX2TuyAzzafYMA/OWzoYJIXweFIwgKU6hj1ziaE7D0gQjNAZ2cTQM9kXhMef0FQ==" saltValue="ysAjDZeXNeAMXbGinb52h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207" t="s">
        <v>30</v>
      </c>
      <c r="C41" s="1208"/>
      <c r="D41" s="103"/>
      <c r="E41" s="1209" t="s">
        <v>31</v>
      </c>
      <c r="F41" s="1209"/>
      <c r="G41" s="1209"/>
      <c r="H41" s="1210"/>
      <c r="I41" s="342">
        <v>22134</v>
      </c>
      <c r="J41" s="343">
        <v>20958</v>
      </c>
      <c r="K41" s="343">
        <v>20284</v>
      </c>
      <c r="L41" s="343">
        <v>18683</v>
      </c>
      <c r="M41" s="344">
        <v>17521</v>
      </c>
    </row>
    <row r="42" spans="2:13" ht="27.75" customHeight="1" x14ac:dyDescent="0.2">
      <c r="B42" s="1197"/>
      <c r="C42" s="1198"/>
      <c r="D42" s="104"/>
      <c r="E42" s="1201" t="s">
        <v>32</v>
      </c>
      <c r="F42" s="1201"/>
      <c r="G42" s="1201"/>
      <c r="H42" s="1202"/>
      <c r="I42" s="345">
        <v>256</v>
      </c>
      <c r="J42" s="346">
        <v>51</v>
      </c>
      <c r="K42" s="346">
        <v>48</v>
      </c>
      <c r="L42" s="346">
        <v>198</v>
      </c>
      <c r="M42" s="347">
        <v>193</v>
      </c>
    </row>
    <row r="43" spans="2:13" ht="27.75" customHeight="1" x14ac:dyDescent="0.2">
      <c r="B43" s="1197"/>
      <c r="C43" s="1198"/>
      <c r="D43" s="104"/>
      <c r="E43" s="1201" t="s">
        <v>33</v>
      </c>
      <c r="F43" s="1201"/>
      <c r="G43" s="1201"/>
      <c r="H43" s="1202"/>
      <c r="I43" s="345">
        <v>8895</v>
      </c>
      <c r="J43" s="346">
        <v>7666</v>
      </c>
      <c r="K43" s="346">
        <v>7075</v>
      </c>
      <c r="L43" s="346">
        <v>6605</v>
      </c>
      <c r="M43" s="347">
        <v>6277</v>
      </c>
    </row>
    <row r="44" spans="2:13" ht="27.75" customHeight="1" x14ac:dyDescent="0.2">
      <c r="B44" s="1197"/>
      <c r="C44" s="1198"/>
      <c r="D44" s="104"/>
      <c r="E44" s="1201" t="s">
        <v>34</v>
      </c>
      <c r="F44" s="1201"/>
      <c r="G44" s="1201"/>
      <c r="H44" s="1202"/>
      <c r="I44" s="345">
        <v>2030</v>
      </c>
      <c r="J44" s="346">
        <v>1859</v>
      </c>
      <c r="K44" s="346">
        <v>1692</v>
      </c>
      <c r="L44" s="346">
        <v>1508</v>
      </c>
      <c r="M44" s="347">
        <v>1324</v>
      </c>
    </row>
    <row r="45" spans="2:13" ht="27.75" customHeight="1" x14ac:dyDescent="0.2">
      <c r="B45" s="1197"/>
      <c r="C45" s="1198"/>
      <c r="D45" s="104"/>
      <c r="E45" s="1201" t="s">
        <v>35</v>
      </c>
      <c r="F45" s="1201"/>
      <c r="G45" s="1201"/>
      <c r="H45" s="1202"/>
      <c r="I45" s="345">
        <v>2754</v>
      </c>
      <c r="J45" s="346">
        <v>2652</v>
      </c>
      <c r="K45" s="346">
        <v>2592</v>
      </c>
      <c r="L45" s="346">
        <v>2433</v>
      </c>
      <c r="M45" s="347">
        <v>2441</v>
      </c>
    </row>
    <row r="46" spans="2:13" ht="27.75" customHeight="1" x14ac:dyDescent="0.2">
      <c r="B46" s="1197"/>
      <c r="C46" s="1198"/>
      <c r="D46" s="105"/>
      <c r="E46" s="1201" t="s">
        <v>36</v>
      </c>
      <c r="F46" s="1201"/>
      <c r="G46" s="1201"/>
      <c r="H46" s="1202"/>
      <c r="I46" s="345">
        <v>0</v>
      </c>
      <c r="J46" s="346">
        <v>0</v>
      </c>
      <c r="K46" s="346">
        <v>0</v>
      </c>
      <c r="L46" s="346">
        <v>0</v>
      </c>
      <c r="M46" s="347">
        <v>0</v>
      </c>
    </row>
    <row r="47" spans="2:13" ht="27.75" customHeight="1" x14ac:dyDescent="0.2">
      <c r="B47" s="1197"/>
      <c r="C47" s="1198"/>
      <c r="D47" s="106"/>
      <c r="E47" s="1211" t="s">
        <v>37</v>
      </c>
      <c r="F47" s="1212"/>
      <c r="G47" s="1212"/>
      <c r="H47" s="1213"/>
      <c r="I47" s="345" t="s">
        <v>490</v>
      </c>
      <c r="J47" s="346" t="s">
        <v>490</v>
      </c>
      <c r="K47" s="346" t="s">
        <v>490</v>
      </c>
      <c r="L47" s="346" t="s">
        <v>490</v>
      </c>
      <c r="M47" s="347" t="s">
        <v>490</v>
      </c>
    </row>
    <row r="48" spans="2:13" ht="27.75" customHeight="1" x14ac:dyDescent="0.2">
      <c r="B48" s="1197"/>
      <c r="C48" s="1198"/>
      <c r="D48" s="104"/>
      <c r="E48" s="1201" t="s">
        <v>38</v>
      </c>
      <c r="F48" s="1201"/>
      <c r="G48" s="1201"/>
      <c r="H48" s="1202"/>
      <c r="I48" s="345" t="s">
        <v>490</v>
      </c>
      <c r="J48" s="346" t="s">
        <v>490</v>
      </c>
      <c r="K48" s="346" t="s">
        <v>490</v>
      </c>
      <c r="L48" s="346" t="s">
        <v>490</v>
      </c>
      <c r="M48" s="347" t="s">
        <v>490</v>
      </c>
    </row>
    <row r="49" spans="2:13" ht="27.75" customHeight="1" x14ac:dyDescent="0.2">
      <c r="B49" s="1199"/>
      <c r="C49" s="1200"/>
      <c r="D49" s="104"/>
      <c r="E49" s="1201" t="s">
        <v>39</v>
      </c>
      <c r="F49" s="1201"/>
      <c r="G49" s="1201"/>
      <c r="H49" s="1202"/>
      <c r="I49" s="345" t="s">
        <v>490</v>
      </c>
      <c r="J49" s="346" t="s">
        <v>490</v>
      </c>
      <c r="K49" s="346" t="s">
        <v>490</v>
      </c>
      <c r="L49" s="346" t="s">
        <v>490</v>
      </c>
      <c r="M49" s="347" t="s">
        <v>490</v>
      </c>
    </row>
    <row r="50" spans="2:13" ht="27.75" customHeight="1" x14ac:dyDescent="0.2">
      <c r="B50" s="1195" t="s">
        <v>40</v>
      </c>
      <c r="C50" s="1196"/>
      <c r="D50" s="107"/>
      <c r="E50" s="1201" t="s">
        <v>41</v>
      </c>
      <c r="F50" s="1201"/>
      <c r="G50" s="1201"/>
      <c r="H50" s="1202"/>
      <c r="I50" s="345">
        <v>3032</v>
      </c>
      <c r="J50" s="346">
        <v>3396</v>
      </c>
      <c r="K50" s="346">
        <v>4472</v>
      </c>
      <c r="L50" s="346">
        <v>5979</v>
      </c>
      <c r="M50" s="347">
        <v>6996</v>
      </c>
    </row>
    <row r="51" spans="2:13" ht="27.75" customHeight="1" x14ac:dyDescent="0.2">
      <c r="B51" s="1197"/>
      <c r="C51" s="1198"/>
      <c r="D51" s="104"/>
      <c r="E51" s="1201" t="s">
        <v>42</v>
      </c>
      <c r="F51" s="1201"/>
      <c r="G51" s="1201"/>
      <c r="H51" s="1202"/>
      <c r="I51" s="345">
        <v>89</v>
      </c>
      <c r="J51" s="346">
        <v>483</v>
      </c>
      <c r="K51" s="346">
        <v>809</v>
      </c>
      <c r="L51" s="346">
        <v>1086</v>
      </c>
      <c r="M51" s="347">
        <v>989</v>
      </c>
    </row>
    <row r="52" spans="2:13" ht="27.75" customHeight="1" x14ac:dyDescent="0.2">
      <c r="B52" s="1199"/>
      <c r="C52" s="1200"/>
      <c r="D52" s="104"/>
      <c r="E52" s="1201" t="s">
        <v>43</v>
      </c>
      <c r="F52" s="1201"/>
      <c r="G52" s="1201"/>
      <c r="H52" s="1202"/>
      <c r="I52" s="345">
        <v>21395</v>
      </c>
      <c r="J52" s="346">
        <v>20042</v>
      </c>
      <c r="K52" s="346">
        <v>18783</v>
      </c>
      <c r="L52" s="346">
        <v>17301</v>
      </c>
      <c r="M52" s="347">
        <v>15831</v>
      </c>
    </row>
    <row r="53" spans="2:13" ht="27.75" customHeight="1" thickBot="1" x14ac:dyDescent="0.25">
      <c r="B53" s="1203" t="s">
        <v>19</v>
      </c>
      <c r="C53" s="1204"/>
      <c r="D53" s="108"/>
      <c r="E53" s="1205" t="s">
        <v>44</v>
      </c>
      <c r="F53" s="1205"/>
      <c r="G53" s="1205"/>
      <c r="H53" s="1206"/>
      <c r="I53" s="348">
        <v>11553</v>
      </c>
      <c r="J53" s="349">
        <v>9264</v>
      </c>
      <c r="K53" s="349">
        <v>7626</v>
      </c>
      <c r="L53" s="349">
        <v>5063</v>
      </c>
      <c r="M53" s="350">
        <v>3940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H6DE5RxPX0+HlRqBfCzCmFXfwCZRmvZOqfGWDfYnmviQTUxyqgRBpQ3pJdlSSfLEH9kr7aY65W+L0IWnU7YmVw==" saltValue="FpLwa2ZOLmcqGCdzbenR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222" t="s">
        <v>46</v>
      </c>
      <c r="D55" s="1222"/>
      <c r="E55" s="1223"/>
      <c r="F55" s="120">
        <v>748</v>
      </c>
      <c r="G55" s="120">
        <v>1002</v>
      </c>
      <c r="H55" s="121">
        <v>1178</v>
      </c>
    </row>
    <row r="56" spans="2:8" ht="52.5" customHeight="1" x14ac:dyDescent="0.2">
      <c r="B56" s="122"/>
      <c r="C56" s="1224" t="s">
        <v>47</v>
      </c>
      <c r="D56" s="1224"/>
      <c r="E56" s="1225"/>
      <c r="F56" s="123">
        <v>151</v>
      </c>
      <c r="G56" s="123">
        <v>151</v>
      </c>
      <c r="H56" s="124">
        <v>151</v>
      </c>
    </row>
    <row r="57" spans="2:8" ht="53.25" customHeight="1" x14ac:dyDescent="0.2">
      <c r="B57" s="122"/>
      <c r="C57" s="1226" t="s">
        <v>48</v>
      </c>
      <c r="D57" s="1226"/>
      <c r="E57" s="1227"/>
      <c r="F57" s="125">
        <v>3529</v>
      </c>
      <c r="G57" s="125">
        <v>4495</v>
      </c>
      <c r="H57" s="126">
        <v>5158</v>
      </c>
    </row>
    <row r="58" spans="2:8" ht="45.75" customHeight="1" x14ac:dyDescent="0.2">
      <c r="B58" s="127"/>
      <c r="C58" s="1214" t="s">
        <v>564</v>
      </c>
      <c r="D58" s="1215"/>
      <c r="E58" s="1216"/>
      <c r="F58" s="128">
        <v>1728</v>
      </c>
      <c r="G58" s="128">
        <v>2810</v>
      </c>
      <c r="H58" s="129">
        <v>3587</v>
      </c>
    </row>
    <row r="59" spans="2:8" ht="45.75" customHeight="1" x14ac:dyDescent="0.2">
      <c r="B59" s="127"/>
      <c r="C59" s="1214" t="s">
        <v>565</v>
      </c>
      <c r="D59" s="1215"/>
      <c r="E59" s="1216"/>
      <c r="F59" s="128">
        <v>1056</v>
      </c>
      <c r="G59" s="128">
        <v>932</v>
      </c>
      <c r="H59" s="129">
        <v>815</v>
      </c>
    </row>
    <row r="60" spans="2:8" ht="45.75" customHeight="1" x14ac:dyDescent="0.2">
      <c r="B60" s="127"/>
      <c r="C60" s="1214" t="s">
        <v>566</v>
      </c>
      <c r="D60" s="1215"/>
      <c r="E60" s="1216"/>
      <c r="F60" s="128">
        <v>490</v>
      </c>
      <c r="G60" s="128">
        <v>490</v>
      </c>
      <c r="H60" s="129">
        <v>490</v>
      </c>
    </row>
    <row r="61" spans="2:8" ht="45.75" customHeight="1" x14ac:dyDescent="0.2">
      <c r="B61" s="127"/>
      <c r="C61" s="1214" t="s">
        <v>567</v>
      </c>
      <c r="D61" s="1215"/>
      <c r="E61" s="1216"/>
      <c r="F61" s="128">
        <v>113</v>
      </c>
      <c r="G61" s="128">
        <v>113</v>
      </c>
      <c r="H61" s="129">
        <v>113</v>
      </c>
    </row>
    <row r="62" spans="2:8" ht="45.75" customHeight="1" thickBot="1" x14ac:dyDescent="0.25">
      <c r="B62" s="130"/>
      <c r="C62" s="1217" t="s">
        <v>568</v>
      </c>
      <c r="D62" s="1218"/>
      <c r="E62" s="1219"/>
      <c r="F62" s="131">
        <v>95</v>
      </c>
      <c r="G62" s="131">
        <v>95</v>
      </c>
      <c r="H62" s="132">
        <v>95</v>
      </c>
    </row>
    <row r="63" spans="2:8" ht="52.5" customHeight="1" thickBot="1" x14ac:dyDescent="0.25">
      <c r="B63" s="133"/>
      <c r="C63" s="1220" t="s">
        <v>49</v>
      </c>
      <c r="D63" s="1220"/>
      <c r="E63" s="1221"/>
      <c r="F63" s="134">
        <v>4429</v>
      </c>
      <c r="G63" s="134">
        <v>5648</v>
      </c>
      <c r="H63" s="135">
        <v>6486</v>
      </c>
    </row>
    <row r="64" spans="2:8" ht="13.2" x14ac:dyDescent="0.2"/>
  </sheetData>
  <sheetProtection algorithmName="SHA-512" hashValue="+IF0M+0BZ/FzBfoXMG1KZhJlX3MKtHsNYIJdS3B0GEved4tKRFU6Pai+kjZ3mWhhhDeVcyYEvcnYFREisM+f2w==" saltValue="dWocMguCjYHn9vEsiC4b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4617E-B0E4-413C-998D-EFA0AADB9B83}">
  <sheetPr>
    <pageSetUpPr fitToPage="1"/>
  </sheetPr>
  <dimension ref="A1:DE85"/>
  <sheetViews>
    <sheetView showGridLines="0" zoomScale="80" zoomScaleNormal="8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570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571</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2"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2"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2"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2"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572</v>
      </c>
    </row>
    <row r="50" spans="1:109" ht="13.2"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528</v>
      </c>
      <c r="BQ50" s="1241"/>
      <c r="BR50" s="1241"/>
      <c r="BS50" s="1241"/>
      <c r="BT50" s="1241"/>
      <c r="BU50" s="1241"/>
      <c r="BV50" s="1241"/>
      <c r="BW50" s="1241"/>
      <c r="BX50" s="1241" t="s">
        <v>529</v>
      </c>
      <c r="BY50" s="1241"/>
      <c r="BZ50" s="1241"/>
      <c r="CA50" s="1241"/>
      <c r="CB50" s="1241"/>
      <c r="CC50" s="1241"/>
      <c r="CD50" s="1241"/>
      <c r="CE50" s="1241"/>
      <c r="CF50" s="1241" t="s">
        <v>530</v>
      </c>
      <c r="CG50" s="1241"/>
      <c r="CH50" s="1241"/>
      <c r="CI50" s="1241"/>
      <c r="CJ50" s="1241"/>
      <c r="CK50" s="1241"/>
      <c r="CL50" s="1241"/>
      <c r="CM50" s="1241"/>
      <c r="CN50" s="1241" t="s">
        <v>531</v>
      </c>
      <c r="CO50" s="1241"/>
      <c r="CP50" s="1241"/>
      <c r="CQ50" s="1241"/>
      <c r="CR50" s="1241"/>
      <c r="CS50" s="1241"/>
      <c r="CT50" s="1241"/>
      <c r="CU50" s="1241"/>
      <c r="CV50" s="1241" t="s">
        <v>532</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573</v>
      </c>
      <c r="AO51" s="1244"/>
      <c r="AP51" s="1244"/>
      <c r="AQ51" s="1244"/>
      <c r="AR51" s="1244"/>
      <c r="AS51" s="1244"/>
      <c r="AT51" s="1244"/>
      <c r="AU51" s="1244"/>
      <c r="AV51" s="1244"/>
      <c r="AW51" s="1244"/>
      <c r="AX51" s="1244"/>
      <c r="AY51" s="1244"/>
      <c r="AZ51" s="1244"/>
      <c r="BA51" s="1244"/>
      <c r="BB51" s="1244" t="s">
        <v>574</v>
      </c>
      <c r="BC51" s="1244"/>
      <c r="BD51" s="1244"/>
      <c r="BE51" s="1244"/>
      <c r="BF51" s="1244"/>
      <c r="BG51" s="1244"/>
      <c r="BH51" s="1244"/>
      <c r="BI51" s="1244"/>
      <c r="BJ51" s="1244"/>
      <c r="BK51" s="1244"/>
      <c r="BL51" s="1244"/>
      <c r="BM51" s="1244"/>
      <c r="BN51" s="1244"/>
      <c r="BO51" s="1244"/>
      <c r="BP51" s="1242">
        <v>147.1</v>
      </c>
      <c r="BQ51" s="1242"/>
      <c r="BR51" s="1242"/>
      <c r="BS51" s="1242"/>
      <c r="BT51" s="1242"/>
      <c r="BU51" s="1242"/>
      <c r="BV51" s="1242"/>
      <c r="BW51" s="1242"/>
      <c r="BX51" s="1242">
        <v>114.3</v>
      </c>
      <c r="BY51" s="1242"/>
      <c r="BZ51" s="1242"/>
      <c r="CA51" s="1242"/>
      <c r="CB51" s="1242"/>
      <c r="CC51" s="1242"/>
      <c r="CD51" s="1242"/>
      <c r="CE51" s="1242"/>
      <c r="CF51" s="1242">
        <v>90.8</v>
      </c>
      <c r="CG51" s="1242"/>
      <c r="CH51" s="1242"/>
      <c r="CI51" s="1242"/>
      <c r="CJ51" s="1242"/>
      <c r="CK51" s="1242"/>
      <c r="CL51" s="1242"/>
      <c r="CM51" s="1242"/>
      <c r="CN51" s="1242">
        <v>61.9</v>
      </c>
      <c r="CO51" s="1242"/>
      <c r="CP51" s="1242"/>
      <c r="CQ51" s="1242"/>
      <c r="CR51" s="1242"/>
      <c r="CS51" s="1242"/>
      <c r="CT51" s="1242"/>
      <c r="CU51" s="1242"/>
      <c r="CV51" s="1242">
        <v>47.5</v>
      </c>
      <c r="CW51" s="1242"/>
      <c r="CX51" s="1242"/>
      <c r="CY51" s="1242"/>
      <c r="CZ51" s="1242"/>
      <c r="DA51" s="1242"/>
      <c r="DB51" s="1242"/>
      <c r="DC51" s="1242"/>
    </row>
    <row r="52" spans="1:109" ht="13.2"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2"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575</v>
      </c>
      <c r="BC53" s="1244"/>
      <c r="BD53" s="1244"/>
      <c r="BE53" s="1244"/>
      <c r="BF53" s="1244"/>
      <c r="BG53" s="1244"/>
      <c r="BH53" s="1244"/>
      <c r="BI53" s="1244"/>
      <c r="BJ53" s="1244"/>
      <c r="BK53" s="1244"/>
      <c r="BL53" s="1244"/>
      <c r="BM53" s="1244"/>
      <c r="BN53" s="1244"/>
      <c r="BO53" s="1244"/>
      <c r="BP53" s="1242">
        <v>77.5</v>
      </c>
      <c r="BQ53" s="1242"/>
      <c r="BR53" s="1242"/>
      <c r="BS53" s="1242"/>
      <c r="BT53" s="1242"/>
      <c r="BU53" s="1242"/>
      <c r="BV53" s="1242"/>
      <c r="BW53" s="1242"/>
      <c r="BX53" s="1242">
        <v>78</v>
      </c>
      <c r="BY53" s="1242"/>
      <c r="BZ53" s="1242"/>
      <c r="CA53" s="1242"/>
      <c r="CB53" s="1242"/>
      <c r="CC53" s="1242"/>
      <c r="CD53" s="1242"/>
      <c r="CE53" s="1242"/>
      <c r="CF53" s="1242">
        <v>79.2</v>
      </c>
      <c r="CG53" s="1242"/>
      <c r="CH53" s="1242"/>
      <c r="CI53" s="1242"/>
      <c r="CJ53" s="1242"/>
      <c r="CK53" s="1242"/>
      <c r="CL53" s="1242"/>
      <c r="CM53" s="1242"/>
      <c r="CN53" s="1242">
        <v>80.7</v>
      </c>
      <c r="CO53" s="1242"/>
      <c r="CP53" s="1242"/>
      <c r="CQ53" s="1242"/>
      <c r="CR53" s="1242"/>
      <c r="CS53" s="1242"/>
      <c r="CT53" s="1242"/>
      <c r="CU53" s="1242"/>
      <c r="CV53" s="1242">
        <v>81.3</v>
      </c>
      <c r="CW53" s="1242"/>
      <c r="CX53" s="1242"/>
      <c r="CY53" s="1242"/>
      <c r="CZ53" s="1242"/>
      <c r="DA53" s="1242"/>
      <c r="DB53" s="1242"/>
      <c r="DC53" s="1242"/>
    </row>
    <row r="54" spans="1:109" ht="13.2"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2" x14ac:dyDescent="0.2">
      <c r="A55" s="358"/>
      <c r="B55" s="259"/>
      <c r="G55" s="1237"/>
      <c r="H55" s="1237"/>
      <c r="I55" s="1237"/>
      <c r="J55" s="1237"/>
      <c r="K55" s="1243"/>
      <c r="L55" s="1243"/>
      <c r="M55" s="1243"/>
      <c r="N55" s="1243"/>
      <c r="AN55" s="1241" t="s">
        <v>576</v>
      </c>
      <c r="AO55" s="1241"/>
      <c r="AP55" s="1241"/>
      <c r="AQ55" s="1241"/>
      <c r="AR55" s="1241"/>
      <c r="AS55" s="1241"/>
      <c r="AT55" s="1241"/>
      <c r="AU55" s="1241"/>
      <c r="AV55" s="1241"/>
      <c r="AW55" s="1241"/>
      <c r="AX55" s="1241"/>
      <c r="AY55" s="1241"/>
      <c r="AZ55" s="1241"/>
      <c r="BA55" s="1241"/>
      <c r="BB55" s="1244" t="s">
        <v>574</v>
      </c>
      <c r="BC55" s="1244"/>
      <c r="BD55" s="1244"/>
      <c r="BE55" s="1244"/>
      <c r="BF55" s="1244"/>
      <c r="BG55" s="1244"/>
      <c r="BH55" s="1244"/>
      <c r="BI55" s="1244"/>
      <c r="BJ55" s="1244"/>
      <c r="BK55" s="1244"/>
      <c r="BL55" s="1244"/>
      <c r="BM55" s="1244"/>
      <c r="BN55" s="1244"/>
      <c r="BO55" s="1244"/>
      <c r="BP55" s="1242">
        <v>49.1</v>
      </c>
      <c r="BQ55" s="1242"/>
      <c r="BR55" s="1242"/>
      <c r="BS55" s="1242"/>
      <c r="BT55" s="1242"/>
      <c r="BU55" s="1242"/>
      <c r="BV55" s="1242"/>
      <c r="BW55" s="1242"/>
      <c r="BX55" s="1242">
        <v>41.5</v>
      </c>
      <c r="BY55" s="1242"/>
      <c r="BZ55" s="1242"/>
      <c r="CA55" s="1242"/>
      <c r="CB55" s="1242"/>
      <c r="CC55" s="1242"/>
      <c r="CD55" s="1242"/>
      <c r="CE55" s="1242"/>
      <c r="CF55" s="1242">
        <v>25.2</v>
      </c>
      <c r="CG55" s="1242"/>
      <c r="CH55" s="1242"/>
      <c r="CI55" s="1242"/>
      <c r="CJ55" s="1242"/>
      <c r="CK55" s="1242"/>
      <c r="CL55" s="1242"/>
      <c r="CM55" s="1242"/>
      <c r="CN55" s="1242">
        <v>15.7</v>
      </c>
      <c r="CO55" s="1242"/>
      <c r="CP55" s="1242"/>
      <c r="CQ55" s="1242"/>
      <c r="CR55" s="1242"/>
      <c r="CS55" s="1242"/>
      <c r="CT55" s="1242"/>
      <c r="CU55" s="1242"/>
      <c r="CV55" s="1242">
        <v>10.199999999999999</v>
      </c>
      <c r="CW55" s="1242"/>
      <c r="CX55" s="1242"/>
      <c r="CY55" s="1242"/>
      <c r="CZ55" s="1242"/>
      <c r="DA55" s="1242"/>
      <c r="DB55" s="1242"/>
      <c r="DC55" s="1242"/>
    </row>
    <row r="56" spans="1:109" ht="13.2"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2"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575</v>
      </c>
      <c r="BC57" s="1244"/>
      <c r="BD57" s="1244"/>
      <c r="BE57" s="1244"/>
      <c r="BF57" s="1244"/>
      <c r="BG57" s="1244"/>
      <c r="BH57" s="1244"/>
      <c r="BI57" s="1244"/>
      <c r="BJ57" s="1244"/>
      <c r="BK57" s="1244"/>
      <c r="BL57" s="1244"/>
      <c r="BM57" s="1244"/>
      <c r="BN57" s="1244"/>
      <c r="BO57" s="1244"/>
      <c r="BP57" s="1242">
        <v>61</v>
      </c>
      <c r="BQ57" s="1242"/>
      <c r="BR57" s="1242"/>
      <c r="BS57" s="1242"/>
      <c r="BT57" s="1242"/>
      <c r="BU57" s="1242"/>
      <c r="BV57" s="1242"/>
      <c r="BW57" s="1242"/>
      <c r="BX57" s="1242">
        <v>61.7</v>
      </c>
      <c r="BY57" s="1242"/>
      <c r="BZ57" s="1242"/>
      <c r="CA57" s="1242"/>
      <c r="CB57" s="1242"/>
      <c r="CC57" s="1242"/>
      <c r="CD57" s="1242"/>
      <c r="CE57" s="1242"/>
      <c r="CF57" s="1242">
        <v>62.5</v>
      </c>
      <c r="CG57" s="1242"/>
      <c r="CH57" s="1242"/>
      <c r="CI57" s="1242"/>
      <c r="CJ57" s="1242"/>
      <c r="CK57" s="1242"/>
      <c r="CL57" s="1242"/>
      <c r="CM57" s="1242"/>
      <c r="CN57" s="1242">
        <v>64.3</v>
      </c>
      <c r="CO57" s="1242"/>
      <c r="CP57" s="1242"/>
      <c r="CQ57" s="1242"/>
      <c r="CR57" s="1242"/>
      <c r="CS57" s="1242"/>
      <c r="CT57" s="1242"/>
      <c r="CU57" s="1242"/>
      <c r="CV57" s="1242">
        <v>64.7</v>
      </c>
      <c r="CW57" s="1242"/>
      <c r="CX57" s="1242"/>
      <c r="CY57" s="1242"/>
      <c r="CZ57" s="1242"/>
      <c r="DA57" s="1242"/>
      <c r="DB57" s="1242"/>
      <c r="DC57" s="1242"/>
      <c r="DD57" s="363"/>
      <c r="DE57" s="362"/>
    </row>
    <row r="58" spans="1:109" s="358" customFormat="1" ht="13.2"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577</v>
      </c>
    </row>
    <row r="64" spans="1:109" ht="13.2" x14ac:dyDescent="0.2">
      <c r="B64" s="259"/>
      <c r="G64" s="357"/>
      <c r="I64" s="369"/>
      <c r="J64" s="369"/>
      <c r="K64" s="369"/>
      <c r="L64" s="369"/>
      <c r="M64" s="369"/>
      <c r="N64" s="370"/>
      <c r="AM64" s="357"/>
      <c r="AN64" s="357" t="s">
        <v>570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9" s="261" customFormat="1" ht="13.2" x14ac:dyDescent="0.2">
      <c r="B65" s="259"/>
      <c r="C65" s="255"/>
      <c r="D65" s="255"/>
      <c r="E65" s="255"/>
      <c r="F65" s="255"/>
      <c r="G65" s="255"/>
      <c r="H65" s="255"/>
      <c r="I65" s="255"/>
      <c r="J65" s="255"/>
      <c r="K65" s="255"/>
      <c r="L65" s="255"/>
      <c r="M65" s="255"/>
      <c r="N65" s="255"/>
      <c r="O65" s="255"/>
      <c r="P65" s="255"/>
      <c r="Q65" s="255"/>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1248" t="s">
        <v>578</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c r="DE65" s="259"/>
    </row>
    <row r="66" spans="2:109" s="261" customFormat="1" ht="13.2" x14ac:dyDescent="0.2">
      <c r="B66" s="259"/>
      <c r="C66" s="255"/>
      <c r="D66" s="255"/>
      <c r="E66" s="255"/>
      <c r="F66" s="255"/>
      <c r="G66" s="255"/>
      <c r="H66" s="255"/>
      <c r="I66" s="255"/>
      <c r="J66" s="255"/>
      <c r="K66" s="255"/>
      <c r="L66" s="255"/>
      <c r="M66" s="255"/>
      <c r="N66" s="255"/>
      <c r="O66" s="255"/>
      <c r="P66" s="255"/>
      <c r="Q66" s="255"/>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c r="DE66" s="259"/>
    </row>
    <row r="67" spans="2:109" s="261" customFormat="1" ht="13.2" x14ac:dyDescent="0.2">
      <c r="B67" s="259"/>
      <c r="C67" s="255"/>
      <c r="D67" s="255"/>
      <c r="E67" s="255"/>
      <c r="F67" s="255"/>
      <c r="G67" s="255"/>
      <c r="H67" s="255"/>
      <c r="I67" s="255"/>
      <c r="J67" s="255"/>
      <c r="K67" s="255"/>
      <c r="L67" s="255"/>
      <c r="M67" s="255"/>
      <c r="N67" s="255"/>
      <c r="O67" s="255"/>
      <c r="P67" s="255"/>
      <c r="Q67" s="255"/>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c r="DE67" s="259"/>
    </row>
    <row r="68" spans="2:109" s="261" customFormat="1" ht="13.2" x14ac:dyDescent="0.2">
      <c r="B68" s="259"/>
      <c r="C68" s="255"/>
      <c r="D68" s="255"/>
      <c r="E68" s="255"/>
      <c r="F68" s="255"/>
      <c r="G68" s="255"/>
      <c r="H68" s="255"/>
      <c r="I68" s="255"/>
      <c r="J68" s="255"/>
      <c r="K68" s="255"/>
      <c r="L68" s="255"/>
      <c r="M68" s="255"/>
      <c r="N68" s="255"/>
      <c r="O68" s="255"/>
      <c r="P68" s="255"/>
      <c r="Q68" s="255"/>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c r="DE68" s="259"/>
    </row>
    <row r="69" spans="2:109" s="261" customFormat="1" ht="13.2" x14ac:dyDescent="0.2">
      <c r="B69" s="259"/>
      <c r="C69" s="255"/>
      <c r="D69" s="255"/>
      <c r="E69" s="255"/>
      <c r="F69" s="255"/>
      <c r="G69" s="255"/>
      <c r="H69" s="255"/>
      <c r="I69" s="255"/>
      <c r="J69" s="255"/>
      <c r="K69" s="255"/>
      <c r="L69" s="255"/>
      <c r="M69" s="255"/>
      <c r="N69" s="255"/>
      <c r="O69" s="255"/>
      <c r="P69" s="255"/>
      <c r="Q69" s="255"/>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c r="DE69" s="259"/>
    </row>
    <row r="70" spans="2:109" s="261" customFormat="1" ht="13.2" x14ac:dyDescent="0.2">
      <c r="B70" s="259"/>
      <c r="C70" s="255"/>
      <c r="D70" s="255"/>
      <c r="E70" s="255"/>
      <c r="F70" s="255"/>
      <c r="G70" s="255"/>
      <c r="H70" s="371"/>
      <c r="I70" s="371"/>
      <c r="J70" s="372"/>
      <c r="K70" s="372"/>
      <c r="L70" s="373"/>
      <c r="M70" s="372"/>
      <c r="N70" s="373"/>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359"/>
      <c r="AO70" s="359"/>
      <c r="AP70" s="359"/>
      <c r="AQ70" s="255"/>
      <c r="AR70" s="255"/>
      <c r="AS70" s="255"/>
      <c r="AT70" s="255"/>
      <c r="AU70" s="255"/>
      <c r="AV70" s="255"/>
      <c r="AW70" s="255"/>
      <c r="AX70" s="255"/>
      <c r="AY70" s="255"/>
      <c r="AZ70" s="359"/>
      <c r="BA70" s="359"/>
      <c r="BB70" s="359"/>
      <c r="BC70" s="255"/>
      <c r="BD70" s="255"/>
      <c r="BE70" s="255"/>
      <c r="BF70" s="255"/>
      <c r="BG70" s="255"/>
      <c r="BH70" s="255"/>
      <c r="BI70" s="255"/>
      <c r="BJ70" s="255"/>
      <c r="BK70" s="255"/>
      <c r="BL70" s="359"/>
      <c r="BM70" s="359"/>
      <c r="BN70" s="359"/>
      <c r="BO70" s="255"/>
      <c r="BP70" s="255"/>
      <c r="BQ70" s="255"/>
      <c r="BR70" s="255"/>
      <c r="BS70" s="255"/>
      <c r="BT70" s="255"/>
      <c r="BU70" s="255"/>
      <c r="BV70" s="255"/>
      <c r="BW70" s="255"/>
      <c r="BX70" s="359"/>
      <c r="BY70" s="359"/>
      <c r="BZ70" s="359"/>
      <c r="CA70" s="255"/>
      <c r="CB70" s="255"/>
      <c r="CC70" s="255"/>
      <c r="CD70" s="255"/>
      <c r="CE70" s="255"/>
      <c r="CF70" s="255"/>
      <c r="CG70" s="255"/>
      <c r="CH70" s="255"/>
      <c r="CI70" s="255"/>
      <c r="CJ70" s="359"/>
      <c r="CK70" s="359"/>
      <c r="CL70" s="359"/>
      <c r="CM70" s="255"/>
      <c r="CN70" s="255"/>
      <c r="CO70" s="255"/>
      <c r="CP70" s="255"/>
      <c r="CQ70" s="255"/>
      <c r="CR70" s="255"/>
      <c r="CS70" s="255"/>
      <c r="CT70" s="255"/>
      <c r="CU70" s="255"/>
      <c r="CV70" s="359"/>
      <c r="CW70" s="359"/>
      <c r="CX70" s="359"/>
      <c r="CY70" s="255"/>
      <c r="CZ70" s="255"/>
      <c r="DA70" s="255"/>
      <c r="DB70" s="255"/>
      <c r="DC70" s="255"/>
      <c r="DE70" s="259"/>
    </row>
    <row r="71" spans="2:109" s="261" customFormat="1" ht="13.2" x14ac:dyDescent="0.2">
      <c r="B71" s="259"/>
      <c r="C71" s="255"/>
      <c r="D71" s="255"/>
      <c r="E71" s="255"/>
      <c r="F71" s="255"/>
      <c r="G71" s="374"/>
      <c r="H71" s="255"/>
      <c r="I71" s="375"/>
      <c r="J71" s="372"/>
      <c r="K71" s="372"/>
      <c r="L71" s="373"/>
      <c r="M71" s="372"/>
      <c r="N71" s="373"/>
      <c r="O71" s="255"/>
      <c r="P71" s="255"/>
      <c r="Q71" s="255"/>
      <c r="R71" s="255"/>
      <c r="S71" s="255"/>
      <c r="T71" s="255"/>
      <c r="U71" s="255"/>
      <c r="V71" s="255"/>
      <c r="W71" s="255"/>
      <c r="X71" s="255"/>
      <c r="Y71" s="255"/>
      <c r="Z71" s="255"/>
      <c r="AA71" s="255"/>
      <c r="AB71" s="255"/>
      <c r="AC71" s="255"/>
      <c r="AD71" s="255"/>
      <c r="AE71" s="255"/>
      <c r="AF71" s="255"/>
      <c r="AG71" s="255"/>
      <c r="AH71" s="255"/>
      <c r="AI71" s="255"/>
      <c r="AJ71" s="255"/>
      <c r="AK71" s="255"/>
      <c r="AL71" s="255"/>
      <c r="AM71" s="374"/>
      <c r="AN71" s="255" t="s">
        <v>572</v>
      </c>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c r="BN71" s="255"/>
      <c r="BO71" s="255"/>
      <c r="BP71" s="255"/>
      <c r="BQ71" s="255"/>
      <c r="BR71" s="255"/>
      <c r="BS71" s="255"/>
      <c r="BT71" s="255"/>
      <c r="BU71" s="255"/>
      <c r="BV71" s="255"/>
      <c r="BW71" s="255"/>
      <c r="BX71" s="255"/>
      <c r="BY71" s="255"/>
      <c r="BZ71" s="255"/>
      <c r="CA71" s="255"/>
      <c r="CB71" s="255"/>
      <c r="CC71" s="255"/>
      <c r="CD71" s="255"/>
      <c r="CE71" s="255"/>
      <c r="CF71" s="255"/>
      <c r="CG71" s="255"/>
      <c r="CH71" s="255"/>
      <c r="CI71" s="255"/>
      <c r="CJ71" s="255"/>
      <c r="CK71" s="255"/>
      <c r="CL71" s="255"/>
      <c r="CM71" s="255"/>
      <c r="CN71" s="255"/>
      <c r="CO71" s="255"/>
      <c r="CP71" s="255"/>
      <c r="CQ71" s="255"/>
      <c r="CR71" s="255"/>
      <c r="CS71" s="255"/>
      <c r="CT71" s="255"/>
      <c r="CU71" s="255"/>
      <c r="CV71" s="255"/>
      <c r="CW71" s="255"/>
      <c r="CX71" s="255"/>
      <c r="CY71" s="255"/>
      <c r="CZ71" s="255"/>
      <c r="DA71" s="255"/>
      <c r="DB71" s="255"/>
      <c r="DC71" s="255"/>
      <c r="DE71" s="259"/>
    </row>
    <row r="72" spans="2:109" s="261" customFormat="1" ht="13.2" x14ac:dyDescent="0.2">
      <c r="B72" s="259"/>
      <c r="C72" s="255"/>
      <c r="D72" s="255"/>
      <c r="E72" s="255"/>
      <c r="F72" s="255"/>
      <c r="G72" s="1237"/>
      <c r="H72" s="1237"/>
      <c r="I72" s="1237"/>
      <c r="J72" s="1237"/>
      <c r="K72" s="360"/>
      <c r="L72" s="360"/>
      <c r="M72" s="361"/>
      <c r="N72" s="361"/>
      <c r="O72" s="255"/>
      <c r="P72" s="255"/>
      <c r="Q72" s="255"/>
      <c r="R72" s="255"/>
      <c r="S72" s="255"/>
      <c r="T72" s="255"/>
      <c r="U72" s="255"/>
      <c r="V72" s="255"/>
      <c r="W72" s="255"/>
      <c r="X72" s="255"/>
      <c r="Y72" s="255"/>
      <c r="Z72" s="255"/>
      <c r="AA72" s="255"/>
      <c r="AB72" s="255"/>
      <c r="AC72" s="255"/>
      <c r="AD72" s="255"/>
      <c r="AE72" s="255"/>
      <c r="AF72" s="255"/>
      <c r="AG72" s="255"/>
      <c r="AH72" s="255"/>
      <c r="AI72" s="255"/>
      <c r="AJ72" s="255"/>
      <c r="AK72" s="255"/>
      <c r="AL72" s="255"/>
      <c r="AM72" s="255"/>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528</v>
      </c>
      <c r="BQ72" s="1241"/>
      <c r="BR72" s="1241"/>
      <c r="BS72" s="1241"/>
      <c r="BT72" s="1241"/>
      <c r="BU72" s="1241"/>
      <c r="BV72" s="1241"/>
      <c r="BW72" s="1241"/>
      <c r="BX72" s="1241" t="s">
        <v>529</v>
      </c>
      <c r="BY72" s="1241"/>
      <c r="BZ72" s="1241"/>
      <c r="CA72" s="1241"/>
      <c r="CB72" s="1241"/>
      <c r="CC72" s="1241"/>
      <c r="CD72" s="1241"/>
      <c r="CE72" s="1241"/>
      <c r="CF72" s="1241" t="s">
        <v>530</v>
      </c>
      <c r="CG72" s="1241"/>
      <c r="CH72" s="1241"/>
      <c r="CI72" s="1241"/>
      <c r="CJ72" s="1241"/>
      <c r="CK72" s="1241"/>
      <c r="CL72" s="1241"/>
      <c r="CM72" s="1241"/>
      <c r="CN72" s="1241" t="s">
        <v>531</v>
      </c>
      <c r="CO72" s="1241"/>
      <c r="CP72" s="1241"/>
      <c r="CQ72" s="1241"/>
      <c r="CR72" s="1241"/>
      <c r="CS72" s="1241"/>
      <c r="CT72" s="1241"/>
      <c r="CU72" s="1241"/>
      <c r="CV72" s="1241" t="s">
        <v>532</v>
      </c>
      <c r="CW72" s="1241"/>
      <c r="CX72" s="1241"/>
      <c r="CY72" s="1241"/>
      <c r="CZ72" s="1241"/>
      <c r="DA72" s="1241"/>
      <c r="DB72" s="1241"/>
      <c r="DC72" s="1241"/>
      <c r="DE72" s="259"/>
    </row>
    <row r="73" spans="2:109" s="261" customFormat="1" ht="13.2" x14ac:dyDescent="0.2">
      <c r="B73" s="259"/>
      <c r="C73" s="255"/>
      <c r="D73" s="255"/>
      <c r="E73" s="255"/>
      <c r="F73" s="255"/>
      <c r="G73" s="1247"/>
      <c r="H73" s="1247"/>
      <c r="I73" s="1247"/>
      <c r="J73" s="1247"/>
      <c r="K73" s="1249"/>
      <c r="L73" s="1249"/>
      <c r="M73" s="1249"/>
      <c r="N73" s="1249"/>
      <c r="O73" s="255"/>
      <c r="P73" s="255"/>
      <c r="Q73" s="255"/>
      <c r="R73" s="255"/>
      <c r="S73" s="255"/>
      <c r="T73" s="255"/>
      <c r="U73" s="255"/>
      <c r="V73" s="255"/>
      <c r="W73" s="255"/>
      <c r="X73" s="255"/>
      <c r="Y73" s="255"/>
      <c r="Z73" s="255"/>
      <c r="AA73" s="255"/>
      <c r="AB73" s="255"/>
      <c r="AC73" s="255"/>
      <c r="AD73" s="255"/>
      <c r="AE73" s="255"/>
      <c r="AF73" s="255"/>
      <c r="AG73" s="255"/>
      <c r="AH73" s="255"/>
      <c r="AI73" s="255"/>
      <c r="AJ73" s="255"/>
      <c r="AK73" s="255"/>
      <c r="AL73" s="255"/>
      <c r="AM73" s="359"/>
      <c r="AN73" s="1244" t="s">
        <v>573</v>
      </c>
      <c r="AO73" s="1244"/>
      <c r="AP73" s="1244"/>
      <c r="AQ73" s="1244"/>
      <c r="AR73" s="1244"/>
      <c r="AS73" s="1244"/>
      <c r="AT73" s="1244"/>
      <c r="AU73" s="1244"/>
      <c r="AV73" s="1244"/>
      <c r="AW73" s="1244"/>
      <c r="AX73" s="1244"/>
      <c r="AY73" s="1244"/>
      <c r="AZ73" s="1244"/>
      <c r="BA73" s="1244"/>
      <c r="BB73" s="1244" t="s">
        <v>574</v>
      </c>
      <c r="BC73" s="1244"/>
      <c r="BD73" s="1244"/>
      <c r="BE73" s="1244"/>
      <c r="BF73" s="1244"/>
      <c r="BG73" s="1244"/>
      <c r="BH73" s="1244"/>
      <c r="BI73" s="1244"/>
      <c r="BJ73" s="1244"/>
      <c r="BK73" s="1244"/>
      <c r="BL73" s="1244"/>
      <c r="BM73" s="1244"/>
      <c r="BN73" s="1244"/>
      <c r="BO73" s="1244"/>
      <c r="BP73" s="1242">
        <v>147.1</v>
      </c>
      <c r="BQ73" s="1242"/>
      <c r="BR73" s="1242"/>
      <c r="BS73" s="1242"/>
      <c r="BT73" s="1242"/>
      <c r="BU73" s="1242"/>
      <c r="BV73" s="1242"/>
      <c r="BW73" s="1242"/>
      <c r="BX73" s="1242">
        <v>114.3</v>
      </c>
      <c r="BY73" s="1242"/>
      <c r="BZ73" s="1242"/>
      <c r="CA73" s="1242"/>
      <c r="CB73" s="1242"/>
      <c r="CC73" s="1242"/>
      <c r="CD73" s="1242"/>
      <c r="CE73" s="1242"/>
      <c r="CF73" s="1242">
        <v>90.8</v>
      </c>
      <c r="CG73" s="1242"/>
      <c r="CH73" s="1242"/>
      <c r="CI73" s="1242"/>
      <c r="CJ73" s="1242"/>
      <c r="CK73" s="1242"/>
      <c r="CL73" s="1242"/>
      <c r="CM73" s="1242"/>
      <c r="CN73" s="1242">
        <v>61.9</v>
      </c>
      <c r="CO73" s="1242"/>
      <c r="CP73" s="1242"/>
      <c r="CQ73" s="1242"/>
      <c r="CR73" s="1242"/>
      <c r="CS73" s="1242"/>
      <c r="CT73" s="1242"/>
      <c r="CU73" s="1242"/>
      <c r="CV73" s="1242">
        <v>47.5</v>
      </c>
      <c r="CW73" s="1242"/>
      <c r="CX73" s="1242"/>
      <c r="CY73" s="1242"/>
      <c r="CZ73" s="1242"/>
      <c r="DA73" s="1242"/>
      <c r="DB73" s="1242"/>
      <c r="DC73" s="1242"/>
      <c r="DE73" s="259"/>
    </row>
    <row r="74" spans="2:109" s="261" customFormat="1" ht="13.2" x14ac:dyDescent="0.2">
      <c r="B74" s="259"/>
      <c r="C74" s="255"/>
      <c r="D74" s="255"/>
      <c r="E74" s="255"/>
      <c r="F74" s="255"/>
      <c r="G74" s="1247"/>
      <c r="H74" s="1247"/>
      <c r="I74" s="1247"/>
      <c r="J74" s="1247"/>
      <c r="K74" s="1249"/>
      <c r="L74" s="1249"/>
      <c r="M74" s="1249"/>
      <c r="N74" s="1249"/>
      <c r="O74" s="255"/>
      <c r="P74" s="255"/>
      <c r="Q74" s="255"/>
      <c r="R74" s="255"/>
      <c r="S74" s="255"/>
      <c r="T74" s="255"/>
      <c r="U74" s="255"/>
      <c r="V74" s="255"/>
      <c r="W74" s="255"/>
      <c r="X74" s="255"/>
      <c r="Y74" s="255"/>
      <c r="Z74" s="255"/>
      <c r="AA74" s="255"/>
      <c r="AB74" s="255"/>
      <c r="AC74" s="255"/>
      <c r="AD74" s="255"/>
      <c r="AE74" s="255"/>
      <c r="AF74" s="255"/>
      <c r="AG74" s="255"/>
      <c r="AH74" s="255"/>
      <c r="AI74" s="255"/>
      <c r="AJ74" s="255"/>
      <c r="AK74" s="255"/>
      <c r="AL74" s="255"/>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c r="DE74" s="259"/>
    </row>
    <row r="75" spans="2:109" s="261" customFormat="1" ht="13.2" x14ac:dyDescent="0.2">
      <c r="B75" s="259"/>
      <c r="C75" s="255"/>
      <c r="D75" s="255"/>
      <c r="E75" s="255"/>
      <c r="F75" s="255"/>
      <c r="G75" s="1247"/>
      <c r="H75" s="1247"/>
      <c r="I75" s="1237"/>
      <c r="J75" s="1237"/>
      <c r="K75" s="1243"/>
      <c r="L75" s="1243"/>
      <c r="M75" s="1243"/>
      <c r="N75" s="1243"/>
      <c r="O75" s="255"/>
      <c r="P75" s="255"/>
      <c r="Q75" s="255"/>
      <c r="R75" s="255"/>
      <c r="S75" s="255"/>
      <c r="T75" s="255"/>
      <c r="U75" s="255"/>
      <c r="V75" s="255"/>
      <c r="W75" s="255"/>
      <c r="X75" s="255"/>
      <c r="Y75" s="255"/>
      <c r="Z75" s="255"/>
      <c r="AA75" s="255"/>
      <c r="AB75" s="255"/>
      <c r="AC75" s="255"/>
      <c r="AD75" s="255"/>
      <c r="AE75" s="255"/>
      <c r="AF75" s="255"/>
      <c r="AG75" s="255"/>
      <c r="AH75" s="255"/>
      <c r="AI75" s="255"/>
      <c r="AJ75" s="255"/>
      <c r="AK75" s="255"/>
      <c r="AL75" s="255"/>
      <c r="AM75" s="359"/>
      <c r="AN75" s="1244"/>
      <c r="AO75" s="1244"/>
      <c r="AP75" s="1244"/>
      <c r="AQ75" s="1244"/>
      <c r="AR75" s="1244"/>
      <c r="AS75" s="1244"/>
      <c r="AT75" s="1244"/>
      <c r="AU75" s="1244"/>
      <c r="AV75" s="1244"/>
      <c r="AW75" s="1244"/>
      <c r="AX75" s="1244"/>
      <c r="AY75" s="1244"/>
      <c r="AZ75" s="1244"/>
      <c r="BA75" s="1244"/>
      <c r="BB75" s="1244" t="s">
        <v>579</v>
      </c>
      <c r="BC75" s="1244"/>
      <c r="BD75" s="1244"/>
      <c r="BE75" s="1244"/>
      <c r="BF75" s="1244"/>
      <c r="BG75" s="1244"/>
      <c r="BH75" s="1244"/>
      <c r="BI75" s="1244"/>
      <c r="BJ75" s="1244"/>
      <c r="BK75" s="1244"/>
      <c r="BL75" s="1244"/>
      <c r="BM75" s="1244"/>
      <c r="BN75" s="1244"/>
      <c r="BO75" s="1244"/>
      <c r="BP75" s="1242">
        <v>16</v>
      </c>
      <c r="BQ75" s="1242"/>
      <c r="BR75" s="1242"/>
      <c r="BS75" s="1242"/>
      <c r="BT75" s="1242"/>
      <c r="BU75" s="1242"/>
      <c r="BV75" s="1242"/>
      <c r="BW75" s="1242"/>
      <c r="BX75" s="1242">
        <v>16.399999999999999</v>
      </c>
      <c r="BY75" s="1242"/>
      <c r="BZ75" s="1242"/>
      <c r="CA75" s="1242"/>
      <c r="CB75" s="1242"/>
      <c r="CC75" s="1242"/>
      <c r="CD75" s="1242"/>
      <c r="CE75" s="1242"/>
      <c r="CF75" s="1242">
        <v>15.9</v>
      </c>
      <c r="CG75" s="1242"/>
      <c r="CH75" s="1242"/>
      <c r="CI75" s="1242"/>
      <c r="CJ75" s="1242"/>
      <c r="CK75" s="1242"/>
      <c r="CL75" s="1242"/>
      <c r="CM75" s="1242"/>
      <c r="CN75" s="1242">
        <v>15.2</v>
      </c>
      <c r="CO75" s="1242"/>
      <c r="CP75" s="1242"/>
      <c r="CQ75" s="1242"/>
      <c r="CR75" s="1242"/>
      <c r="CS75" s="1242"/>
      <c r="CT75" s="1242"/>
      <c r="CU75" s="1242"/>
      <c r="CV75" s="1242">
        <v>14.3</v>
      </c>
      <c r="CW75" s="1242"/>
      <c r="CX75" s="1242"/>
      <c r="CY75" s="1242"/>
      <c r="CZ75" s="1242"/>
      <c r="DA75" s="1242"/>
      <c r="DB75" s="1242"/>
      <c r="DC75" s="1242"/>
      <c r="DE75" s="259"/>
    </row>
    <row r="76" spans="2:109" s="261" customFormat="1" ht="13.2" x14ac:dyDescent="0.2">
      <c r="B76" s="259"/>
      <c r="C76" s="255"/>
      <c r="D76" s="255"/>
      <c r="E76" s="255"/>
      <c r="F76" s="255"/>
      <c r="G76" s="1247"/>
      <c r="H76" s="1247"/>
      <c r="I76" s="1237"/>
      <c r="J76" s="1237"/>
      <c r="K76" s="1243"/>
      <c r="L76" s="1243"/>
      <c r="M76" s="1243"/>
      <c r="N76" s="1243"/>
      <c r="O76" s="255"/>
      <c r="P76" s="255"/>
      <c r="Q76" s="255"/>
      <c r="R76" s="255"/>
      <c r="S76" s="255"/>
      <c r="T76" s="255"/>
      <c r="U76" s="255"/>
      <c r="V76" s="255"/>
      <c r="W76" s="255"/>
      <c r="X76" s="255"/>
      <c r="Y76" s="255"/>
      <c r="Z76" s="255"/>
      <c r="AA76" s="255"/>
      <c r="AB76" s="255"/>
      <c r="AC76" s="255"/>
      <c r="AD76" s="255"/>
      <c r="AE76" s="255"/>
      <c r="AF76" s="255"/>
      <c r="AG76" s="255"/>
      <c r="AH76" s="255"/>
      <c r="AI76" s="255"/>
      <c r="AJ76" s="255"/>
      <c r="AK76" s="255"/>
      <c r="AL76" s="255"/>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c r="DE76" s="259"/>
    </row>
    <row r="77" spans="2:109" s="261" customFormat="1" ht="13.2" x14ac:dyDescent="0.2">
      <c r="B77" s="259"/>
      <c r="C77" s="255"/>
      <c r="D77" s="255"/>
      <c r="E77" s="255"/>
      <c r="F77" s="255"/>
      <c r="G77" s="1237"/>
      <c r="H77" s="1237"/>
      <c r="I77" s="1237"/>
      <c r="J77" s="1237"/>
      <c r="K77" s="1249"/>
      <c r="L77" s="1249"/>
      <c r="M77" s="1249"/>
      <c r="N77" s="1249"/>
      <c r="O77" s="255"/>
      <c r="P77" s="255"/>
      <c r="Q77" s="255"/>
      <c r="R77" s="255"/>
      <c r="S77" s="255"/>
      <c r="T77" s="255"/>
      <c r="U77" s="255"/>
      <c r="V77" s="255"/>
      <c r="W77" s="255"/>
      <c r="X77" s="255"/>
      <c r="Y77" s="255"/>
      <c r="Z77" s="255"/>
      <c r="AA77" s="255"/>
      <c r="AB77" s="255"/>
      <c r="AC77" s="255"/>
      <c r="AD77" s="255"/>
      <c r="AE77" s="255"/>
      <c r="AF77" s="255"/>
      <c r="AG77" s="255"/>
      <c r="AH77" s="255"/>
      <c r="AI77" s="255"/>
      <c r="AJ77" s="255"/>
      <c r="AK77" s="255"/>
      <c r="AL77" s="255"/>
      <c r="AM77" s="255"/>
      <c r="AN77" s="1241" t="s">
        <v>576</v>
      </c>
      <c r="AO77" s="1241"/>
      <c r="AP77" s="1241"/>
      <c r="AQ77" s="1241"/>
      <c r="AR77" s="1241"/>
      <c r="AS77" s="1241"/>
      <c r="AT77" s="1241"/>
      <c r="AU77" s="1241"/>
      <c r="AV77" s="1241"/>
      <c r="AW77" s="1241"/>
      <c r="AX77" s="1241"/>
      <c r="AY77" s="1241"/>
      <c r="AZ77" s="1241"/>
      <c r="BA77" s="1241"/>
      <c r="BB77" s="1244" t="s">
        <v>574</v>
      </c>
      <c r="BC77" s="1244"/>
      <c r="BD77" s="1244"/>
      <c r="BE77" s="1244"/>
      <c r="BF77" s="1244"/>
      <c r="BG77" s="1244"/>
      <c r="BH77" s="1244"/>
      <c r="BI77" s="1244"/>
      <c r="BJ77" s="1244"/>
      <c r="BK77" s="1244"/>
      <c r="BL77" s="1244"/>
      <c r="BM77" s="1244"/>
      <c r="BN77" s="1244"/>
      <c r="BO77" s="1244"/>
      <c r="BP77" s="1242">
        <v>49.1</v>
      </c>
      <c r="BQ77" s="1242"/>
      <c r="BR77" s="1242"/>
      <c r="BS77" s="1242"/>
      <c r="BT77" s="1242"/>
      <c r="BU77" s="1242"/>
      <c r="BV77" s="1242"/>
      <c r="BW77" s="1242"/>
      <c r="BX77" s="1242">
        <v>41.5</v>
      </c>
      <c r="BY77" s="1242"/>
      <c r="BZ77" s="1242"/>
      <c r="CA77" s="1242"/>
      <c r="CB77" s="1242"/>
      <c r="CC77" s="1242"/>
      <c r="CD77" s="1242"/>
      <c r="CE77" s="1242"/>
      <c r="CF77" s="1242">
        <v>25.2</v>
      </c>
      <c r="CG77" s="1242"/>
      <c r="CH77" s="1242"/>
      <c r="CI77" s="1242"/>
      <c r="CJ77" s="1242"/>
      <c r="CK77" s="1242"/>
      <c r="CL77" s="1242"/>
      <c r="CM77" s="1242"/>
      <c r="CN77" s="1242">
        <v>15.7</v>
      </c>
      <c r="CO77" s="1242"/>
      <c r="CP77" s="1242"/>
      <c r="CQ77" s="1242"/>
      <c r="CR77" s="1242"/>
      <c r="CS77" s="1242"/>
      <c r="CT77" s="1242"/>
      <c r="CU77" s="1242"/>
      <c r="CV77" s="1242">
        <v>10.199999999999999</v>
      </c>
      <c r="CW77" s="1242"/>
      <c r="CX77" s="1242"/>
      <c r="CY77" s="1242"/>
      <c r="CZ77" s="1242"/>
      <c r="DA77" s="1242"/>
      <c r="DB77" s="1242"/>
      <c r="DC77" s="1242"/>
      <c r="DE77" s="259"/>
    </row>
    <row r="78" spans="2:109" s="261" customFormat="1" ht="13.2" x14ac:dyDescent="0.2">
      <c r="B78" s="259"/>
      <c r="C78" s="255"/>
      <c r="D78" s="255"/>
      <c r="E78" s="255"/>
      <c r="F78" s="255"/>
      <c r="G78" s="1237"/>
      <c r="H78" s="1237"/>
      <c r="I78" s="1237"/>
      <c r="J78" s="1237"/>
      <c r="K78" s="1249"/>
      <c r="L78" s="1249"/>
      <c r="M78" s="1249"/>
      <c r="N78" s="1249"/>
      <c r="O78" s="255"/>
      <c r="P78" s="255"/>
      <c r="Q78" s="255"/>
      <c r="R78" s="255"/>
      <c r="S78" s="255"/>
      <c r="T78" s="255"/>
      <c r="U78" s="255"/>
      <c r="V78" s="255"/>
      <c r="W78" s="255"/>
      <c r="X78" s="255"/>
      <c r="Y78" s="255"/>
      <c r="Z78" s="255"/>
      <c r="AA78" s="255"/>
      <c r="AB78" s="255"/>
      <c r="AC78" s="255"/>
      <c r="AD78" s="255"/>
      <c r="AE78" s="255"/>
      <c r="AF78" s="255"/>
      <c r="AG78" s="255"/>
      <c r="AH78" s="255"/>
      <c r="AI78" s="255"/>
      <c r="AJ78" s="255"/>
      <c r="AK78" s="255"/>
      <c r="AL78" s="255"/>
      <c r="AM78" s="255"/>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c r="DE78" s="259"/>
    </row>
    <row r="79" spans="2:109" s="261" customFormat="1" ht="13.2" x14ac:dyDescent="0.2">
      <c r="B79" s="259"/>
      <c r="C79" s="255"/>
      <c r="D79" s="255"/>
      <c r="E79" s="255"/>
      <c r="F79" s="255"/>
      <c r="G79" s="1237"/>
      <c r="H79" s="1237"/>
      <c r="I79" s="1246"/>
      <c r="J79" s="1246"/>
      <c r="K79" s="1250"/>
      <c r="L79" s="1250"/>
      <c r="M79" s="1250"/>
      <c r="N79" s="1250"/>
      <c r="O79" s="255"/>
      <c r="P79" s="255"/>
      <c r="Q79" s="255"/>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1241"/>
      <c r="AO79" s="1241"/>
      <c r="AP79" s="1241"/>
      <c r="AQ79" s="1241"/>
      <c r="AR79" s="1241"/>
      <c r="AS79" s="1241"/>
      <c r="AT79" s="1241"/>
      <c r="AU79" s="1241"/>
      <c r="AV79" s="1241"/>
      <c r="AW79" s="1241"/>
      <c r="AX79" s="1241"/>
      <c r="AY79" s="1241"/>
      <c r="AZ79" s="1241"/>
      <c r="BA79" s="1241"/>
      <c r="BB79" s="1244" t="s">
        <v>579</v>
      </c>
      <c r="BC79" s="1244"/>
      <c r="BD79" s="1244"/>
      <c r="BE79" s="1244"/>
      <c r="BF79" s="1244"/>
      <c r="BG79" s="1244"/>
      <c r="BH79" s="1244"/>
      <c r="BI79" s="1244"/>
      <c r="BJ79" s="1244"/>
      <c r="BK79" s="1244"/>
      <c r="BL79" s="1244"/>
      <c r="BM79" s="1244"/>
      <c r="BN79" s="1244"/>
      <c r="BO79" s="1244"/>
      <c r="BP79" s="1242">
        <v>9.5</v>
      </c>
      <c r="BQ79" s="1242"/>
      <c r="BR79" s="1242"/>
      <c r="BS79" s="1242"/>
      <c r="BT79" s="1242"/>
      <c r="BU79" s="1242"/>
      <c r="BV79" s="1242"/>
      <c r="BW79" s="1242"/>
      <c r="BX79" s="1242">
        <v>9.1999999999999993</v>
      </c>
      <c r="BY79" s="1242"/>
      <c r="BZ79" s="1242"/>
      <c r="CA79" s="1242"/>
      <c r="CB79" s="1242"/>
      <c r="CC79" s="1242"/>
      <c r="CD79" s="1242"/>
      <c r="CE79" s="1242"/>
      <c r="CF79" s="1242">
        <v>8.9</v>
      </c>
      <c r="CG79" s="1242"/>
      <c r="CH79" s="1242"/>
      <c r="CI79" s="1242"/>
      <c r="CJ79" s="1242"/>
      <c r="CK79" s="1242"/>
      <c r="CL79" s="1242"/>
      <c r="CM79" s="1242"/>
      <c r="CN79" s="1242">
        <v>8.9</v>
      </c>
      <c r="CO79" s="1242"/>
      <c r="CP79" s="1242"/>
      <c r="CQ79" s="1242"/>
      <c r="CR79" s="1242"/>
      <c r="CS79" s="1242"/>
      <c r="CT79" s="1242"/>
      <c r="CU79" s="1242"/>
      <c r="CV79" s="1242">
        <v>9</v>
      </c>
      <c r="CW79" s="1242"/>
      <c r="CX79" s="1242"/>
      <c r="CY79" s="1242"/>
      <c r="CZ79" s="1242"/>
      <c r="DA79" s="1242"/>
      <c r="DB79" s="1242"/>
      <c r="DC79" s="1242"/>
      <c r="DE79" s="259"/>
    </row>
    <row r="80" spans="2:109" s="261" customFormat="1" ht="13.2" x14ac:dyDescent="0.2">
      <c r="B80" s="259"/>
      <c r="C80" s="255"/>
      <c r="D80" s="255"/>
      <c r="E80" s="255"/>
      <c r="F80" s="255"/>
      <c r="G80" s="1237"/>
      <c r="H80" s="1237"/>
      <c r="I80" s="1246"/>
      <c r="J80" s="1246"/>
      <c r="K80" s="1250"/>
      <c r="L80" s="1250"/>
      <c r="M80" s="1250"/>
      <c r="N80" s="1250"/>
      <c r="O80" s="255"/>
      <c r="P80" s="255"/>
      <c r="Q80" s="255"/>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c r="DE80" s="259"/>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KCMNCm7kAkB6rtm99IxbvrjzyID6sld0DxzHO1JISofFyFyiZ1pWblpGaShf4b/Uk1MyjE97E4TRgVWprF4HvQ==" saltValue="t8Xx6Cf4yy8QR0MYFErKp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1322D-E006-4FCD-999A-6DFF6B207D17}">
  <sheetPr>
    <pageSetUpPr fitToPage="1"/>
  </sheetPr>
  <dimension ref="A1:DR125"/>
  <sheetViews>
    <sheetView showGridLines="0" zoomScale="80" zoomScaleNormal="8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v925aV6laAiBXTistmELxyqP5GLCEJ9PPrso/5O77rr4V9Tpm91e+2PtChhvwOKZypjvaffy2IsTBCGEb/M5aw==" saltValue="ti3dK4bTMxClfVqEK/YX2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A1F6C-D7F6-41B6-9AE0-B4347AC42454}">
  <sheetPr>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tXPw1AHtBnYdS0beEXixWttsLDAyYqYRvrw3XUaFeBo+7Mc1xCxcovDgU/rljnTQBWVcQ8kf1wUhgDF/FLW/Aw==" saltValue="W9n9gsDJy1OtfmN6KAluh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527</v>
      </c>
      <c r="G2" s="149"/>
      <c r="H2" s="150"/>
    </row>
    <row r="3" spans="1:8" x14ac:dyDescent="0.2">
      <c r="A3" s="146" t="s">
        <v>520</v>
      </c>
      <c r="B3" s="151"/>
      <c r="C3" s="152"/>
      <c r="D3" s="153">
        <v>32596</v>
      </c>
      <c r="E3" s="154"/>
      <c r="F3" s="155">
        <v>94081</v>
      </c>
      <c r="G3" s="156"/>
      <c r="H3" s="157"/>
    </row>
    <row r="4" spans="1:8" x14ac:dyDescent="0.2">
      <c r="A4" s="158"/>
      <c r="B4" s="159"/>
      <c r="C4" s="160"/>
      <c r="D4" s="161">
        <v>20785</v>
      </c>
      <c r="E4" s="162"/>
      <c r="F4" s="163">
        <v>48949</v>
      </c>
      <c r="G4" s="164"/>
      <c r="H4" s="165"/>
    </row>
    <row r="5" spans="1:8" x14ac:dyDescent="0.2">
      <c r="A5" s="146" t="s">
        <v>522</v>
      </c>
      <c r="B5" s="151"/>
      <c r="C5" s="152"/>
      <c r="D5" s="153">
        <v>46902</v>
      </c>
      <c r="E5" s="154"/>
      <c r="F5" s="155">
        <v>92632</v>
      </c>
      <c r="G5" s="156"/>
      <c r="H5" s="157"/>
    </row>
    <row r="6" spans="1:8" x14ac:dyDescent="0.2">
      <c r="A6" s="158"/>
      <c r="B6" s="159"/>
      <c r="C6" s="160"/>
      <c r="D6" s="161">
        <v>21694</v>
      </c>
      <c r="E6" s="162"/>
      <c r="F6" s="163">
        <v>47978</v>
      </c>
      <c r="G6" s="164"/>
      <c r="H6" s="165"/>
    </row>
    <row r="7" spans="1:8" x14ac:dyDescent="0.2">
      <c r="A7" s="146" t="s">
        <v>523</v>
      </c>
      <c r="B7" s="151"/>
      <c r="C7" s="152"/>
      <c r="D7" s="153">
        <v>49780</v>
      </c>
      <c r="E7" s="154"/>
      <c r="F7" s="155">
        <v>96469</v>
      </c>
      <c r="G7" s="156"/>
      <c r="H7" s="157"/>
    </row>
    <row r="8" spans="1:8" x14ac:dyDescent="0.2">
      <c r="A8" s="158"/>
      <c r="B8" s="159"/>
      <c r="C8" s="160"/>
      <c r="D8" s="161">
        <v>29218</v>
      </c>
      <c r="E8" s="162"/>
      <c r="F8" s="163">
        <v>49775</v>
      </c>
      <c r="G8" s="164"/>
      <c r="H8" s="165"/>
    </row>
    <row r="9" spans="1:8" x14ac:dyDescent="0.2">
      <c r="A9" s="146" t="s">
        <v>524</v>
      </c>
      <c r="B9" s="151"/>
      <c r="C9" s="152"/>
      <c r="D9" s="153">
        <v>39248</v>
      </c>
      <c r="E9" s="154"/>
      <c r="F9" s="155">
        <v>85743</v>
      </c>
      <c r="G9" s="156"/>
      <c r="H9" s="157"/>
    </row>
    <row r="10" spans="1:8" x14ac:dyDescent="0.2">
      <c r="A10" s="158"/>
      <c r="B10" s="159"/>
      <c r="C10" s="160"/>
      <c r="D10" s="161">
        <v>20274</v>
      </c>
      <c r="E10" s="162"/>
      <c r="F10" s="163">
        <v>45231</v>
      </c>
      <c r="G10" s="164"/>
      <c r="H10" s="165"/>
    </row>
    <row r="11" spans="1:8" x14ac:dyDescent="0.2">
      <c r="A11" s="146" t="s">
        <v>525</v>
      </c>
      <c r="B11" s="151"/>
      <c r="C11" s="152"/>
      <c r="D11" s="153">
        <v>68298</v>
      </c>
      <c r="E11" s="154"/>
      <c r="F11" s="155">
        <v>92509</v>
      </c>
      <c r="G11" s="156"/>
      <c r="H11" s="157"/>
    </row>
    <row r="12" spans="1:8" x14ac:dyDescent="0.2">
      <c r="A12" s="158"/>
      <c r="B12" s="159"/>
      <c r="C12" s="166"/>
      <c r="D12" s="161">
        <v>33933</v>
      </c>
      <c r="E12" s="162"/>
      <c r="F12" s="163">
        <v>52274</v>
      </c>
      <c r="G12" s="164"/>
      <c r="H12" s="165"/>
    </row>
    <row r="13" spans="1:8" x14ac:dyDescent="0.2">
      <c r="A13" s="146"/>
      <c r="B13" s="151"/>
      <c r="C13" s="152"/>
      <c r="D13" s="153">
        <v>47365</v>
      </c>
      <c r="E13" s="154"/>
      <c r="F13" s="155">
        <v>92287</v>
      </c>
      <c r="G13" s="167"/>
      <c r="H13" s="157"/>
    </row>
    <row r="14" spans="1:8" x14ac:dyDescent="0.2">
      <c r="A14" s="158"/>
      <c r="B14" s="159"/>
      <c r="C14" s="160"/>
      <c r="D14" s="161">
        <v>25181</v>
      </c>
      <c r="E14" s="162"/>
      <c r="F14" s="163">
        <v>48841</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4.0999999999999996</v>
      </c>
      <c r="C19" s="168">
        <f>ROUND(VALUE(SUBSTITUTE(実質収支比率等に係る経年分析!G$48,"▲","-")),2)</f>
        <v>5.94</v>
      </c>
      <c r="D19" s="168">
        <f>ROUND(VALUE(SUBSTITUTE(実質収支比率等に係る経年分析!H$48,"▲","-")),2)</f>
        <v>11.4</v>
      </c>
      <c r="E19" s="168">
        <f>ROUND(VALUE(SUBSTITUTE(実質収支比率等に係る経年分析!I$48,"▲","-")),2)</f>
        <v>8.9600000000000009</v>
      </c>
      <c r="F19" s="168">
        <f>ROUND(VALUE(SUBSTITUTE(実質収支比率等に係る経年分析!J$48,"▲","-")),2)</f>
        <v>7.81</v>
      </c>
    </row>
    <row r="20" spans="1:11" x14ac:dyDescent="0.2">
      <c r="A20" s="168" t="s">
        <v>53</v>
      </c>
      <c r="B20" s="168">
        <f>ROUND(VALUE(SUBSTITUTE(実質収支比率等に係る経年分析!F$47,"▲","-")),2)</f>
        <v>7.45</v>
      </c>
      <c r="C20" s="168">
        <f>ROUND(VALUE(SUBSTITUTE(実質収支比率等に係る経年分析!G$47,"▲","-")),2)</f>
        <v>7.27</v>
      </c>
      <c r="D20" s="168">
        <f>ROUND(VALUE(SUBSTITUTE(実質収支比率等に係る経年分析!H$47,"▲","-")),2)</f>
        <v>7.09</v>
      </c>
      <c r="E20" s="168">
        <f>ROUND(VALUE(SUBSTITUTE(実質収支比率等に係る経年分析!I$47,"▲","-")),2)</f>
        <v>9.7799999999999994</v>
      </c>
      <c r="F20" s="168">
        <f>ROUND(VALUE(SUBSTITUTE(実質収支比率等に係る経年分析!J$47,"▲","-")),2)</f>
        <v>11.46</v>
      </c>
    </row>
    <row r="21" spans="1:11" x14ac:dyDescent="0.2">
      <c r="A21" s="168" t="s">
        <v>54</v>
      </c>
      <c r="B21" s="168">
        <f>IF(ISNUMBER(VALUE(SUBSTITUTE(実質収支比率等に係る経年分析!F$49,"▲","-"))),ROUND(VALUE(SUBSTITUTE(実質収支比率等に係る経年分析!F$49,"▲","-")),2),NA())</f>
        <v>-0.85</v>
      </c>
      <c r="C21" s="168">
        <f>IF(ISNUMBER(VALUE(SUBSTITUTE(実質収支比率等に係る経年分析!G$49,"▲","-"))),ROUND(VALUE(SUBSTITUTE(実質収支比率等に係る経年分析!G$49,"▲","-")),2),NA())</f>
        <v>1.94</v>
      </c>
      <c r="D21" s="168">
        <f>IF(ISNUMBER(VALUE(SUBSTITUTE(実質収支比率等に係る経年分析!H$49,"▲","-"))),ROUND(VALUE(SUBSTITUTE(実質収支比率等に係る経年分析!H$49,"▲","-")),2),NA())</f>
        <v>5.61</v>
      </c>
      <c r="E21" s="168">
        <f>IF(ISNUMBER(VALUE(SUBSTITUTE(実質収支比率等に係る経年分析!I$49,"▲","-"))),ROUND(VALUE(SUBSTITUTE(実質収支比率等に係る経年分析!I$49,"▲","-")),2),NA())</f>
        <v>-0.3</v>
      </c>
      <c r="F21" s="168">
        <f>IF(ISNUMBER(VALUE(SUBSTITUTE(実質収支比率等に係る経年分析!J$49,"▲","-"))),ROUND(VALUE(SUBSTITUTE(実質収支比率等に係る経年分析!J$49,"▲","-")),2),NA())</f>
        <v>0.57999999999999996</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0.15</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0.13</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0.04</v>
      </c>
    </row>
    <row r="28" spans="1:11" x14ac:dyDescent="0.2">
      <c r="A28" s="169" t="str">
        <f>IF(連結実質赤字比率に係る赤字・黒字の構成分析!C$42="",NA(),連結実質赤字比率に係る赤字・黒字の構成分析!C$42)</f>
        <v>その他会計（赤字）</v>
      </c>
      <c r="B28" s="169">
        <f>IF(ROUND(VALUE(SUBSTITUTE(連結実質赤字比率に係る赤字・黒字の構成分析!F$42,"▲", "-")), 2) &lt; 0, ABS(ROUND(VALUE(SUBSTITUTE(連結実質赤字比率に係る赤字・黒字の構成分析!F$42,"▲", "-")), 2)), NA())</f>
        <v>0.19</v>
      </c>
      <c r="C28" s="169" t="e">
        <f>IF(ROUND(VALUE(SUBSTITUTE(連結実質赤字比率に係る赤字・黒字の構成分析!F$42,"▲", "-")), 2) &gt;= 0, ABS(ROUND(VALUE(SUBSTITUTE(連結実質赤字比率に係る赤字・黒字の構成分析!F$42,"▲", "-")), 2)), NA())</f>
        <v>#N/A</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国民健康保険事業特別会計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0.59</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0.71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0.28000000000000003</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0.25</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0.09</v>
      </c>
    </row>
    <row r="30" spans="1:11" x14ac:dyDescent="0.2">
      <c r="A30" s="169" t="str">
        <f>IF(連結実質赤字比率に係る赤字・黒字の構成分析!C$40="",NA(),連結実質赤字比率に係る赤字・黒字の構成分析!C$40)</f>
        <v>居宅介護予防支援事業特別会計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0.06</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0.12</v>
      </c>
    </row>
    <row r="31" spans="1:11" x14ac:dyDescent="0.2">
      <c r="A31" s="169" t="str">
        <f>IF(連結実質赤字比率に係る赤字・黒字の構成分析!C$39="",NA(),連結実質赤字比率に係る赤字・黒字の構成分析!C$39)</f>
        <v>介護保険事業特別会計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1.55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0.85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1.1200000000000001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0.79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0.41</v>
      </c>
    </row>
    <row r="32" spans="1:11" x14ac:dyDescent="0.2">
      <c r="A32" s="169" t="str">
        <f>IF(連結実質赤字比率に係る赤字・黒字の構成分析!C$38="",NA(),連結実質赤字比率に係る赤字・黒字の構成分析!C$38)</f>
        <v>勝沼病院事業会計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0.65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0.65</v>
      </c>
    </row>
    <row r="33" spans="1:16" x14ac:dyDescent="0.2">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1.43</v>
      </c>
    </row>
    <row r="34" spans="1:16" x14ac:dyDescent="0.2">
      <c r="A34" s="169" t="str">
        <f>IF(連結実質赤字比率に係る赤字・黒字の構成分析!C$36="",NA(),連結実質赤字比率に係る赤字・黒字の構成分析!C$36)</f>
        <v>勝沼ぶどうの丘事業会計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1.88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1.69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1.34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1.83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1.97</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8.44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8.0299999999999994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6.84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6.67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4.09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5.93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8.9600000000000009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7.8</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2209</v>
      </c>
      <c r="E42" s="170"/>
      <c r="F42" s="170"/>
      <c r="G42" s="170">
        <f>'実質公債費比率（分子）の構造'!L$52</f>
        <v>2300</v>
      </c>
      <c r="H42" s="170"/>
      <c r="I42" s="170"/>
      <c r="J42" s="170">
        <f>'実質公債費比率（分子）の構造'!M$52</f>
        <v>2260</v>
      </c>
      <c r="K42" s="170"/>
      <c r="L42" s="170"/>
      <c r="M42" s="170">
        <f>'実質公債費比率（分子）の構造'!N$52</f>
        <v>2186</v>
      </c>
      <c r="N42" s="170"/>
      <c r="O42" s="170"/>
      <c r="P42" s="170">
        <f>'実質公債費比率（分子）の構造'!O$52</f>
        <v>2112</v>
      </c>
    </row>
    <row r="43" spans="1:16" x14ac:dyDescent="0.2">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207</v>
      </c>
      <c r="C44" s="170"/>
      <c r="D44" s="170"/>
      <c r="E44" s="170">
        <f>'実質公債費比率（分子）の構造'!L$50</f>
        <v>105</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193</v>
      </c>
      <c r="C45" s="170"/>
      <c r="D45" s="170"/>
      <c r="E45" s="170">
        <f>'実質公債費比率（分子）の構造'!L$49</f>
        <v>245</v>
      </c>
      <c r="F45" s="170"/>
      <c r="G45" s="170"/>
      <c r="H45" s="170">
        <f>'実質公債費比率（分子）の構造'!M$49</f>
        <v>246</v>
      </c>
      <c r="I45" s="170"/>
      <c r="J45" s="170"/>
      <c r="K45" s="170">
        <f>'実質公債費比率（分子）の構造'!N$49</f>
        <v>206</v>
      </c>
      <c r="L45" s="170"/>
      <c r="M45" s="170"/>
      <c r="N45" s="170">
        <f>'実質公債費比率（分子）の構造'!O$49</f>
        <v>201</v>
      </c>
      <c r="O45" s="170"/>
      <c r="P45" s="170"/>
    </row>
    <row r="46" spans="1:16" x14ac:dyDescent="0.2">
      <c r="A46" s="170" t="s">
        <v>64</v>
      </c>
      <c r="B46" s="170">
        <f>'実質公債費比率（分子）の構造'!K$48</f>
        <v>798</v>
      </c>
      <c r="C46" s="170"/>
      <c r="D46" s="170"/>
      <c r="E46" s="170">
        <f>'実質公債費比率（分子）の構造'!L$48</f>
        <v>827</v>
      </c>
      <c r="F46" s="170"/>
      <c r="G46" s="170"/>
      <c r="H46" s="170">
        <f>'実質公債費比率（分子）の構造'!M$48</f>
        <v>768</v>
      </c>
      <c r="I46" s="170"/>
      <c r="J46" s="170"/>
      <c r="K46" s="170">
        <f>'実質公債費比率（分子）の構造'!N$48</f>
        <v>744</v>
      </c>
      <c r="L46" s="170"/>
      <c r="M46" s="170"/>
      <c r="N46" s="170">
        <f>'実質公債費比率（分子）の構造'!O$48</f>
        <v>677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2345</v>
      </c>
      <c r="C49" s="170"/>
      <c r="D49" s="170"/>
      <c r="E49" s="170">
        <f>'実質公債費比率（分子）の構造'!L$45</f>
        <v>2405</v>
      </c>
      <c r="F49" s="170"/>
      <c r="G49" s="170"/>
      <c r="H49" s="170">
        <f>'実質公債費比率（分子）の構造'!M$45</f>
        <v>2493</v>
      </c>
      <c r="I49" s="170"/>
      <c r="J49" s="170"/>
      <c r="K49" s="170">
        <f>'実質公債費比率（分子）の構造'!N$45</f>
        <v>2474</v>
      </c>
      <c r="L49" s="170"/>
      <c r="M49" s="170"/>
      <c r="N49" s="170">
        <f>'実質公債費比率（分子）の構造'!O$45</f>
        <v>2306</v>
      </c>
      <c r="O49" s="170"/>
      <c r="P49" s="170"/>
    </row>
    <row r="50" spans="1:16" x14ac:dyDescent="0.2">
      <c r="A50" s="170" t="s">
        <v>67</v>
      </c>
      <c r="B50" s="170" t="e">
        <f>NA()</f>
        <v>#N/A</v>
      </c>
      <c r="C50" s="170">
        <f>IF(ISNUMBER('実質公債費比率（分子）の構造'!K$53),'実質公債費比率（分子）の構造'!K$53,NA())</f>
        <v>1334</v>
      </c>
      <c r="D50" s="170" t="e">
        <f>NA()</f>
        <v>#N/A</v>
      </c>
      <c r="E50" s="170" t="e">
        <f>NA()</f>
        <v>#N/A</v>
      </c>
      <c r="F50" s="170">
        <f>IF(ISNUMBER('実質公債費比率（分子）の構造'!L$53),'実質公債費比率（分子）の構造'!L$53,NA())</f>
        <v>1282</v>
      </c>
      <c r="G50" s="170" t="e">
        <f>NA()</f>
        <v>#N/A</v>
      </c>
      <c r="H50" s="170" t="e">
        <f>NA()</f>
        <v>#N/A</v>
      </c>
      <c r="I50" s="170">
        <f>IF(ISNUMBER('実質公債費比率（分子）の構造'!M$53),'実質公債費比率（分子）の構造'!M$53,NA())</f>
        <v>1247</v>
      </c>
      <c r="J50" s="170" t="e">
        <f>NA()</f>
        <v>#N/A</v>
      </c>
      <c r="K50" s="170" t="e">
        <f>NA()</f>
        <v>#N/A</v>
      </c>
      <c r="L50" s="170">
        <f>IF(ISNUMBER('実質公債費比率（分子）の構造'!N$53),'実質公債費比率（分子）の構造'!N$53,NA())</f>
        <v>1238</v>
      </c>
      <c r="M50" s="170" t="e">
        <f>NA()</f>
        <v>#N/A</v>
      </c>
      <c r="N50" s="170" t="e">
        <f>NA()</f>
        <v>#N/A</v>
      </c>
      <c r="O50" s="170">
        <f>IF(ISNUMBER('実質公債費比率（分子）の構造'!O$53),'実質公債費比率（分子）の構造'!O$53,NA())</f>
        <v>1072</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21395</v>
      </c>
      <c r="E56" s="169"/>
      <c r="F56" s="169"/>
      <c r="G56" s="169">
        <f>'将来負担比率（分子）の構造'!J$52</f>
        <v>20042</v>
      </c>
      <c r="H56" s="169"/>
      <c r="I56" s="169"/>
      <c r="J56" s="169">
        <f>'将来負担比率（分子）の構造'!K$52</f>
        <v>18783</v>
      </c>
      <c r="K56" s="169"/>
      <c r="L56" s="169"/>
      <c r="M56" s="169">
        <f>'将来負担比率（分子）の構造'!L$52</f>
        <v>17301</v>
      </c>
      <c r="N56" s="169"/>
      <c r="O56" s="169"/>
      <c r="P56" s="169">
        <f>'将来負担比率（分子）の構造'!M$52</f>
        <v>15831</v>
      </c>
    </row>
    <row r="57" spans="1:16" x14ac:dyDescent="0.2">
      <c r="A57" s="169" t="s">
        <v>42</v>
      </c>
      <c r="B57" s="169"/>
      <c r="C57" s="169"/>
      <c r="D57" s="169">
        <f>'将来負担比率（分子）の構造'!I$51</f>
        <v>89</v>
      </c>
      <c r="E57" s="169"/>
      <c r="F57" s="169"/>
      <c r="G57" s="169">
        <f>'将来負担比率（分子）の構造'!J$51</f>
        <v>483</v>
      </c>
      <c r="H57" s="169"/>
      <c r="I57" s="169"/>
      <c r="J57" s="169">
        <f>'将来負担比率（分子）の構造'!K$51</f>
        <v>809</v>
      </c>
      <c r="K57" s="169"/>
      <c r="L57" s="169"/>
      <c r="M57" s="169">
        <f>'将来負担比率（分子）の構造'!L$51</f>
        <v>1086</v>
      </c>
      <c r="N57" s="169"/>
      <c r="O57" s="169"/>
      <c r="P57" s="169">
        <f>'将来負担比率（分子）の構造'!M$51</f>
        <v>989</v>
      </c>
    </row>
    <row r="58" spans="1:16" x14ac:dyDescent="0.2">
      <c r="A58" s="169" t="s">
        <v>41</v>
      </c>
      <c r="B58" s="169"/>
      <c r="C58" s="169"/>
      <c r="D58" s="169">
        <f>'将来負担比率（分子）の構造'!I$50</f>
        <v>3032</v>
      </c>
      <c r="E58" s="169"/>
      <c r="F58" s="169"/>
      <c r="G58" s="169">
        <f>'将来負担比率（分子）の構造'!J$50</f>
        <v>3396</v>
      </c>
      <c r="H58" s="169"/>
      <c r="I58" s="169"/>
      <c r="J58" s="169">
        <f>'将来負担比率（分子）の構造'!K$50</f>
        <v>4472</v>
      </c>
      <c r="K58" s="169"/>
      <c r="L58" s="169"/>
      <c r="M58" s="169">
        <f>'将来負担比率（分子）の構造'!L$50</f>
        <v>5979</v>
      </c>
      <c r="N58" s="169"/>
      <c r="O58" s="169"/>
      <c r="P58" s="169">
        <f>'将来負担比率（分子）の構造'!M$50</f>
        <v>6996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0</v>
      </c>
      <c r="C61" s="169"/>
      <c r="D61" s="169"/>
      <c r="E61" s="169">
        <f>'将来負担比率（分子）の構造'!J$46</f>
        <v>0</v>
      </c>
      <c r="F61" s="169"/>
      <c r="G61" s="169"/>
      <c r="H61" s="169">
        <f>'将来負担比率（分子）の構造'!K$46</f>
        <v>0</v>
      </c>
      <c r="I61" s="169"/>
      <c r="J61" s="169"/>
      <c r="K61" s="169">
        <f>'将来負担比率（分子）の構造'!L$46</f>
        <v>0</v>
      </c>
      <c r="L61" s="169"/>
      <c r="M61" s="169"/>
      <c r="N61" s="169">
        <f>'将来負担比率（分子）の構造'!M$46</f>
        <v>0</v>
      </c>
      <c r="O61" s="169"/>
      <c r="P61" s="169"/>
    </row>
    <row r="62" spans="1:16" x14ac:dyDescent="0.2">
      <c r="A62" s="169" t="s">
        <v>35</v>
      </c>
      <c r="B62" s="169">
        <f>'将来負担比率（分子）の構造'!I$45</f>
        <v>2754</v>
      </c>
      <c r="C62" s="169"/>
      <c r="D62" s="169"/>
      <c r="E62" s="169">
        <f>'将来負担比率（分子）の構造'!J$45</f>
        <v>2652</v>
      </c>
      <c r="F62" s="169"/>
      <c r="G62" s="169"/>
      <c r="H62" s="169">
        <f>'将来負担比率（分子）の構造'!K$45</f>
        <v>2592</v>
      </c>
      <c r="I62" s="169"/>
      <c r="J62" s="169"/>
      <c r="K62" s="169">
        <f>'将来負担比率（分子）の構造'!L$45</f>
        <v>2433</v>
      </c>
      <c r="L62" s="169"/>
      <c r="M62" s="169"/>
      <c r="N62" s="169">
        <f>'将来負担比率（分子）の構造'!M$45</f>
        <v>2441</v>
      </c>
      <c r="O62" s="169"/>
      <c r="P62" s="169"/>
    </row>
    <row r="63" spans="1:16" x14ac:dyDescent="0.2">
      <c r="A63" s="169" t="s">
        <v>34</v>
      </c>
      <c r="B63" s="169">
        <f>'将来負担比率（分子）の構造'!I$44</f>
        <v>2030</v>
      </c>
      <c r="C63" s="169"/>
      <c r="D63" s="169"/>
      <c r="E63" s="169">
        <f>'将来負担比率（分子）の構造'!J$44</f>
        <v>1859</v>
      </c>
      <c r="F63" s="169"/>
      <c r="G63" s="169"/>
      <c r="H63" s="169">
        <f>'将来負担比率（分子）の構造'!K$44</f>
        <v>1692</v>
      </c>
      <c r="I63" s="169"/>
      <c r="J63" s="169"/>
      <c r="K63" s="169">
        <f>'将来負担比率（分子）の構造'!L$44</f>
        <v>1508</v>
      </c>
      <c r="L63" s="169"/>
      <c r="M63" s="169"/>
      <c r="N63" s="169">
        <f>'将来負担比率（分子）の構造'!M$44</f>
        <v>1324</v>
      </c>
      <c r="O63" s="169"/>
      <c r="P63" s="169"/>
    </row>
    <row r="64" spans="1:16" x14ac:dyDescent="0.2">
      <c r="A64" s="169" t="s">
        <v>33</v>
      </c>
      <c r="B64" s="169">
        <f>'将来負担比率（分子）の構造'!I$43</f>
        <v>8895</v>
      </c>
      <c r="C64" s="169"/>
      <c r="D64" s="169"/>
      <c r="E64" s="169">
        <f>'将来負担比率（分子）の構造'!J$43</f>
        <v>7666</v>
      </c>
      <c r="F64" s="169"/>
      <c r="G64" s="169"/>
      <c r="H64" s="169">
        <f>'将来負担比率（分子）の構造'!K$43</f>
        <v>7075</v>
      </c>
      <c r="I64" s="169"/>
      <c r="J64" s="169"/>
      <c r="K64" s="169">
        <f>'将来負担比率（分子）の構造'!L$43</f>
        <v>6605</v>
      </c>
      <c r="L64" s="169"/>
      <c r="M64" s="169"/>
      <c r="N64" s="169">
        <f>'将来負担比率（分子）の構造'!M$43</f>
        <v>6277</v>
      </c>
      <c r="O64" s="169"/>
      <c r="P64" s="169"/>
    </row>
    <row r="65" spans="1:16" x14ac:dyDescent="0.2">
      <c r="A65" s="169" t="s">
        <v>32</v>
      </c>
      <c r="B65" s="169">
        <f>'将来負担比率（分子）の構造'!I$42</f>
        <v>256</v>
      </c>
      <c r="C65" s="169"/>
      <c r="D65" s="169"/>
      <c r="E65" s="169">
        <f>'将来負担比率（分子）の構造'!J$42</f>
        <v>51</v>
      </c>
      <c r="F65" s="169"/>
      <c r="G65" s="169"/>
      <c r="H65" s="169">
        <f>'将来負担比率（分子）の構造'!K$42</f>
        <v>48</v>
      </c>
      <c r="I65" s="169"/>
      <c r="J65" s="169"/>
      <c r="K65" s="169">
        <f>'将来負担比率（分子）の構造'!L$42</f>
        <v>198</v>
      </c>
      <c r="L65" s="169"/>
      <c r="M65" s="169"/>
      <c r="N65" s="169">
        <f>'将来負担比率（分子）の構造'!M$42</f>
        <v>193</v>
      </c>
      <c r="O65" s="169"/>
      <c r="P65" s="169"/>
    </row>
    <row r="66" spans="1:16" x14ac:dyDescent="0.2">
      <c r="A66" s="169" t="s">
        <v>31</v>
      </c>
      <c r="B66" s="169">
        <f>'将来負担比率（分子）の構造'!I$41</f>
        <v>22134</v>
      </c>
      <c r="C66" s="169"/>
      <c r="D66" s="169"/>
      <c r="E66" s="169">
        <f>'将来負担比率（分子）の構造'!J$41</f>
        <v>20958</v>
      </c>
      <c r="F66" s="169"/>
      <c r="G66" s="169"/>
      <c r="H66" s="169">
        <f>'将来負担比率（分子）の構造'!K$41</f>
        <v>20284</v>
      </c>
      <c r="I66" s="169"/>
      <c r="J66" s="169"/>
      <c r="K66" s="169">
        <f>'将来負担比率（分子）の構造'!L$41</f>
        <v>18683</v>
      </c>
      <c r="L66" s="169"/>
      <c r="M66" s="169"/>
      <c r="N66" s="169">
        <f>'将来負担比率（分子）の構造'!M$41</f>
        <v>17521</v>
      </c>
      <c r="O66" s="169"/>
      <c r="P66" s="169"/>
    </row>
    <row r="67" spans="1:16" x14ac:dyDescent="0.2">
      <c r="A67" s="169" t="s">
        <v>71</v>
      </c>
      <c r="B67" s="169" t="e">
        <f>NA()</f>
        <v>#N/A</v>
      </c>
      <c r="C67" s="169">
        <f>IF(ISNUMBER('将来負担比率（分子）の構造'!I$53), IF('将来負担比率（分子）の構造'!I$53 &lt; 0, 0, '将来負担比率（分子）の構造'!I$53), NA())</f>
        <v>11553</v>
      </c>
      <c r="D67" s="169" t="e">
        <f>NA()</f>
        <v>#N/A</v>
      </c>
      <c r="E67" s="169" t="e">
        <f>NA()</f>
        <v>#N/A</v>
      </c>
      <c r="F67" s="169">
        <f>IF(ISNUMBER('将来負担比率（分子）の構造'!J$53), IF('将来負担比率（分子）の構造'!J$53 &lt; 0, 0, '将来負担比率（分子）の構造'!J$53), NA())</f>
        <v>9264</v>
      </c>
      <c r="G67" s="169" t="e">
        <f>NA()</f>
        <v>#N/A</v>
      </c>
      <c r="H67" s="169" t="e">
        <f>NA()</f>
        <v>#N/A</v>
      </c>
      <c r="I67" s="169">
        <f>IF(ISNUMBER('将来負担比率（分子）の構造'!K$53), IF('将来負担比率（分子）の構造'!K$53 &lt; 0, 0, '将来負担比率（分子）の構造'!K$53), NA())</f>
        <v>7626</v>
      </c>
      <c r="J67" s="169" t="e">
        <f>NA()</f>
        <v>#N/A</v>
      </c>
      <c r="K67" s="169" t="e">
        <f>NA()</f>
        <v>#N/A</v>
      </c>
      <c r="L67" s="169">
        <f>IF(ISNUMBER('将来負担比率（分子）の構造'!L$53), IF('将来負担比率（分子）の構造'!L$53 &lt; 0, 0, '将来負担比率（分子）の構造'!L$53), NA())</f>
        <v>5063</v>
      </c>
      <c r="M67" s="169" t="e">
        <f>NA()</f>
        <v>#N/A</v>
      </c>
      <c r="N67" s="169" t="e">
        <f>NA()</f>
        <v>#N/A</v>
      </c>
      <c r="O67" s="169">
        <f>IF(ISNUMBER('将来負担比率（分子）の構造'!M$53), IF('将来負担比率（分子）の構造'!M$53 &lt; 0, 0, '将来負担比率（分子）の構造'!M$53), NA())</f>
        <v>3940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748</v>
      </c>
      <c r="C72" s="173">
        <f>基金残高に係る経年分析!G55</f>
        <v>1002</v>
      </c>
      <c r="D72" s="173">
        <f>基金残高に係る経年分析!H55</f>
        <v>1178</v>
      </c>
    </row>
    <row r="73" spans="1:16" x14ac:dyDescent="0.2">
      <c r="A73" s="172" t="s">
        <v>74</v>
      </c>
      <c r="B73" s="173">
        <f>基金残高に係る経年分析!F56</f>
        <v>151</v>
      </c>
      <c r="C73" s="173">
        <f>基金残高に係る経年分析!G56</f>
        <v>151</v>
      </c>
      <c r="D73" s="173">
        <f>基金残高に係る経年分析!H56</f>
        <v>151</v>
      </c>
    </row>
    <row r="74" spans="1:16" x14ac:dyDescent="0.2">
      <c r="A74" s="172" t="s">
        <v>75</v>
      </c>
      <c r="B74" s="173">
        <f>基金残高に係る経年分析!F57</f>
        <v>3529</v>
      </c>
      <c r="C74" s="173">
        <f>基金残高に係る経年分析!G57</f>
        <v>4495</v>
      </c>
      <c r="D74" s="173">
        <f>基金残高に係る経年分析!H57</f>
        <v>5158</v>
      </c>
    </row>
  </sheetData>
  <sheetProtection algorithmName="SHA-512" hashValue="+Scr08/erazpFKtOFPOoOQzfpgTGUxC0JyFkK5F9DbcPVhzI8L7Hwi3mGdIb0+lF20v9T4jhFbSVIgqUtc6s7A==" saltValue="L6FggW/ZCu/FYGkAXw2I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4240291</v>
      </c>
      <c r="S5" s="690"/>
      <c r="T5" s="690"/>
      <c r="U5" s="690"/>
      <c r="V5" s="690"/>
      <c r="W5" s="690"/>
      <c r="X5" s="690"/>
      <c r="Y5" s="715"/>
      <c r="Z5" s="728">
        <v>18.3</v>
      </c>
      <c r="AA5" s="728"/>
      <c r="AB5" s="728"/>
      <c r="AC5" s="728"/>
      <c r="AD5" s="729">
        <v>4104507</v>
      </c>
      <c r="AE5" s="729"/>
      <c r="AF5" s="729"/>
      <c r="AG5" s="729"/>
      <c r="AH5" s="729"/>
      <c r="AI5" s="729"/>
      <c r="AJ5" s="729"/>
      <c r="AK5" s="729"/>
      <c r="AL5" s="716">
        <v>39.9</v>
      </c>
      <c r="AM5" s="698"/>
      <c r="AN5" s="698"/>
      <c r="AO5" s="717"/>
      <c r="AP5" s="692" t="s">
        <v>216</v>
      </c>
      <c r="AQ5" s="693"/>
      <c r="AR5" s="693"/>
      <c r="AS5" s="693"/>
      <c r="AT5" s="693"/>
      <c r="AU5" s="693"/>
      <c r="AV5" s="693"/>
      <c r="AW5" s="693"/>
      <c r="AX5" s="693"/>
      <c r="AY5" s="693"/>
      <c r="AZ5" s="693"/>
      <c r="BA5" s="693"/>
      <c r="BB5" s="693"/>
      <c r="BC5" s="693"/>
      <c r="BD5" s="693"/>
      <c r="BE5" s="693"/>
      <c r="BF5" s="694"/>
      <c r="BG5" s="634">
        <v>4091006</v>
      </c>
      <c r="BH5" s="635"/>
      <c r="BI5" s="635"/>
      <c r="BJ5" s="635"/>
      <c r="BK5" s="635"/>
      <c r="BL5" s="635"/>
      <c r="BM5" s="635"/>
      <c r="BN5" s="636"/>
      <c r="BO5" s="672">
        <v>96.5</v>
      </c>
      <c r="BP5" s="672"/>
      <c r="BQ5" s="672"/>
      <c r="BR5" s="672"/>
      <c r="BS5" s="673">
        <v>9682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131326</v>
      </c>
      <c r="S6" s="635"/>
      <c r="T6" s="635"/>
      <c r="U6" s="635"/>
      <c r="V6" s="635"/>
      <c r="W6" s="635"/>
      <c r="X6" s="635"/>
      <c r="Y6" s="636"/>
      <c r="Z6" s="672">
        <v>0.6</v>
      </c>
      <c r="AA6" s="672"/>
      <c r="AB6" s="672"/>
      <c r="AC6" s="672"/>
      <c r="AD6" s="673">
        <v>131326</v>
      </c>
      <c r="AE6" s="673"/>
      <c r="AF6" s="673"/>
      <c r="AG6" s="673"/>
      <c r="AH6" s="673"/>
      <c r="AI6" s="673"/>
      <c r="AJ6" s="673"/>
      <c r="AK6" s="673"/>
      <c r="AL6" s="637">
        <v>1.3</v>
      </c>
      <c r="AM6" s="638"/>
      <c r="AN6" s="638"/>
      <c r="AO6" s="674"/>
      <c r="AP6" s="631" t="s">
        <v>221</v>
      </c>
      <c r="AQ6" s="632"/>
      <c r="AR6" s="632"/>
      <c r="AS6" s="632"/>
      <c r="AT6" s="632"/>
      <c r="AU6" s="632"/>
      <c r="AV6" s="632"/>
      <c r="AW6" s="632"/>
      <c r="AX6" s="632"/>
      <c r="AY6" s="632"/>
      <c r="AZ6" s="632"/>
      <c r="BA6" s="632"/>
      <c r="BB6" s="632"/>
      <c r="BC6" s="632"/>
      <c r="BD6" s="632"/>
      <c r="BE6" s="632"/>
      <c r="BF6" s="633"/>
      <c r="BG6" s="634">
        <v>4091006</v>
      </c>
      <c r="BH6" s="635"/>
      <c r="BI6" s="635"/>
      <c r="BJ6" s="635"/>
      <c r="BK6" s="635"/>
      <c r="BL6" s="635"/>
      <c r="BM6" s="635"/>
      <c r="BN6" s="636"/>
      <c r="BO6" s="672">
        <v>96.5</v>
      </c>
      <c r="BP6" s="672"/>
      <c r="BQ6" s="672"/>
      <c r="BR6" s="672"/>
      <c r="BS6" s="673">
        <v>9682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161600</v>
      </c>
      <c r="CS6" s="635"/>
      <c r="CT6" s="635"/>
      <c r="CU6" s="635"/>
      <c r="CV6" s="635"/>
      <c r="CW6" s="635"/>
      <c r="CX6" s="635"/>
      <c r="CY6" s="636"/>
      <c r="CZ6" s="716">
        <v>0.7</v>
      </c>
      <c r="DA6" s="698"/>
      <c r="DB6" s="698"/>
      <c r="DC6" s="718"/>
      <c r="DD6" s="640" t="s">
        <v>122</v>
      </c>
      <c r="DE6" s="635"/>
      <c r="DF6" s="635"/>
      <c r="DG6" s="635"/>
      <c r="DH6" s="635"/>
      <c r="DI6" s="635"/>
      <c r="DJ6" s="635"/>
      <c r="DK6" s="635"/>
      <c r="DL6" s="635"/>
      <c r="DM6" s="635"/>
      <c r="DN6" s="635"/>
      <c r="DO6" s="635"/>
      <c r="DP6" s="636"/>
      <c r="DQ6" s="640">
        <v>161600</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1196</v>
      </c>
      <c r="S7" s="635"/>
      <c r="T7" s="635"/>
      <c r="U7" s="635"/>
      <c r="V7" s="635"/>
      <c r="W7" s="635"/>
      <c r="X7" s="635"/>
      <c r="Y7" s="636"/>
      <c r="Z7" s="672">
        <v>0</v>
      </c>
      <c r="AA7" s="672"/>
      <c r="AB7" s="672"/>
      <c r="AC7" s="672"/>
      <c r="AD7" s="673">
        <v>1196</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1660277</v>
      </c>
      <c r="BH7" s="635"/>
      <c r="BI7" s="635"/>
      <c r="BJ7" s="635"/>
      <c r="BK7" s="635"/>
      <c r="BL7" s="635"/>
      <c r="BM7" s="635"/>
      <c r="BN7" s="636"/>
      <c r="BO7" s="672">
        <v>39.200000000000003</v>
      </c>
      <c r="BP7" s="672"/>
      <c r="BQ7" s="672"/>
      <c r="BR7" s="672"/>
      <c r="BS7" s="673">
        <v>9682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6352425</v>
      </c>
      <c r="CS7" s="635"/>
      <c r="CT7" s="635"/>
      <c r="CU7" s="635"/>
      <c r="CV7" s="635"/>
      <c r="CW7" s="635"/>
      <c r="CX7" s="635"/>
      <c r="CY7" s="636"/>
      <c r="CZ7" s="672">
        <v>28.6</v>
      </c>
      <c r="DA7" s="672"/>
      <c r="DB7" s="672"/>
      <c r="DC7" s="672"/>
      <c r="DD7" s="640">
        <v>9174</v>
      </c>
      <c r="DE7" s="635"/>
      <c r="DF7" s="635"/>
      <c r="DG7" s="635"/>
      <c r="DH7" s="635"/>
      <c r="DI7" s="635"/>
      <c r="DJ7" s="635"/>
      <c r="DK7" s="635"/>
      <c r="DL7" s="635"/>
      <c r="DM7" s="635"/>
      <c r="DN7" s="635"/>
      <c r="DO7" s="635"/>
      <c r="DP7" s="636"/>
      <c r="DQ7" s="640">
        <v>1830210</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21035</v>
      </c>
      <c r="S8" s="635"/>
      <c r="T8" s="635"/>
      <c r="U8" s="635"/>
      <c r="V8" s="635"/>
      <c r="W8" s="635"/>
      <c r="X8" s="635"/>
      <c r="Y8" s="636"/>
      <c r="Z8" s="672">
        <v>0.1</v>
      </c>
      <c r="AA8" s="672"/>
      <c r="AB8" s="672"/>
      <c r="AC8" s="672"/>
      <c r="AD8" s="673">
        <v>21035</v>
      </c>
      <c r="AE8" s="673"/>
      <c r="AF8" s="673"/>
      <c r="AG8" s="673"/>
      <c r="AH8" s="673"/>
      <c r="AI8" s="673"/>
      <c r="AJ8" s="673"/>
      <c r="AK8" s="673"/>
      <c r="AL8" s="637">
        <v>0.2</v>
      </c>
      <c r="AM8" s="638"/>
      <c r="AN8" s="638"/>
      <c r="AO8" s="674"/>
      <c r="AP8" s="631" t="s">
        <v>227</v>
      </c>
      <c r="AQ8" s="632"/>
      <c r="AR8" s="632"/>
      <c r="AS8" s="632"/>
      <c r="AT8" s="632"/>
      <c r="AU8" s="632"/>
      <c r="AV8" s="632"/>
      <c r="AW8" s="632"/>
      <c r="AX8" s="632"/>
      <c r="AY8" s="632"/>
      <c r="AZ8" s="632"/>
      <c r="BA8" s="632"/>
      <c r="BB8" s="632"/>
      <c r="BC8" s="632"/>
      <c r="BD8" s="632"/>
      <c r="BE8" s="632"/>
      <c r="BF8" s="633"/>
      <c r="BG8" s="634">
        <v>55919</v>
      </c>
      <c r="BH8" s="635"/>
      <c r="BI8" s="635"/>
      <c r="BJ8" s="635"/>
      <c r="BK8" s="635"/>
      <c r="BL8" s="635"/>
      <c r="BM8" s="635"/>
      <c r="BN8" s="636"/>
      <c r="BO8" s="672">
        <v>1.3</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5740572</v>
      </c>
      <c r="CS8" s="635"/>
      <c r="CT8" s="635"/>
      <c r="CU8" s="635"/>
      <c r="CV8" s="635"/>
      <c r="CW8" s="635"/>
      <c r="CX8" s="635"/>
      <c r="CY8" s="636"/>
      <c r="CZ8" s="672">
        <v>25.9</v>
      </c>
      <c r="DA8" s="672"/>
      <c r="DB8" s="672"/>
      <c r="DC8" s="672"/>
      <c r="DD8" s="640">
        <v>18237</v>
      </c>
      <c r="DE8" s="635"/>
      <c r="DF8" s="635"/>
      <c r="DG8" s="635"/>
      <c r="DH8" s="635"/>
      <c r="DI8" s="635"/>
      <c r="DJ8" s="635"/>
      <c r="DK8" s="635"/>
      <c r="DL8" s="635"/>
      <c r="DM8" s="635"/>
      <c r="DN8" s="635"/>
      <c r="DO8" s="635"/>
      <c r="DP8" s="636"/>
      <c r="DQ8" s="640">
        <v>3033583</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24245</v>
      </c>
      <c r="S9" s="635"/>
      <c r="T9" s="635"/>
      <c r="U9" s="635"/>
      <c r="V9" s="635"/>
      <c r="W9" s="635"/>
      <c r="X9" s="635"/>
      <c r="Y9" s="636"/>
      <c r="Z9" s="672">
        <v>0.1</v>
      </c>
      <c r="AA9" s="672"/>
      <c r="AB9" s="672"/>
      <c r="AC9" s="672"/>
      <c r="AD9" s="673">
        <v>24245</v>
      </c>
      <c r="AE9" s="673"/>
      <c r="AF9" s="673"/>
      <c r="AG9" s="673"/>
      <c r="AH9" s="673"/>
      <c r="AI9" s="673"/>
      <c r="AJ9" s="673"/>
      <c r="AK9" s="673"/>
      <c r="AL9" s="637">
        <v>0.2</v>
      </c>
      <c r="AM9" s="638"/>
      <c r="AN9" s="638"/>
      <c r="AO9" s="674"/>
      <c r="AP9" s="631" t="s">
        <v>230</v>
      </c>
      <c r="AQ9" s="632"/>
      <c r="AR9" s="632"/>
      <c r="AS9" s="632"/>
      <c r="AT9" s="632"/>
      <c r="AU9" s="632"/>
      <c r="AV9" s="632"/>
      <c r="AW9" s="632"/>
      <c r="AX9" s="632"/>
      <c r="AY9" s="632"/>
      <c r="AZ9" s="632"/>
      <c r="BA9" s="632"/>
      <c r="BB9" s="632"/>
      <c r="BC9" s="632"/>
      <c r="BD9" s="632"/>
      <c r="BE9" s="632"/>
      <c r="BF9" s="633"/>
      <c r="BG9" s="634">
        <v>1455187</v>
      </c>
      <c r="BH9" s="635"/>
      <c r="BI9" s="635"/>
      <c r="BJ9" s="635"/>
      <c r="BK9" s="635"/>
      <c r="BL9" s="635"/>
      <c r="BM9" s="635"/>
      <c r="BN9" s="636"/>
      <c r="BO9" s="672">
        <v>34.299999999999997</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1542061</v>
      </c>
      <c r="CS9" s="635"/>
      <c r="CT9" s="635"/>
      <c r="CU9" s="635"/>
      <c r="CV9" s="635"/>
      <c r="CW9" s="635"/>
      <c r="CX9" s="635"/>
      <c r="CY9" s="636"/>
      <c r="CZ9" s="672">
        <v>6.9</v>
      </c>
      <c r="DA9" s="672"/>
      <c r="DB9" s="672"/>
      <c r="DC9" s="672"/>
      <c r="DD9" s="640">
        <v>12550</v>
      </c>
      <c r="DE9" s="635"/>
      <c r="DF9" s="635"/>
      <c r="DG9" s="635"/>
      <c r="DH9" s="635"/>
      <c r="DI9" s="635"/>
      <c r="DJ9" s="635"/>
      <c r="DK9" s="635"/>
      <c r="DL9" s="635"/>
      <c r="DM9" s="635"/>
      <c r="DN9" s="635"/>
      <c r="DO9" s="635"/>
      <c r="DP9" s="636"/>
      <c r="DQ9" s="640">
        <v>1102776</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66776</v>
      </c>
      <c r="BH10" s="635"/>
      <c r="BI10" s="635"/>
      <c r="BJ10" s="635"/>
      <c r="BK10" s="635"/>
      <c r="BL10" s="635"/>
      <c r="BM10" s="635"/>
      <c r="BN10" s="636"/>
      <c r="BO10" s="672">
        <v>1.6</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18128</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9602</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720533</v>
      </c>
      <c r="S11" s="635"/>
      <c r="T11" s="635"/>
      <c r="U11" s="635"/>
      <c r="V11" s="635"/>
      <c r="W11" s="635"/>
      <c r="X11" s="635"/>
      <c r="Y11" s="636"/>
      <c r="Z11" s="637">
        <v>3.1</v>
      </c>
      <c r="AA11" s="638"/>
      <c r="AB11" s="638"/>
      <c r="AC11" s="639"/>
      <c r="AD11" s="640">
        <v>720533</v>
      </c>
      <c r="AE11" s="635"/>
      <c r="AF11" s="635"/>
      <c r="AG11" s="635"/>
      <c r="AH11" s="635"/>
      <c r="AI11" s="635"/>
      <c r="AJ11" s="635"/>
      <c r="AK11" s="636"/>
      <c r="AL11" s="637">
        <v>7</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82395</v>
      </c>
      <c r="BH11" s="635"/>
      <c r="BI11" s="635"/>
      <c r="BJ11" s="635"/>
      <c r="BK11" s="635"/>
      <c r="BL11" s="635"/>
      <c r="BM11" s="635"/>
      <c r="BN11" s="636"/>
      <c r="BO11" s="672">
        <v>1.9</v>
      </c>
      <c r="BP11" s="672"/>
      <c r="BQ11" s="672"/>
      <c r="BR11" s="672"/>
      <c r="BS11" s="673">
        <v>9682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1083034</v>
      </c>
      <c r="CS11" s="635"/>
      <c r="CT11" s="635"/>
      <c r="CU11" s="635"/>
      <c r="CV11" s="635"/>
      <c r="CW11" s="635"/>
      <c r="CX11" s="635"/>
      <c r="CY11" s="636"/>
      <c r="CZ11" s="672">
        <v>4.9000000000000004</v>
      </c>
      <c r="DA11" s="672"/>
      <c r="DB11" s="672"/>
      <c r="DC11" s="672"/>
      <c r="DD11" s="640">
        <v>565637</v>
      </c>
      <c r="DE11" s="635"/>
      <c r="DF11" s="635"/>
      <c r="DG11" s="635"/>
      <c r="DH11" s="635"/>
      <c r="DI11" s="635"/>
      <c r="DJ11" s="635"/>
      <c r="DK11" s="635"/>
      <c r="DL11" s="635"/>
      <c r="DM11" s="635"/>
      <c r="DN11" s="635"/>
      <c r="DO11" s="635"/>
      <c r="DP11" s="636"/>
      <c r="DQ11" s="640">
        <v>323635</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16772</v>
      </c>
      <c r="S12" s="635"/>
      <c r="T12" s="635"/>
      <c r="U12" s="635"/>
      <c r="V12" s="635"/>
      <c r="W12" s="635"/>
      <c r="X12" s="635"/>
      <c r="Y12" s="636"/>
      <c r="Z12" s="672">
        <v>0.1</v>
      </c>
      <c r="AA12" s="672"/>
      <c r="AB12" s="672"/>
      <c r="AC12" s="672"/>
      <c r="AD12" s="673">
        <v>16772</v>
      </c>
      <c r="AE12" s="673"/>
      <c r="AF12" s="673"/>
      <c r="AG12" s="673"/>
      <c r="AH12" s="673"/>
      <c r="AI12" s="673"/>
      <c r="AJ12" s="673"/>
      <c r="AK12" s="673"/>
      <c r="AL12" s="637">
        <v>0.2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2068250</v>
      </c>
      <c r="BH12" s="635"/>
      <c r="BI12" s="635"/>
      <c r="BJ12" s="635"/>
      <c r="BK12" s="635"/>
      <c r="BL12" s="635"/>
      <c r="BM12" s="635"/>
      <c r="BN12" s="636"/>
      <c r="BO12" s="672">
        <v>48.8</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737202</v>
      </c>
      <c r="CS12" s="635"/>
      <c r="CT12" s="635"/>
      <c r="CU12" s="635"/>
      <c r="CV12" s="635"/>
      <c r="CW12" s="635"/>
      <c r="CX12" s="635"/>
      <c r="CY12" s="636"/>
      <c r="CZ12" s="672">
        <v>3.3</v>
      </c>
      <c r="DA12" s="672"/>
      <c r="DB12" s="672"/>
      <c r="DC12" s="672"/>
      <c r="DD12" s="640">
        <v>365763</v>
      </c>
      <c r="DE12" s="635"/>
      <c r="DF12" s="635"/>
      <c r="DG12" s="635"/>
      <c r="DH12" s="635"/>
      <c r="DI12" s="635"/>
      <c r="DJ12" s="635"/>
      <c r="DK12" s="635"/>
      <c r="DL12" s="635"/>
      <c r="DM12" s="635"/>
      <c r="DN12" s="635"/>
      <c r="DO12" s="635"/>
      <c r="DP12" s="636"/>
      <c r="DQ12" s="640">
        <v>211455</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2019994</v>
      </c>
      <c r="BH13" s="635"/>
      <c r="BI13" s="635"/>
      <c r="BJ13" s="635"/>
      <c r="BK13" s="635"/>
      <c r="BL13" s="635"/>
      <c r="BM13" s="635"/>
      <c r="BN13" s="636"/>
      <c r="BO13" s="672">
        <v>47.6</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1494513</v>
      </c>
      <c r="CS13" s="635"/>
      <c r="CT13" s="635"/>
      <c r="CU13" s="635"/>
      <c r="CV13" s="635"/>
      <c r="CW13" s="635"/>
      <c r="CX13" s="635"/>
      <c r="CY13" s="636"/>
      <c r="CZ13" s="672">
        <v>6.7</v>
      </c>
      <c r="DA13" s="672"/>
      <c r="DB13" s="672"/>
      <c r="DC13" s="672"/>
      <c r="DD13" s="640">
        <v>463500</v>
      </c>
      <c r="DE13" s="635"/>
      <c r="DF13" s="635"/>
      <c r="DG13" s="635"/>
      <c r="DH13" s="635"/>
      <c r="DI13" s="635"/>
      <c r="DJ13" s="635"/>
      <c r="DK13" s="635"/>
      <c r="DL13" s="635"/>
      <c r="DM13" s="635"/>
      <c r="DN13" s="635"/>
      <c r="DO13" s="635"/>
      <c r="DP13" s="636"/>
      <c r="DQ13" s="640">
        <v>967007</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896</v>
      </c>
      <c r="S14" s="635"/>
      <c r="T14" s="635"/>
      <c r="U14" s="635"/>
      <c r="V14" s="635"/>
      <c r="W14" s="635"/>
      <c r="X14" s="635"/>
      <c r="Y14" s="636"/>
      <c r="Z14" s="672">
        <v>0</v>
      </c>
      <c r="AA14" s="672"/>
      <c r="AB14" s="672"/>
      <c r="AC14" s="672"/>
      <c r="AD14" s="673">
        <v>896</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156820</v>
      </c>
      <c r="BH14" s="635"/>
      <c r="BI14" s="635"/>
      <c r="BJ14" s="635"/>
      <c r="BK14" s="635"/>
      <c r="BL14" s="635"/>
      <c r="BM14" s="635"/>
      <c r="BN14" s="636"/>
      <c r="BO14" s="672">
        <v>3.7</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725822</v>
      </c>
      <c r="CS14" s="635"/>
      <c r="CT14" s="635"/>
      <c r="CU14" s="635"/>
      <c r="CV14" s="635"/>
      <c r="CW14" s="635"/>
      <c r="CX14" s="635"/>
      <c r="CY14" s="636"/>
      <c r="CZ14" s="672">
        <v>3.3</v>
      </c>
      <c r="DA14" s="672"/>
      <c r="DB14" s="672"/>
      <c r="DC14" s="672"/>
      <c r="DD14" s="640">
        <v>70665</v>
      </c>
      <c r="DE14" s="635"/>
      <c r="DF14" s="635"/>
      <c r="DG14" s="635"/>
      <c r="DH14" s="635"/>
      <c r="DI14" s="635"/>
      <c r="DJ14" s="635"/>
      <c r="DK14" s="635"/>
      <c r="DL14" s="635"/>
      <c r="DM14" s="635"/>
      <c r="DN14" s="635"/>
      <c r="DO14" s="635"/>
      <c r="DP14" s="636"/>
      <c r="DQ14" s="640">
        <v>643168</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205659</v>
      </c>
      <c r="BH15" s="635"/>
      <c r="BI15" s="635"/>
      <c r="BJ15" s="635"/>
      <c r="BK15" s="635"/>
      <c r="BL15" s="635"/>
      <c r="BM15" s="635"/>
      <c r="BN15" s="636"/>
      <c r="BO15" s="672">
        <v>4.9000000000000004</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2027521</v>
      </c>
      <c r="CS15" s="635"/>
      <c r="CT15" s="635"/>
      <c r="CU15" s="635"/>
      <c r="CV15" s="635"/>
      <c r="CW15" s="635"/>
      <c r="CX15" s="635"/>
      <c r="CY15" s="636"/>
      <c r="CZ15" s="672">
        <v>9.1</v>
      </c>
      <c r="DA15" s="672"/>
      <c r="DB15" s="672"/>
      <c r="DC15" s="672"/>
      <c r="DD15" s="640">
        <v>516098</v>
      </c>
      <c r="DE15" s="635"/>
      <c r="DF15" s="635"/>
      <c r="DG15" s="635"/>
      <c r="DH15" s="635"/>
      <c r="DI15" s="635"/>
      <c r="DJ15" s="635"/>
      <c r="DK15" s="635"/>
      <c r="DL15" s="635"/>
      <c r="DM15" s="635"/>
      <c r="DN15" s="635"/>
      <c r="DO15" s="635"/>
      <c r="DP15" s="636"/>
      <c r="DQ15" s="640">
        <v>1091438</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14784</v>
      </c>
      <c r="S16" s="635"/>
      <c r="T16" s="635"/>
      <c r="U16" s="635"/>
      <c r="V16" s="635"/>
      <c r="W16" s="635"/>
      <c r="X16" s="635"/>
      <c r="Y16" s="636"/>
      <c r="Z16" s="672">
        <v>0.1</v>
      </c>
      <c r="AA16" s="672"/>
      <c r="AB16" s="672"/>
      <c r="AC16" s="672"/>
      <c r="AD16" s="673">
        <v>14784</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59783</v>
      </c>
      <c r="S17" s="635"/>
      <c r="T17" s="635"/>
      <c r="U17" s="635"/>
      <c r="V17" s="635"/>
      <c r="W17" s="635"/>
      <c r="X17" s="635"/>
      <c r="Y17" s="636"/>
      <c r="Z17" s="672">
        <v>0.3</v>
      </c>
      <c r="AA17" s="672"/>
      <c r="AB17" s="672"/>
      <c r="AC17" s="672"/>
      <c r="AD17" s="673">
        <v>59783</v>
      </c>
      <c r="AE17" s="673"/>
      <c r="AF17" s="673"/>
      <c r="AG17" s="673"/>
      <c r="AH17" s="673"/>
      <c r="AI17" s="673"/>
      <c r="AJ17" s="673"/>
      <c r="AK17" s="673"/>
      <c r="AL17" s="637">
        <v>0.6</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2306367</v>
      </c>
      <c r="CS17" s="635"/>
      <c r="CT17" s="635"/>
      <c r="CU17" s="635"/>
      <c r="CV17" s="635"/>
      <c r="CW17" s="635"/>
      <c r="CX17" s="635"/>
      <c r="CY17" s="636"/>
      <c r="CZ17" s="672">
        <v>10.4</v>
      </c>
      <c r="DA17" s="672"/>
      <c r="DB17" s="672"/>
      <c r="DC17" s="672"/>
      <c r="DD17" s="640" t="s">
        <v>122</v>
      </c>
      <c r="DE17" s="635"/>
      <c r="DF17" s="635"/>
      <c r="DG17" s="635"/>
      <c r="DH17" s="635"/>
      <c r="DI17" s="635"/>
      <c r="DJ17" s="635"/>
      <c r="DK17" s="635"/>
      <c r="DL17" s="635"/>
      <c r="DM17" s="635"/>
      <c r="DN17" s="635"/>
      <c r="DO17" s="635"/>
      <c r="DP17" s="636"/>
      <c r="DQ17" s="640">
        <v>2294746</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19103</v>
      </c>
      <c r="S18" s="635"/>
      <c r="T18" s="635"/>
      <c r="U18" s="635"/>
      <c r="V18" s="635"/>
      <c r="W18" s="635"/>
      <c r="X18" s="635"/>
      <c r="Y18" s="636"/>
      <c r="Z18" s="672">
        <v>0.1</v>
      </c>
      <c r="AA18" s="672"/>
      <c r="AB18" s="672"/>
      <c r="AC18" s="672"/>
      <c r="AD18" s="673">
        <v>19103</v>
      </c>
      <c r="AE18" s="673"/>
      <c r="AF18" s="673"/>
      <c r="AG18" s="673"/>
      <c r="AH18" s="673"/>
      <c r="AI18" s="673"/>
      <c r="AJ18" s="673"/>
      <c r="AK18" s="673"/>
      <c r="AL18" s="637">
        <v>0.2</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18780</v>
      </c>
      <c r="S19" s="635"/>
      <c r="T19" s="635"/>
      <c r="U19" s="635"/>
      <c r="V19" s="635"/>
      <c r="W19" s="635"/>
      <c r="X19" s="635"/>
      <c r="Y19" s="636"/>
      <c r="Z19" s="672">
        <v>0.1</v>
      </c>
      <c r="AA19" s="672"/>
      <c r="AB19" s="672"/>
      <c r="AC19" s="672"/>
      <c r="AD19" s="673">
        <v>18780</v>
      </c>
      <c r="AE19" s="673"/>
      <c r="AF19" s="673"/>
      <c r="AG19" s="673"/>
      <c r="AH19" s="673"/>
      <c r="AI19" s="673"/>
      <c r="AJ19" s="673"/>
      <c r="AK19" s="673"/>
      <c r="AL19" s="637">
        <v>0.2</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149285</v>
      </c>
      <c r="BH19" s="635"/>
      <c r="BI19" s="635"/>
      <c r="BJ19" s="635"/>
      <c r="BK19" s="635"/>
      <c r="BL19" s="635"/>
      <c r="BM19" s="635"/>
      <c r="BN19" s="636"/>
      <c r="BO19" s="672">
        <v>3.5</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323</v>
      </c>
      <c r="S20" s="635"/>
      <c r="T20" s="635"/>
      <c r="U20" s="635"/>
      <c r="V20" s="635"/>
      <c r="W20" s="635"/>
      <c r="X20" s="635"/>
      <c r="Y20" s="636"/>
      <c r="Z20" s="672">
        <v>0</v>
      </c>
      <c r="AA20" s="672"/>
      <c r="AB20" s="672"/>
      <c r="AC20" s="672"/>
      <c r="AD20" s="673">
        <v>323</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149285</v>
      </c>
      <c r="BH20" s="635"/>
      <c r="BI20" s="635"/>
      <c r="BJ20" s="635"/>
      <c r="BK20" s="635"/>
      <c r="BL20" s="635"/>
      <c r="BM20" s="635"/>
      <c r="BN20" s="636"/>
      <c r="BO20" s="672">
        <v>3.5</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22189245</v>
      </c>
      <c r="CS20" s="635"/>
      <c r="CT20" s="635"/>
      <c r="CU20" s="635"/>
      <c r="CV20" s="635"/>
      <c r="CW20" s="635"/>
      <c r="CX20" s="635"/>
      <c r="CY20" s="636"/>
      <c r="CZ20" s="672">
        <v>100</v>
      </c>
      <c r="DA20" s="672"/>
      <c r="DB20" s="672"/>
      <c r="DC20" s="672"/>
      <c r="DD20" s="640">
        <v>2021624</v>
      </c>
      <c r="DE20" s="635"/>
      <c r="DF20" s="635"/>
      <c r="DG20" s="635"/>
      <c r="DH20" s="635"/>
      <c r="DI20" s="635"/>
      <c r="DJ20" s="635"/>
      <c r="DK20" s="635"/>
      <c r="DL20" s="635"/>
      <c r="DM20" s="635"/>
      <c r="DN20" s="635"/>
      <c r="DO20" s="635"/>
      <c r="DP20" s="636"/>
      <c r="DQ20" s="640">
        <v>11669220</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5943872</v>
      </c>
      <c r="S21" s="635"/>
      <c r="T21" s="635"/>
      <c r="U21" s="635"/>
      <c r="V21" s="635"/>
      <c r="W21" s="635"/>
      <c r="X21" s="635"/>
      <c r="Y21" s="636"/>
      <c r="Z21" s="672">
        <v>25.7</v>
      </c>
      <c r="AA21" s="672"/>
      <c r="AB21" s="672"/>
      <c r="AC21" s="672"/>
      <c r="AD21" s="673">
        <v>5170727</v>
      </c>
      <c r="AE21" s="673"/>
      <c r="AF21" s="673"/>
      <c r="AG21" s="673"/>
      <c r="AH21" s="673"/>
      <c r="AI21" s="673"/>
      <c r="AJ21" s="673"/>
      <c r="AK21" s="673"/>
      <c r="AL21" s="637">
        <v>50.2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13501</v>
      </c>
      <c r="BH21" s="635"/>
      <c r="BI21" s="635"/>
      <c r="BJ21" s="635"/>
      <c r="BK21" s="635"/>
      <c r="BL21" s="635"/>
      <c r="BM21" s="635"/>
      <c r="BN21" s="636"/>
      <c r="BO21" s="672">
        <v>0.3</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5170727</v>
      </c>
      <c r="S22" s="635"/>
      <c r="T22" s="635"/>
      <c r="U22" s="635"/>
      <c r="V22" s="635"/>
      <c r="W22" s="635"/>
      <c r="X22" s="635"/>
      <c r="Y22" s="636"/>
      <c r="Z22" s="672">
        <v>22.3</v>
      </c>
      <c r="AA22" s="672"/>
      <c r="AB22" s="672"/>
      <c r="AC22" s="672"/>
      <c r="AD22" s="673">
        <v>5170727</v>
      </c>
      <c r="AE22" s="673"/>
      <c r="AF22" s="673"/>
      <c r="AG22" s="673"/>
      <c r="AH22" s="673"/>
      <c r="AI22" s="673"/>
      <c r="AJ22" s="673"/>
      <c r="AK22" s="673"/>
      <c r="AL22" s="637">
        <v>50.2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773145</v>
      </c>
      <c r="S23" s="635"/>
      <c r="T23" s="635"/>
      <c r="U23" s="635"/>
      <c r="V23" s="635"/>
      <c r="W23" s="635"/>
      <c r="X23" s="635"/>
      <c r="Y23" s="636"/>
      <c r="Z23" s="672">
        <v>3.3</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135784</v>
      </c>
      <c r="BH23" s="635"/>
      <c r="BI23" s="635"/>
      <c r="BJ23" s="635"/>
      <c r="BK23" s="635"/>
      <c r="BL23" s="635"/>
      <c r="BM23" s="635"/>
      <c r="BN23" s="636"/>
      <c r="BO23" s="672">
        <v>3.2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8365422</v>
      </c>
      <c r="CS24" s="690"/>
      <c r="CT24" s="690"/>
      <c r="CU24" s="690"/>
      <c r="CV24" s="690"/>
      <c r="CW24" s="690"/>
      <c r="CX24" s="690"/>
      <c r="CY24" s="715"/>
      <c r="CZ24" s="716">
        <v>37.700000000000003</v>
      </c>
      <c r="DA24" s="698"/>
      <c r="DB24" s="698"/>
      <c r="DC24" s="718"/>
      <c r="DD24" s="714">
        <v>5847048</v>
      </c>
      <c r="DE24" s="690"/>
      <c r="DF24" s="690"/>
      <c r="DG24" s="690"/>
      <c r="DH24" s="690"/>
      <c r="DI24" s="690"/>
      <c r="DJ24" s="690"/>
      <c r="DK24" s="715"/>
      <c r="DL24" s="714">
        <v>5496711</v>
      </c>
      <c r="DM24" s="690"/>
      <c r="DN24" s="690"/>
      <c r="DO24" s="690"/>
      <c r="DP24" s="690"/>
      <c r="DQ24" s="690"/>
      <c r="DR24" s="690"/>
      <c r="DS24" s="690"/>
      <c r="DT24" s="690"/>
      <c r="DU24" s="690"/>
      <c r="DV24" s="715"/>
      <c r="DW24" s="716">
        <v>53.1</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11193836</v>
      </c>
      <c r="S25" s="635"/>
      <c r="T25" s="635"/>
      <c r="U25" s="635"/>
      <c r="V25" s="635"/>
      <c r="W25" s="635"/>
      <c r="X25" s="635"/>
      <c r="Y25" s="636"/>
      <c r="Z25" s="672">
        <v>48.3</v>
      </c>
      <c r="AA25" s="672"/>
      <c r="AB25" s="672"/>
      <c r="AC25" s="672"/>
      <c r="AD25" s="673">
        <v>10284907</v>
      </c>
      <c r="AE25" s="673"/>
      <c r="AF25" s="673"/>
      <c r="AG25" s="673"/>
      <c r="AH25" s="673"/>
      <c r="AI25" s="673"/>
      <c r="AJ25" s="673"/>
      <c r="AK25" s="673"/>
      <c r="AL25" s="637">
        <v>99.9</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2780221</v>
      </c>
      <c r="CS25" s="647"/>
      <c r="CT25" s="647"/>
      <c r="CU25" s="647"/>
      <c r="CV25" s="647"/>
      <c r="CW25" s="647"/>
      <c r="CX25" s="647"/>
      <c r="CY25" s="648"/>
      <c r="CZ25" s="637">
        <v>12.5</v>
      </c>
      <c r="DA25" s="649"/>
      <c r="DB25" s="649"/>
      <c r="DC25" s="650"/>
      <c r="DD25" s="640">
        <v>2491559</v>
      </c>
      <c r="DE25" s="647"/>
      <c r="DF25" s="647"/>
      <c r="DG25" s="647"/>
      <c r="DH25" s="647"/>
      <c r="DI25" s="647"/>
      <c r="DJ25" s="647"/>
      <c r="DK25" s="648"/>
      <c r="DL25" s="640">
        <v>2393802</v>
      </c>
      <c r="DM25" s="647"/>
      <c r="DN25" s="647"/>
      <c r="DO25" s="647"/>
      <c r="DP25" s="647"/>
      <c r="DQ25" s="647"/>
      <c r="DR25" s="647"/>
      <c r="DS25" s="647"/>
      <c r="DT25" s="647"/>
      <c r="DU25" s="647"/>
      <c r="DV25" s="648"/>
      <c r="DW25" s="637">
        <v>23.1</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1904</v>
      </c>
      <c r="S26" s="635"/>
      <c r="T26" s="635"/>
      <c r="U26" s="635"/>
      <c r="V26" s="635"/>
      <c r="W26" s="635"/>
      <c r="X26" s="635"/>
      <c r="Y26" s="636"/>
      <c r="Z26" s="672">
        <v>0</v>
      </c>
      <c r="AA26" s="672"/>
      <c r="AB26" s="672"/>
      <c r="AC26" s="672"/>
      <c r="AD26" s="673">
        <v>1904</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1641449</v>
      </c>
      <c r="CS26" s="635"/>
      <c r="CT26" s="635"/>
      <c r="CU26" s="635"/>
      <c r="CV26" s="635"/>
      <c r="CW26" s="635"/>
      <c r="CX26" s="635"/>
      <c r="CY26" s="636"/>
      <c r="CZ26" s="637">
        <v>7.4</v>
      </c>
      <c r="DA26" s="649"/>
      <c r="DB26" s="649"/>
      <c r="DC26" s="650"/>
      <c r="DD26" s="640">
        <v>1502910</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36925</v>
      </c>
      <c r="S27" s="635"/>
      <c r="T27" s="635"/>
      <c r="U27" s="635"/>
      <c r="V27" s="635"/>
      <c r="W27" s="635"/>
      <c r="X27" s="635"/>
      <c r="Y27" s="636"/>
      <c r="Z27" s="672">
        <v>0.2</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4240291</v>
      </c>
      <c r="BH27" s="635"/>
      <c r="BI27" s="635"/>
      <c r="BJ27" s="635"/>
      <c r="BK27" s="635"/>
      <c r="BL27" s="635"/>
      <c r="BM27" s="635"/>
      <c r="BN27" s="636"/>
      <c r="BO27" s="672">
        <v>100</v>
      </c>
      <c r="BP27" s="672"/>
      <c r="BQ27" s="672"/>
      <c r="BR27" s="672"/>
      <c r="BS27" s="673">
        <v>9682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3278834</v>
      </c>
      <c r="CS27" s="647"/>
      <c r="CT27" s="647"/>
      <c r="CU27" s="647"/>
      <c r="CV27" s="647"/>
      <c r="CW27" s="647"/>
      <c r="CX27" s="647"/>
      <c r="CY27" s="648"/>
      <c r="CZ27" s="637">
        <v>14.8</v>
      </c>
      <c r="DA27" s="649"/>
      <c r="DB27" s="649"/>
      <c r="DC27" s="650"/>
      <c r="DD27" s="640">
        <v>1060743</v>
      </c>
      <c r="DE27" s="647"/>
      <c r="DF27" s="647"/>
      <c r="DG27" s="647"/>
      <c r="DH27" s="647"/>
      <c r="DI27" s="647"/>
      <c r="DJ27" s="647"/>
      <c r="DK27" s="648"/>
      <c r="DL27" s="640">
        <v>808163</v>
      </c>
      <c r="DM27" s="647"/>
      <c r="DN27" s="647"/>
      <c r="DO27" s="647"/>
      <c r="DP27" s="647"/>
      <c r="DQ27" s="647"/>
      <c r="DR27" s="647"/>
      <c r="DS27" s="647"/>
      <c r="DT27" s="647"/>
      <c r="DU27" s="647"/>
      <c r="DV27" s="648"/>
      <c r="DW27" s="637">
        <v>7.8</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153645</v>
      </c>
      <c r="S28" s="635"/>
      <c r="T28" s="635"/>
      <c r="U28" s="635"/>
      <c r="V28" s="635"/>
      <c r="W28" s="635"/>
      <c r="X28" s="635"/>
      <c r="Y28" s="636"/>
      <c r="Z28" s="672">
        <v>0.7</v>
      </c>
      <c r="AA28" s="672"/>
      <c r="AB28" s="672"/>
      <c r="AC28" s="672"/>
      <c r="AD28" s="673">
        <v>6784</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2306367</v>
      </c>
      <c r="CS28" s="635"/>
      <c r="CT28" s="635"/>
      <c r="CU28" s="635"/>
      <c r="CV28" s="635"/>
      <c r="CW28" s="635"/>
      <c r="CX28" s="635"/>
      <c r="CY28" s="636"/>
      <c r="CZ28" s="637">
        <v>10.4</v>
      </c>
      <c r="DA28" s="649"/>
      <c r="DB28" s="649"/>
      <c r="DC28" s="650"/>
      <c r="DD28" s="640">
        <v>2294746</v>
      </c>
      <c r="DE28" s="635"/>
      <c r="DF28" s="635"/>
      <c r="DG28" s="635"/>
      <c r="DH28" s="635"/>
      <c r="DI28" s="635"/>
      <c r="DJ28" s="635"/>
      <c r="DK28" s="636"/>
      <c r="DL28" s="640">
        <v>2294746</v>
      </c>
      <c r="DM28" s="635"/>
      <c r="DN28" s="635"/>
      <c r="DO28" s="635"/>
      <c r="DP28" s="635"/>
      <c r="DQ28" s="635"/>
      <c r="DR28" s="635"/>
      <c r="DS28" s="635"/>
      <c r="DT28" s="635"/>
      <c r="DU28" s="635"/>
      <c r="DV28" s="636"/>
      <c r="DW28" s="637">
        <v>22.2</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17752</v>
      </c>
      <c r="S29" s="635"/>
      <c r="T29" s="635"/>
      <c r="U29" s="635"/>
      <c r="V29" s="635"/>
      <c r="W29" s="635"/>
      <c r="X29" s="635"/>
      <c r="Y29" s="636"/>
      <c r="Z29" s="672">
        <v>0.1</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2306366</v>
      </c>
      <c r="CS29" s="647"/>
      <c r="CT29" s="647"/>
      <c r="CU29" s="647"/>
      <c r="CV29" s="647"/>
      <c r="CW29" s="647"/>
      <c r="CX29" s="647"/>
      <c r="CY29" s="648"/>
      <c r="CZ29" s="637">
        <v>10.4</v>
      </c>
      <c r="DA29" s="649"/>
      <c r="DB29" s="649"/>
      <c r="DC29" s="650"/>
      <c r="DD29" s="640">
        <v>2294745</v>
      </c>
      <c r="DE29" s="647"/>
      <c r="DF29" s="647"/>
      <c r="DG29" s="647"/>
      <c r="DH29" s="647"/>
      <c r="DI29" s="647"/>
      <c r="DJ29" s="647"/>
      <c r="DK29" s="648"/>
      <c r="DL29" s="640">
        <v>2294745</v>
      </c>
      <c r="DM29" s="647"/>
      <c r="DN29" s="647"/>
      <c r="DO29" s="647"/>
      <c r="DP29" s="647"/>
      <c r="DQ29" s="647"/>
      <c r="DR29" s="647"/>
      <c r="DS29" s="647"/>
      <c r="DT29" s="647"/>
      <c r="DU29" s="647"/>
      <c r="DV29" s="648"/>
      <c r="DW29" s="637">
        <v>22.2</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2555904</v>
      </c>
      <c r="S30" s="635"/>
      <c r="T30" s="635"/>
      <c r="U30" s="635"/>
      <c r="V30" s="635"/>
      <c r="W30" s="635"/>
      <c r="X30" s="635"/>
      <c r="Y30" s="636"/>
      <c r="Z30" s="672">
        <v>11</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2224917</v>
      </c>
      <c r="CS30" s="635"/>
      <c r="CT30" s="635"/>
      <c r="CU30" s="635"/>
      <c r="CV30" s="635"/>
      <c r="CW30" s="635"/>
      <c r="CX30" s="635"/>
      <c r="CY30" s="636"/>
      <c r="CZ30" s="637">
        <v>10</v>
      </c>
      <c r="DA30" s="649"/>
      <c r="DB30" s="649"/>
      <c r="DC30" s="650"/>
      <c r="DD30" s="640">
        <v>2214110</v>
      </c>
      <c r="DE30" s="635"/>
      <c r="DF30" s="635"/>
      <c r="DG30" s="635"/>
      <c r="DH30" s="635"/>
      <c r="DI30" s="635"/>
      <c r="DJ30" s="635"/>
      <c r="DK30" s="636"/>
      <c r="DL30" s="640">
        <v>2214110</v>
      </c>
      <c r="DM30" s="635"/>
      <c r="DN30" s="635"/>
      <c r="DO30" s="635"/>
      <c r="DP30" s="635"/>
      <c r="DQ30" s="635"/>
      <c r="DR30" s="635"/>
      <c r="DS30" s="635"/>
      <c r="DT30" s="635"/>
      <c r="DU30" s="635"/>
      <c r="DV30" s="636"/>
      <c r="DW30" s="637">
        <v>21.4</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99.3</v>
      </c>
      <c r="BH31" s="697"/>
      <c r="BI31" s="697"/>
      <c r="BJ31" s="697"/>
      <c r="BK31" s="697"/>
      <c r="BL31" s="697"/>
      <c r="BM31" s="698">
        <v>97.7</v>
      </c>
      <c r="BN31" s="697"/>
      <c r="BO31" s="697"/>
      <c r="BP31" s="697"/>
      <c r="BQ31" s="699"/>
      <c r="BR31" s="696">
        <v>99.3</v>
      </c>
      <c r="BS31" s="697"/>
      <c r="BT31" s="697"/>
      <c r="BU31" s="697"/>
      <c r="BV31" s="697"/>
      <c r="BW31" s="697"/>
      <c r="BX31" s="698">
        <v>97.9</v>
      </c>
      <c r="BY31" s="697"/>
      <c r="BZ31" s="697"/>
      <c r="CA31" s="697"/>
      <c r="CB31" s="699"/>
      <c r="CD31" s="655"/>
      <c r="CE31" s="656"/>
      <c r="CF31" s="631" t="s">
        <v>300</v>
      </c>
      <c r="CG31" s="632"/>
      <c r="CH31" s="632"/>
      <c r="CI31" s="632"/>
      <c r="CJ31" s="632"/>
      <c r="CK31" s="632"/>
      <c r="CL31" s="632"/>
      <c r="CM31" s="632"/>
      <c r="CN31" s="632"/>
      <c r="CO31" s="632"/>
      <c r="CP31" s="632"/>
      <c r="CQ31" s="633"/>
      <c r="CR31" s="634">
        <v>81449</v>
      </c>
      <c r="CS31" s="647"/>
      <c r="CT31" s="647"/>
      <c r="CU31" s="647"/>
      <c r="CV31" s="647"/>
      <c r="CW31" s="647"/>
      <c r="CX31" s="647"/>
      <c r="CY31" s="648"/>
      <c r="CZ31" s="637">
        <v>0.4</v>
      </c>
      <c r="DA31" s="649"/>
      <c r="DB31" s="649"/>
      <c r="DC31" s="650"/>
      <c r="DD31" s="640">
        <v>80635</v>
      </c>
      <c r="DE31" s="647"/>
      <c r="DF31" s="647"/>
      <c r="DG31" s="647"/>
      <c r="DH31" s="647"/>
      <c r="DI31" s="647"/>
      <c r="DJ31" s="647"/>
      <c r="DK31" s="648"/>
      <c r="DL31" s="640">
        <v>80635</v>
      </c>
      <c r="DM31" s="647"/>
      <c r="DN31" s="647"/>
      <c r="DO31" s="647"/>
      <c r="DP31" s="647"/>
      <c r="DQ31" s="647"/>
      <c r="DR31" s="647"/>
      <c r="DS31" s="647"/>
      <c r="DT31" s="647"/>
      <c r="DU31" s="647"/>
      <c r="DV31" s="648"/>
      <c r="DW31" s="637">
        <v>0.8</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1529685</v>
      </c>
      <c r="S32" s="635"/>
      <c r="T32" s="635"/>
      <c r="U32" s="635"/>
      <c r="V32" s="635"/>
      <c r="W32" s="635"/>
      <c r="X32" s="635"/>
      <c r="Y32" s="636"/>
      <c r="Z32" s="672">
        <v>6.6</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99.5</v>
      </c>
      <c r="BH32" s="647"/>
      <c r="BI32" s="647"/>
      <c r="BJ32" s="647"/>
      <c r="BK32" s="647"/>
      <c r="BL32" s="647"/>
      <c r="BM32" s="638">
        <v>98.8</v>
      </c>
      <c r="BN32" s="647"/>
      <c r="BO32" s="647"/>
      <c r="BP32" s="647"/>
      <c r="BQ32" s="670"/>
      <c r="BR32" s="700">
        <v>99.5</v>
      </c>
      <c r="BS32" s="647"/>
      <c r="BT32" s="647"/>
      <c r="BU32" s="647"/>
      <c r="BV32" s="647"/>
      <c r="BW32" s="647"/>
      <c r="BX32" s="638">
        <v>98.8</v>
      </c>
      <c r="BY32" s="647"/>
      <c r="BZ32" s="647"/>
      <c r="CA32" s="647"/>
      <c r="CB32" s="670"/>
      <c r="CD32" s="657"/>
      <c r="CE32" s="658"/>
      <c r="CF32" s="631" t="s">
        <v>304</v>
      </c>
      <c r="CG32" s="632"/>
      <c r="CH32" s="632"/>
      <c r="CI32" s="632"/>
      <c r="CJ32" s="632"/>
      <c r="CK32" s="632"/>
      <c r="CL32" s="632"/>
      <c r="CM32" s="632"/>
      <c r="CN32" s="632"/>
      <c r="CO32" s="632"/>
      <c r="CP32" s="632"/>
      <c r="CQ32" s="633"/>
      <c r="CR32" s="634">
        <v>1</v>
      </c>
      <c r="CS32" s="635"/>
      <c r="CT32" s="635"/>
      <c r="CU32" s="635"/>
      <c r="CV32" s="635"/>
      <c r="CW32" s="635"/>
      <c r="CX32" s="635"/>
      <c r="CY32" s="636"/>
      <c r="CZ32" s="637">
        <v>0</v>
      </c>
      <c r="DA32" s="649"/>
      <c r="DB32" s="649"/>
      <c r="DC32" s="650"/>
      <c r="DD32" s="640">
        <v>1</v>
      </c>
      <c r="DE32" s="635"/>
      <c r="DF32" s="635"/>
      <c r="DG32" s="635"/>
      <c r="DH32" s="635"/>
      <c r="DI32" s="635"/>
      <c r="DJ32" s="635"/>
      <c r="DK32" s="636"/>
      <c r="DL32" s="640">
        <v>1</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15434</v>
      </c>
      <c r="S33" s="635"/>
      <c r="T33" s="635"/>
      <c r="U33" s="635"/>
      <c r="V33" s="635"/>
      <c r="W33" s="635"/>
      <c r="X33" s="635"/>
      <c r="Y33" s="636"/>
      <c r="Z33" s="672">
        <v>0.1</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99.1</v>
      </c>
      <c r="BH33" s="619"/>
      <c r="BI33" s="619"/>
      <c r="BJ33" s="619"/>
      <c r="BK33" s="619"/>
      <c r="BL33" s="619"/>
      <c r="BM33" s="665">
        <v>96.6</v>
      </c>
      <c r="BN33" s="619"/>
      <c r="BO33" s="619"/>
      <c r="BP33" s="619"/>
      <c r="BQ33" s="682"/>
      <c r="BR33" s="695">
        <v>99.2</v>
      </c>
      <c r="BS33" s="619"/>
      <c r="BT33" s="619"/>
      <c r="BU33" s="619"/>
      <c r="BV33" s="619"/>
      <c r="BW33" s="619"/>
      <c r="BX33" s="665">
        <v>97</v>
      </c>
      <c r="BY33" s="619"/>
      <c r="BZ33" s="619"/>
      <c r="CA33" s="619"/>
      <c r="CB33" s="682"/>
      <c r="CD33" s="631" t="s">
        <v>307</v>
      </c>
      <c r="CE33" s="632"/>
      <c r="CF33" s="632"/>
      <c r="CG33" s="632"/>
      <c r="CH33" s="632"/>
      <c r="CI33" s="632"/>
      <c r="CJ33" s="632"/>
      <c r="CK33" s="632"/>
      <c r="CL33" s="632"/>
      <c r="CM33" s="632"/>
      <c r="CN33" s="632"/>
      <c r="CO33" s="632"/>
      <c r="CP33" s="632"/>
      <c r="CQ33" s="633"/>
      <c r="CR33" s="634">
        <v>11802199</v>
      </c>
      <c r="CS33" s="647"/>
      <c r="CT33" s="647"/>
      <c r="CU33" s="647"/>
      <c r="CV33" s="647"/>
      <c r="CW33" s="647"/>
      <c r="CX33" s="647"/>
      <c r="CY33" s="648"/>
      <c r="CZ33" s="637">
        <v>53.2</v>
      </c>
      <c r="DA33" s="649"/>
      <c r="DB33" s="649"/>
      <c r="DC33" s="650"/>
      <c r="DD33" s="640">
        <v>5653800</v>
      </c>
      <c r="DE33" s="647"/>
      <c r="DF33" s="647"/>
      <c r="DG33" s="647"/>
      <c r="DH33" s="647"/>
      <c r="DI33" s="647"/>
      <c r="DJ33" s="647"/>
      <c r="DK33" s="648"/>
      <c r="DL33" s="640">
        <v>3829129</v>
      </c>
      <c r="DM33" s="647"/>
      <c r="DN33" s="647"/>
      <c r="DO33" s="647"/>
      <c r="DP33" s="647"/>
      <c r="DQ33" s="647"/>
      <c r="DR33" s="647"/>
      <c r="DS33" s="647"/>
      <c r="DT33" s="647"/>
      <c r="DU33" s="647"/>
      <c r="DV33" s="648"/>
      <c r="DW33" s="637">
        <v>37</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3694280</v>
      </c>
      <c r="S34" s="635"/>
      <c r="T34" s="635"/>
      <c r="U34" s="635"/>
      <c r="V34" s="635"/>
      <c r="W34" s="635"/>
      <c r="X34" s="635"/>
      <c r="Y34" s="636"/>
      <c r="Z34" s="672">
        <v>16</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3313016</v>
      </c>
      <c r="CS34" s="635"/>
      <c r="CT34" s="635"/>
      <c r="CU34" s="635"/>
      <c r="CV34" s="635"/>
      <c r="CW34" s="635"/>
      <c r="CX34" s="635"/>
      <c r="CY34" s="636"/>
      <c r="CZ34" s="637">
        <v>14.9</v>
      </c>
      <c r="DA34" s="649"/>
      <c r="DB34" s="649"/>
      <c r="DC34" s="650"/>
      <c r="DD34" s="640">
        <v>1729896</v>
      </c>
      <c r="DE34" s="635"/>
      <c r="DF34" s="635"/>
      <c r="DG34" s="635"/>
      <c r="DH34" s="635"/>
      <c r="DI34" s="635"/>
      <c r="DJ34" s="635"/>
      <c r="DK34" s="636"/>
      <c r="DL34" s="640">
        <v>1216664</v>
      </c>
      <c r="DM34" s="635"/>
      <c r="DN34" s="635"/>
      <c r="DO34" s="635"/>
      <c r="DP34" s="635"/>
      <c r="DQ34" s="635"/>
      <c r="DR34" s="635"/>
      <c r="DS34" s="635"/>
      <c r="DT34" s="635"/>
      <c r="DU34" s="635"/>
      <c r="DV34" s="636"/>
      <c r="DW34" s="637">
        <v>11.7</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1682378</v>
      </c>
      <c r="S35" s="635"/>
      <c r="T35" s="635"/>
      <c r="U35" s="635"/>
      <c r="V35" s="635"/>
      <c r="W35" s="635"/>
      <c r="X35" s="635"/>
      <c r="Y35" s="636"/>
      <c r="Z35" s="672">
        <v>7.3</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67676</v>
      </c>
      <c r="CS35" s="647"/>
      <c r="CT35" s="647"/>
      <c r="CU35" s="647"/>
      <c r="CV35" s="647"/>
      <c r="CW35" s="647"/>
      <c r="CX35" s="647"/>
      <c r="CY35" s="648"/>
      <c r="CZ35" s="637">
        <v>0.3</v>
      </c>
      <c r="DA35" s="649"/>
      <c r="DB35" s="649"/>
      <c r="DC35" s="650"/>
      <c r="DD35" s="640">
        <v>30052</v>
      </c>
      <c r="DE35" s="647"/>
      <c r="DF35" s="647"/>
      <c r="DG35" s="647"/>
      <c r="DH35" s="647"/>
      <c r="DI35" s="647"/>
      <c r="DJ35" s="647"/>
      <c r="DK35" s="648"/>
      <c r="DL35" s="640">
        <v>29875</v>
      </c>
      <c r="DM35" s="647"/>
      <c r="DN35" s="647"/>
      <c r="DO35" s="647"/>
      <c r="DP35" s="647"/>
      <c r="DQ35" s="647"/>
      <c r="DR35" s="647"/>
      <c r="DS35" s="647"/>
      <c r="DT35" s="647"/>
      <c r="DU35" s="647"/>
      <c r="DV35" s="648"/>
      <c r="DW35" s="637">
        <v>0.3</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988441</v>
      </c>
      <c r="S36" s="635"/>
      <c r="T36" s="635"/>
      <c r="U36" s="635"/>
      <c r="V36" s="635"/>
      <c r="W36" s="635"/>
      <c r="X36" s="635"/>
      <c r="Y36" s="636"/>
      <c r="Z36" s="672">
        <v>4.3</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2105174</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9925</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4771102</v>
      </c>
      <c r="CS36" s="635"/>
      <c r="CT36" s="635"/>
      <c r="CU36" s="635"/>
      <c r="CV36" s="635"/>
      <c r="CW36" s="635"/>
      <c r="CX36" s="635"/>
      <c r="CY36" s="636"/>
      <c r="CZ36" s="637">
        <v>21.5</v>
      </c>
      <c r="DA36" s="649"/>
      <c r="DB36" s="649"/>
      <c r="DC36" s="650"/>
      <c r="DD36" s="640">
        <v>2918983</v>
      </c>
      <c r="DE36" s="635"/>
      <c r="DF36" s="635"/>
      <c r="DG36" s="635"/>
      <c r="DH36" s="635"/>
      <c r="DI36" s="635"/>
      <c r="DJ36" s="635"/>
      <c r="DK36" s="636"/>
      <c r="DL36" s="640">
        <v>1870902</v>
      </c>
      <c r="DM36" s="635"/>
      <c r="DN36" s="635"/>
      <c r="DO36" s="635"/>
      <c r="DP36" s="635"/>
      <c r="DQ36" s="635"/>
      <c r="DR36" s="635"/>
      <c r="DS36" s="635"/>
      <c r="DT36" s="635"/>
      <c r="DU36" s="635"/>
      <c r="DV36" s="636"/>
      <c r="DW36" s="637">
        <v>18.100000000000001</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227024</v>
      </c>
      <c r="S37" s="635"/>
      <c r="T37" s="635"/>
      <c r="U37" s="635"/>
      <c r="V37" s="635"/>
      <c r="W37" s="635"/>
      <c r="X37" s="635"/>
      <c r="Y37" s="636"/>
      <c r="Z37" s="672">
        <v>1</v>
      </c>
      <c r="AA37" s="672"/>
      <c r="AB37" s="672"/>
      <c r="AC37" s="672"/>
      <c r="AD37" s="673">
        <v>32</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770000</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-19940</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805889</v>
      </c>
      <c r="CS37" s="647"/>
      <c r="CT37" s="647"/>
      <c r="CU37" s="647"/>
      <c r="CV37" s="647"/>
      <c r="CW37" s="647"/>
      <c r="CX37" s="647"/>
      <c r="CY37" s="648"/>
      <c r="CZ37" s="637">
        <v>3.6</v>
      </c>
      <c r="DA37" s="649"/>
      <c r="DB37" s="649"/>
      <c r="DC37" s="650"/>
      <c r="DD37" s="640">
        <v>779889</v>
      </c>
      <c r="DE37" s="647"/>
      <c r="DF37" s="647"/>
      <c r="DG37" s="647"/>
      <c r="DH37" s="647"/>
      <c r="DI37" s="647"/>
      <c r="DJ37" s="647"/>
      <c r="DK37" s="648"/>
      <c r="DL37" s="640">
        <v>751729</v>
      </c>
      <c r="DM37" s="647"/>
      <c r="DN37" s="647"/>
      <c r="DO37" s="647"/>
      <c r="DP37" s="647"/>
      <c r="DQ37" s="647"/>
      <c r="DR37" s="647"/>
      <c r="DS37" s="647"/>
      <c r="DT37" s="647"/>
      <c r="DU37" s="647"/>
      <c r="DV37" s="648"/>
      <c r="DW37" s="637">
        <v>7.3</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1062000</v>
      </c>
      <c r="S38" s="635"/>
      <c r="T38" s="635"/>
      <c r="U38" s="635"/>
      <c r="V38" s="635"/>
      <c r="W38" s="635"/>
      <c r="X38" s="635"/>
      <c r="Y38" s="636"/>
      <c r="Z38" s="672">
        <v>4.5999999999999996</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288800</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4788</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1020472</v>
      </c>
      <c r="CS38" s="635"/>
      <c r="CT38" s="635"/>
      <c r="CU38" s="635"/>
      <c r="CV38" s="635"/>
      <c r="CW38" s="635"/>
      <c r="CX38" s="635"/>
      <c r="CY38" s="636"/>
      <c r="CZ38" s="637">
        <v>4.5999999999999996</v>
      </c>
      <c r="DA38" s="649"/>
      <c r="DB38" s="649"/>
      <c r="DC38" s="650"/>
      <c r="DD38" s="640">
        <v>770015</v>
      </c>
      <c r="DE38" s="635"/>
      <c r="DF38" s="635"/>
      <c r="DG38" s="635"/>
      <c r="DH38" s="635"/>
      <c r="DI38" s="635"/>
      <c r="DJ38" s="635"/>
      <c r="DK38" s="636"/>
      <c r="DL38" s="640">
        <v>711688</v>
      </c>
      <c r="DM38" s="635"/>
      <c r="DN38" s="635"/>
      <c r="DO38" s="635"/>
      <c r="DP38" s="635"/>
      <c r="DQ38" s="635"/>
      <c r="DR38" s="635"/>
      <c r="DS38" s="635"/>
      <c r="DT38" s="635"/>
      <c r="DU38" s="635"/>
      <c r="DV38" s="636"/>
      <c r="DW38" s="637">
        <v>6.9</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18667</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7779</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2509933</v>
      </c>
      <c r="CS39" s="647"/>
      <c r="CT39" s="647"/>
      <c r="CU39" s="647"/>
      <c r="CV39" s="647"/>
      <c r="CW39" s="647"/>
      <c r="CX39" s="647"/>
      <c r="CY39" s="648"/>
      <c r="CZ39" s="637">
        <v>11.3</v>
      </c>
      <c r="DA39" s="649"/>
      <c r="DB39" s="649"/>
      <c r="DC39" s="650"/>
      <c r="DD39" s="640">
        <v>204854</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61000</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7235</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126</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120000</v>
      </c>
      <c r="CS40" s="635"/>
      <c r="CT40" s="635"/>
      <c r="CU40" s="635"/>
      <c r="CV40" s="635"/>
      <c r="CW40" s="635"/>
      <c r="CX40" s="635"/>
      <c r="CY40" s="636"/>
      <c r="CZ40" s="637">
        <v>0.5</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23159208</v>
      </c>
      <c r="S41" s="659"/>
      <c r="T41" s="659"/>
      <c r="U41" s="659"/>
      <c r="V41" s="659"/>
      <c r="W41" s="659"/>
      <c r="X41" s="659"/>
      <c r="Y41" s="662"/>
      <c r="Z41" s="663">
        <v>100</v>
      </c>
      <c r="AA41" s="663"/>
      <c r="AB41" s="663"/>
      <c r="AC41" s="663"/>
      <c r="AD41" s="664">
        <v>10293627</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313775</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706697</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347</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2021624</v>
      </c>
      <c r="CS42" s="647"/>
      <c r="CT42" s="647"/>
      <c r="CU42" s="647"/>
      <c r="CV42" s="647"/>
      <c r="CW42" s="647"/>
      <c r="CX42" s="647"/>
      <c r="CY42" s="648"/>
      <c r="CZ42" s="637">
        <v>9.1</v>
      </c>
      <c r="DA42" s="649"/>
      <c r="DB42" s="649"/>
      <c r="DC42" s="650"/>
      <c r="DD42" s="640">
        <v>168372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25493</v>
      </c>
      <c r="CS43" s="647"/>
      <c r="CT43" s="647"/>
      <c r="CU43" s="647"/>
      <c r="CV43" s="647"/>
      <c r="CW43" s="647"/>
      <c r="CX43" s="647"/>
      <c r="CY43" s="648"/>
      <c r="CZ43" s="637">
        <v>0.1</v>
      </c>
      <c r="DA43" s="649"/>
      <c r="DB43" s="649"/>
      <c r="DC43" s="650"/>
      <c r="DD43" s="640">
        <v>25493</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2021624</v>
      </c>
      <c r="CS44" s="635"/>
      <c r="CT44" s="635"/>
      <c r="CU44" s="635"/>
      <c r="CV44" s="635"/>
      <c r="CW44" s="635"/>
      <c r="CX44" s="635"/>
      <c r="CY44" s="636"/>
      <c r="CZ44" s="637">
        <v>9.1</v>
      </c>
      <c r="DA44" s="638"/>
      <c r="DB44" s="638"/>
      <c r="DC44" s="639"/>
      <c r="DD44" s="640">
        <v>168372</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909292</v>
      </c>
      <c r="CS45" s="647"/>
      <c r="CT45" s="647"/>
      <c r="CU45" s="647"/>
      <c r="CV45" s="647"/>
      <c r="CW45" s="647"/>
      <c r="CX45" s="647"/>
      <c r="CY45" s="648"/>
      <c r="CZ45" s="637">
        <v>4.0999999999999996</v>
      </c>
      <c r="DA45" s="649"/>
      <c r="DB45" s="649"/>
      <c r="DC45" s="650"/>
      <c r="DD45" s="640">
        <v>27785</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1004418</v>
      </c>
      <c r="CS46" s="635"/>
      <c r="CT46" s="635"/>
      <c r="CU46" s="635"/>
      <c r="CV46" s="635"/>
      <c r="CW46" s="635"/>
      <c r="CX46" s="635"/>
      <c r="CY46" s="636"/>
      <c r="CZ46" s="637">
        <v>4.5</v>
      </c>
      <c r="DA46" s="638"/>
      <c r="DB46" s="638"/>
      <c r="DC46" s="639"/>
      <c r="DD46" s="640">
        <v>139883</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22189245</v>
      </c>
      <c r="CS49" s="619"/>
      <c r="CT49" s="619"/>
      <c r="CU49" s="619"/>
      <c r="CV49" s="619"/>
      <c r="CW49" s="619"/>
      <c r="CX49" s="619"/>
      <c r="CY49" s="620"/>
      <c r="CZ49" s="621">
        <v>100</v>
      </c>
      <c r="DA49" s="622"/>
      <c r="DB49" s="622"/>
      <c r="DC49" s="623"/>
      <c r="DD49" s="624">
        <v>11669220</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3LQMMhNYEx4Db8jsvtdEfkHWUq7ZXo//clJd1rselNzw4owkuAiaFMZxrkM6Y1WHmdGG+TCAc2s8morY/9++JQ==" saltValue="38Ae/sJQe+W9mFQMV8qb1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374</v>
      </c>
      <c r="C7" s="1061"/>
      <c r="D7" s="1061"/>
      <c r="E7" s="1061"/>
      <c r="F7" s="1061"/>
      <c r="G7" s="1061"/>
      <c r="H7" s="1061"/>
      <c r="I7" s="1061"/>
      <c r="J7" s="1061"/>
      <c r="K7" s="1061"/>
      <c r="L7" s="1061"/>
      <c r="M7" s="1061"/>
      <c r="N7" s="1061"/>
      <c r="O7" s="1061"/>
      <c r="P7" s="1062"/>
      <c r="Q7" s="1115">
        <v>24202</v>
      </c>
      <c r="R7" s="1116"/>
      <c r="S7" s="1116"/>
      <c r="T7" s="1116"/>
      <c r="U7" s="1116"/>
      <c r="V7" s="1116">
        <v>23232</v>
      </c>
      <c r="W7" s="1116"/>
      <c r="X7" s="1116"/>
      <c r="Y7" s="1116"/>
      <c r="Z7" s="1116"/>
      <c r="AA7" s="1116">
        <v>970</v>
      </c>
      <c r="AB7" s="1116"/>
      <c r="AC7" s="1116"/>
      <c r="AD7" s="1116"/>
      <c r="AE7" s="1117"/>
      <c r="AF7" s="1118">
        <v>802</v>
      </c>
      <c r="AG7" s="1119"/>
      <c r="AH7" s="1119"/>
      <c r="AI7" s="1119"/>
      <c r="AJ7" s="1120"/>
      <c r="AK7" s="1121" t="s">
        <v>551</v>
      </c>
      <c r="AL7" s="1122"/>
      <c r="AM7" s="1122"/>
      <c r="AN7" s="1122"/>
      <c r="AO7" s="1122"/>
      <c r="AP7" s="1122">
        <v>17521</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9"/>
    </row>
    <row r="8" spans="1:131" s="230" customFormat="1" ht="26.25" customHeight="1" x14ac:dyDescent="0.2">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376</v>
      </c>
      <c r="B23" s="950" t="s">
        <v>377</v>
      </c>
      <c r="C23" s="951"/>
      <c r="D23" s="951"/>
      <c r="E23" s="951"/>
      <c r="F23" s="951"/>
      <c r="G23" s="951"/>
      <c r="H23" s="951"/>
      <c r="I23" s="951"/>
      <c r="J23" s="951"/>
      <c r="K23" s="951"/>
      <c r="L23" s="951"/>
      <c r="M23" s="951"/>
      <c r="N23" s="951"/>
      <c r="O23" s="951"/>
      <c r="P23" s="961"/>
      <c r="Q23" s="1080">
        <v>24202</v>
      </c>
      <c r="R23" s="1074"/>
      <c r="S23" s="1074"/>
      <c r="T23" s="1074"/>
      <c r="U23" s="1074"/>
      <c r="V23" s="1074">
        <v>23232</v>
      </c>
      <c r="W23" s="1074"/>
      <c r="X23" s="1074"/>
      <c r="Y23" s="1074"/>
      <c r="Z23" s="1074"/>
      <c r="AA23" s="1074">
        <v>970</v>
      </c>
      <c r="AB23" s="1074"/>
      <c r="AC23" s="1074"/>
      <c r="AD23" s="1074"/>
      <c r="AE23" s="1081"/>
      <c r="AF23" s="1082">
        <v>802</v>
      </c>
      <c r="AG23" s="1074"/>
      <c r="AH23" s="1074"/>
      <c r="AI23" s="1074"/>
      <c r="AJ23" s="1083"/>
      <c r="AK23" s="1084"/>
      <c r="AL23" s="1085"/>
      <c r="AM23" s="1085"/>
      <c r="AN23" s="1085"/>
      <c r="AO23" s="1085"/>
      <c r="AP23" s="1074">
        <v>17521</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388</v>
      </c>
      <c r="C28" s="1061"/>
      <c r="D28" s="1061"/>
      <c r="E28" s="1061"/>
      <c r="F28" s="1061"/>
      <c r="G28" s="1061"/>
      <c r="H28" s="1061"/>
      <c r="I28" s="1061"/>
      <c r="J28" s="1061"/>
      <c r="K28" s="1061"/>
      <c r="L28" s="1061"/>
      <c r="M28" s="1061"/>
      <c r="N28" s="1061"/>
      <c r="O28" s="1061"/>
      <c r="P28" s="1062"/>
      <c r="Q28" s="1063">
        <v>4084</v>
      </c>
      <c r="R28" s="1064"/>
      <c r="S28" s="1064"/>
      <c r="T28" s="1064"/>
      <c r="U28" s="1064"/>
      <c r="V28" s="1064">
        <v>4074</v>
      </c>
      <c r="W28" s="1064"/>
      <c r="X28" s="1064"/>
      <c r="Y28" s="1064"/>
      <c r="Z28" s="1064"/>
      <c r="AA28" s="1064">
        <v>10</v>
      </c>
      <c r="AB28" s="1064"/>
      <c r="AC28" s="1064"/>
      <c r="AD28" s="1064"/>
      <c r="AE28" s="1065"/>
      <c r="AF28" s="1066">
        <v>10</v>
      </c>
      <c r="AG28" s="1064"/>
      <c r="AH28" s="1064"/>
      <c r="AI28" s="1064"/>
      <c r="AJ28" s="1067"/>
      <c r="AK28" s="1055">
        <v>303</v>
      </c>
      <c r="AL28" s="1056"/>
      <c r="AM28" s="1056"/>
      <c r="AN28" s="1056"/>
      <c r="AO28" s="1056"/>
      <c r="AP28" s="1056" t="s">
        <v>551</v>
      </c>
      <c r="AQ28" s="1056"/>
      <c r="AR28" s="1056"/>
      <c r="AS28" s="1056"/>
      <c r="AT28" s="1056"/>
      <c r="AU28" s="1056" t="s">
        <v>551</v>
      </c>
      <c r="AV28" s="1056"/>
      <c r="AW28" s="1056"/>
      <c r="AX28" s="1056"/>
      <c r="AY28" s="1056"/>
      <c r="AZ28" s="1057" t="s">
        <v>551</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389</v>
      </c>
      <c r="C29" s="1044"/>
      <c r="D29" s="1044"/>
      <c r="E29" s="1044"/>
      <c r="F29" s="1044"/>
      <c r="G29" s="1044"/>
      <c r="H29" s="1044"/>
      <c r="I29" s="1044"/>
      <c r="J29" s="1044"/>
      <c r="K29" s="1044"/>
      <c r="L29" s="1044"/>
      <c r="M29" s="1044"/>
      <c r="N29" s="1044"/>
      <c r="O29" s="1044"/>
      <c r="P29" s="1045"/>
      <c r="Q29" s="1051">
        <v>54</v>
      </c>
      <c r="R29" s="1052"/>
      <c r="S29" s="1052"/>
      <c r="T29" s="1052"/>
      <c r="U29" s="1052"/>
      <c r="V29" s="1052">
        <v>54</v>
      </c>
      <c r="W29" s="1052"/>
      <c r="X29" s="1052"/>
      <c r="Y29" s="1052"/>
      <c r="Z29" s="1052"/>
      <c r="AA29" s="1052">
        <v>0</v>
      </c>
      <c r="AB29" s="1052"/>
      <c r="AC29" s="1052"/>
      <c r="AD29" s="1052"/>
      <c r="AE29" s="1053"/>
      <c r="AF29" s="1048">
        <v>0</v>
      </c>
      <c r="AG29" s="1049"/>
      <c r="AH29" s="1049"/>
      <c r="AI29" s="1049"/>
      <c r="AJ29" s="1050"/>
      <c r="AK29" s="993">
        <v>11</v>
      </c>
      <c r="AL29" s="984"/>
      <c r="AM29" s="984"/>
      <c r="AN29" s="984"/>
      <c r="AO29" s="984"/>
      <c r="AP29" s="984" t="s">
        <v>551</v>
      </c>
      <c r="AQ29" s="984"/>
      <c r="AR29" s="984"/>
      <c r="AS29" s="984"/>
      <c r="AT29" s="984"/>
      <c r="AU29" s="984" t="s">
        <v>551</v>
      </c>
      <c r="AV29" s="984"/>
      <c r="AW29" s="984"/>
      <c r="AX29" s="984"/>
      <c r="AY29" s="984"/>
      <c r="AZ29" s="1054" t="s">
        <v>551</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390</v>
      </c>
      <c r="C30" s="1044"/>
      <c r="D30" s="1044"/>
      <c r="E30" s="1044"/>
      <c r="F30" s="1044"/>
      <c r="G30" s="1044"/>
      <c r="H30" s="1044"/>
      <c r="I30" s="1044"/>
      <c r="J30" s="1044"/>
      <c r="K30" s="1044"/>
      <c r="L30" s="1044"/>
      <c r="M30" s="1044"/>
      <c r="N30" s="1044"/>
      <c r="O30" s="1044"/>
      <c r="P30" s="1045"/>
      <c r="Q30" s="1051">
        <v>524</v>
      </c>
      <c r="R30" s="1052"/>
      <c r="S30" s="1052"/>
      <c r="T30" s="1052"/>
      <c r="U30" s="1052"/>
      <c r="V30" s="1052">
        <v>520</v>
      </c>
      <c r="W30" s="1052"/>
      <c r="X30" s="1052"/>
      <c r="Y30" s="1052"/>
      <c r="Z30" s="1052"/>
      <c r="AA30" s="1052">
        <v>4</v>
      </c>
      <c r="AB30" s="1052"/>
      <c r="AC30" s="1052"/>
      <c r="AD30" s="1052"/>
      <c r="AE30" s="1053"/>
      <c r="AF30" s="1048">
        <v>4</v>
      </c>
      <c r="AG30" s="1049"/>
      <c r="AH30" s="1049"/>
      <c r="AI30" s="1049"/>
      <c r="AJ30" s="1050"/>
      <c r="AK30" s="993">
        <v>96</v>
      </c>
      <c r="AL30" s="984"/>
      <c r="AM30" s="984"/>
      <c r="AN30" s="984"/>
      <c r="AO30" s="984"/>
      <c r="AP30" s="984" t="s">
        <v>551</v>
      </c>
      <c r="AQ30" s="984"/>
      <c r="AR30" s="984"/>
      <c r="AS30" s="984"/>
      <c r="AT30" s="984"/>
      <c r="AU30" s="984" t="s">
        <v>551</v>
      </c>
      <c r="AV30" s="984"/>
      <c r="AW30" s="984"/>
      <c r="AX30" s="984"/>
      <c r="AY30" s="984"/>
      <c r="AZ30" s="1054" t="s">
        <v>551</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391</v>
      </c>
      <c r="C31" s="1044"/>
      <c r="D31" s="1044"/>
      <c r="E31" s="1044"/>
      <c r="F31" s="1044"/>
      <c r="G31" s="1044"/>
      <c r="H31" s="1044"/>
      <c r="I31" s="1044"/>
      <c r="J31" s="1044"/>
      <c r="K31" s="1044"/>
      <c r="L31" s="1044"/>
      <c r="M31" s="1044"/>
      <c r="N31" s="1044"/>
      <c r="O31" s="1044"/>
      <c r="P31" s="1045"/>
      <c r="Q31" s="1051">
        <v>3822</v>
      </c>
      <c r="R31" s="1052"/>
      <c r="S31" s="1052"/>
      <c r="T31" s="1052"/>
      <c r="U31" s="1052"/>
      <c r="V31" s="1052">
        <v>3779</v>
      </c>
      <c r="W31" s="1052"/>
      <c r="X31" s="1052"/>
      <c r="Y31" s="1052"/>
      <c r="Z31" s="1052"/>
      <c r="AA31" s="1052">
        <v>43</v>
      </c>
      <c r="AB31" s="1052"/>
      <c r="AC31" s="1052"/>
      <c r="AD31" s="1052"/>
      <c r="AE31" s="1053"/>
      <c r="AF31" s="1048">
        <v>43</v>
      </c>
      <c r="AG31" s="1049"/>
      <c r="AH31" s="1049"/>
      <c r="AI31" s="1049"/>
      <c r="AJ31" s="1050"/>
      <c r="AK31" s="993">
        <v>592</v>
      </c>
      <c r="AL31" s="984"/>
      <c r="AM31" s="984"/>
      <c r="AN31" s="984"/>
      <c r="AO31" s="984"/>
      <c r="AP31" s="984" t="s">
        <v>551</v>
      </c>
      <c r="AQ31" s="984"/>
      <c r="AR31" s="984"/>
      <c r="AS31" s="984"/>
      <c r="AT31" s="984"/>
      <c r="AU31" s="984" t="s">
        <v>551</v>
      </c>
      <c r="AV31" s="984"/>
      <c r="AW31" s="984"/>
      <c r="AX31" s="984"/>
      <c r="AY31" s="984"/>
      <c r="AZ31" s="1054" t="s">
        <v>551</v>
      </c>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392</v>
      </c>
      <c r="C32" s="1044"/>
      <c r="D32" s="1044"/>
      <c r="E32" s="1044"/>
      <c r="F32" s="1044"/>
      <c r="G32" s="1044"/>
      <c r="H32" s="1044"/>
      <c r="I32" s="1044"/>
      <c r="J32" s="1044"/>
      <c r="K32" s="1044"/>
      <c r="L32" s="1044"/>
      <c r="M32" s="1044"/>
      <c r="N32" s="1044"/>
      <c r="O32" s="1044"/>
      <c r="P32" s="1045"/>
      <c r="Q32" s="1051">
        <v>22</v>
      </c>
      <c r="R32" s="1052"/>
      <c r="S32" s="1052"/>
      <c r="T32" s="1052"/>
      <c r="U32" s="1052"/>
      <c r="V32" s="1052">
        <v>9</v>
      </c>
      <c r="W32" s="1052"/>
      <c r="X32" s="1052"/>
      <c r="Y32" s="1052"/>
      <c r="Z32" s="1052"/>
      <c r="AA32" s="1052">
        <v>13</v>
      </c>
      <c r="AB32" s="1052"/>
      <c r="AC32" s="1052"/>
      <c r="AD32" s="1052"/>
      <c r="AE32" s="1053"/>
      <c r="AF32" s="1048">
        <v>13</v>
      </c>
      <c r="AG32" s="1049"/>
      <c r="AH32" s="1049"/>
      <c r="AI32" s="1049"/>
      <c r="AJ32" s="1050"/>
      <c r="AK32" s="993" t="s">
        <v>551</v>
      </c>
      <c r="AL32" s="984"/>
      <c r="AM32" s="984"/>
      <c r="AN32" s="984"/>
      <c r="AO32" s="984"/>
      <c r="AP32" s="984" t="s">
        <v>551</v>
      </c>
      <c r="AQ32" s="984"/>
      <c r="AR32" s="984"/>
      <c r="AS32" s="984"/>
      <c r="AT32" s="984"/>
      <c r="AU32" s="984" t="s">
        <v>551</v>
      </c>
      <c r="AV32" s="984"/>
      <c r="AW32" s="984"/>
      <c r="AX32" s="984"/>
      <c r="AY32" s="984"/>
      <c r="AZ32" s="1054" t="s">
        <v>551</v>
      </c>
      <c r="BA32" s="1054"/>
      <c r="BB32" s="1054"/>
      <c r="BC32" s="1054"/>
      <c r="BD32" s="1054"/>
      <c r="BE32" s="985"/>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t="s">
        <v>393</v>
      </c>
      <c r="C33" s="1044"/>
      <c r="D33" s="1044"/>
      <c r="E33" s="1044"/>
      <c r="F33" s="1044"/>
      <c r="G33" s="1044"/>
      <c r="H33" s="1044"/>
      <c r="I33" s="1044"/>
      <c r="J33" s="1044"/>
      <c r="K33" s="1044"/>
      <c r="L33" s="1044"/>
      <c r="M33" s="1044"/>
      <c r="N33" s="1044"/>
      <c r="O33" s="1044"/>
      <c r="P33" s="1045"/>
      <c r="Q33" s="1051">
        <v>1034</v>
      </c>
      <c r="R33" s="1052"/>
      <c r="S33" s="1052"/>
      <c r="T33" s="1052"/>
      <c r="U33" s="1052"/>
      <c r="V33" s="1052">
        <v>945</v>
      </c>
      <c r="W33" s="1052"/>
      <c r="X33" s="1052"/>
      <c r="Y33" s="1052"/>
      <c r="Z33" s="1052"/>
      <c r="AA33" s="1052">
        <v>89</v>
      </c>
      <c r="AB33" s="1052"/>
      <c r="AC33" s="1052"/>
      <c r="AD33" s="1052"/>
      <c r="AE33" s="1053"/>
      <c r="AF33" s="1048">
        <v>686</v>
      </c>
      <c r="AG33" s="1049"/>
      <c r="AH33" s="1049"/>
      <c r="AI33" s="1049"/>
      <c r="AJ33" s="1050"/>
      <c r="AK33" s="993">
        <v>287</v>
      </c>
      <c r="AL33" s="984"/>
      <c r="AM33" s="984"/>
      <c r="AN33" s="984"/>
      <c r="AO33" s="984"/>
      <c r="AP33" s="984">
        <v>3613</v>
      </c>
      <c r="AQ33" s="984"/>
      <c r="AR33" s="984"/>
      <c r="AS33" s="984"/>
      <c r="AT33" s="984"/>
      <c r="AU33" s="984">
        <v>1861</v>
      </c>
      <c r="AV33" s="984"/>
      <c r="AW33" s="984"/>
      <c r="AX33" s="984"/>
      <c r="AY33" s="984"/>
      <c r="AZ33" s="1054" t="s">
        <v>551</v>
      </c>
      <c r="BA33" s="1054"/>
      <c r="BB33" s="1054"/>
      <c r="BC33" s="1054"/>
      <c r="BD33" s="1054"/>
      <c r="BE33" s="985" t="s">
        <v>394</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t="s">
        <v>395</v>
      </c>
      <c r="C34" s="1044"/>
      <c r="D34" s="1044"/>
      <c r="E34" s="1044"/>
      <c r="F34" s="1044"/>
      <c r="G34" s="1044"/>
      <c r="H34" s="1044"/>
      <c r="I34" s="1044"/>
      <c r="J34" s="1044"/>
      <c r="K34" s="1044"/>
      <c r="L34" s="1044"/>
      <c r="M34" s="1044"/>
      <c r="N34" s="1044"/>
      <c r="O34" s="1044"/>
      <c r="P34" s="1045"/>
      <c r="Q34" s="1051">
        <v>745</v>
      </c>
      <c r="R34" s="1052"/>
      <c r="S34" s="1052"/>
      <c r="T34" s="1052"/>
      <c r="U34" s="1052"/>
      <c r="V34" s="1052">
        <v>737</v>
      </c>
      <c r="W34" s="1052"/>
      <c r="X34" s="1052"/>
      <c r="Y34" s="1052"/>
      <c r="Z34" s="1052"/>
      <c r="AA34" s="1052">
        <v>8</v>
      </c>
      <c r="AB34" s="1052"/>
      <c r="AC34" s="1052"/>
      <c r="AD34" s="1052"/>
      <c r="AE34" s="1053"/>
      <c r="AF34" s="1048">
        <v>203</v>
      </c>
      <c r="AG34" s="1049"/>
      <c r="AH34" s="1049"/>
      <c r="AI34" s="1049"/>
      <c r="AJ34" s="1050"/>
      <c r="AK34" s="993">
        <v>7</v>
      </c>
      <c r="AL34" s="984"/>
      <c r="AM34" s="984"/>
      <c r="AN34" s="984"/>
      <c r="AO34" s="984"/>
      <c r="AP34" s="984" t="s">
        <v>551</v>
      </c>
      <c r="AQ34" s="984"/>
      <c r="AR34" s="984"/>
      <c r="AS34" s="984"/>
      <c r="AT34" s="984"/>
      <c r="AU34" s="984" t="s">
        <v>551</v>
      </c>
      <c r="AV34" s="984"/>
      <c r="AW34" s="984"/>
      <c r="AX34" s="984"/>
      <c r="AY34" s="984"/>
      <c r="AZ34" s="1054" t="s">
        <v>551</v>
      </c>
      <c r="BA34" s="1054"/>
      <c r="BB34" s="1054"/>
      <c r="BC34" s="1054"/>
      <c r="BD34" s="1054"/>
      <c r="BE34" s="985" t="s">
        <v>394</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t="s">
        <v>396</v>
      </c>
      <c r="C35" s="1044"/>
      <c r="D35" s="1044"/>
      <c r="E35" s="1044"/>
      <c r="F35" s="1044"/>
      <c r="G35" s="1044"/>
      <c r="H35" s="1044"/>
      <c r="I35" s="1044"/>
      <c r="J35" s="1044"/>
      <c r="K35" s="1044"/>
      <c r="L35" s="1044"/>
      <c r="M35" s="1044"/>
      <c r="N35" s="1044"/>
      <c r="O35" s="1044"/>
      <c r="P35" s="1045"/>
      <c r="Q35" s="1051">
        <v>21</v>
      </c>
      <c r="R35" s="1052"/>
      <c r="S35" s="1052"/>
      <c r="T35" s="1052"/>
      <c r="U35" s="1052"/>
      <c r="V35" s="1052">
        <v>21</v>
      </c>
      <c r="W35" s="1052"/>
      <c r="X35" s="1052"/>
      <c r="Y35" s="1052"/>
      <c r="Z35" s="1052"/>
      <c r="AA35" s="1052">
        <v>0</v>
      </c>
      <c r="AB35" s="1052"/>
      <c r="AC35" s="1052"/>
      <c r="AD35" s="1052"/>
      <c r="AE35" s="1053"/>
      <c r="AF35" s="1048">
        <v>68</v>
      </c>
      <c r="AG35" s="1049"/>
      <c r="AH35" s="1049"/>
      <c r="AI35" s="1049"/>
      <c r="AJ35" s="1050"/>
      <c r="AK35" s="993">
        <v>19</v>
      </c>
      <c r="AL35" s="984"/>
      <c r="AM35" s="984"/>
      <c r="AN35" s="984"/>
      <c r="AO35" s="984"/>
      <c r="AP35" s="984">
        <v>34</v>
      </c>
      <c r="AQ35" s="984"/>
      <c r="AR35" s="984"/>
      <c r="AS35" s="984"/>
      <c r="AT35" s="984"/>
      <c r="AU35" s="984">
        <v>34</v>
      </c>
      <c r="AV35" s="984"/>
      <c r="AW35" s="984"/>
      <c r="AX35" s="984"/>
      <c r="AY35" s="984"/>
      <c r="AZ35" s="1054" t="s">
        <v>551</v>
      </c>
      <c r="BA35" s="1054"/>
      <c r="BB35" s="1054"/>
      <c r="BC35" s="1054"/>
      <c r="BD35" s="1054"/>
      <c r="BE35" s="985" t="s">
        <v>394</v>
      </c>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t="s">
        <v>397</v>
      </c>
      <c r="C36" s="1044"/>
      <c r="D36" s="1044"/>
      <c r="E36" s="1044"/>
      <c r="F36" s="1044"/>
      <c r="G36" s="1044"/>
      <c r="H36" s="1044"/>
      <c r="I36" s="1044"/>
      <c r="J36" s="1044"/>
      <c r="K36" s="1044"/>
      <c r="L36" s="1044"/>
      <c r="M36" s="1044"/>
      <c r="N36" s="1044"/>
      <c r="O36" s="1044"/>
      <c r="P36" s="1045"/>
      <c r="Q36" s="1051">
        <v>960</v>
      </c>
      <c r="R36" s="1052"/>
      <c r="S36" s="1052"/>
      <c r="T36" s="1052"/>
      <c r="U36" s="1052"/>
      <c r="V36" s="1052">
        <v>895</v>
      </c>
      <c r="W36" s="1052"/>
      <c r="X36" s="1052"/>
      <c r="Y36" s="1052"/>
      <c r="Z36" s="1052"/>
      <c r="AA36" s="1052">
        <v>65</v>
      </c>
      <c r="AB36" s="1052"/>
      <c r="AC36" s="1052"/>
      <c r="AD36" s="1052"/>
      <c r="AE36" s="1053"/>
      <c r="AF36" s="1048">
        <v>147</v>
      </c>
      <c r="AG36" s="1049"/>
      <c r="AH36" s="1049"/>
      <c r="AI36" s="1049"/>
      <c r="AJ36" s="1050"/>
      <c r="AK36" s="993">
        <v>770</v>
      </c>
      <c r="AL36" s="984"/>
      <c r="AM36" s="984"/>
      <c r="AN36" s="984"/>
      <c r="AO36" s="984"/>
      <c r="AP36" s="984">
        <v>5357</v>
      </c>
      <c r="AQ36" s="984"/>
      <c r="AR36" s="984"/>
      <c r="AS36" s="984"/>
      <c r="AT36" s="984"/>
      <c r="AU36" s="984">
        <v>4382</v>
      </c>
      <c r="AV36" s="984"/>
      <c r="AW36" s="984"/>
      <c r="AX36" s="984"/>
      <c r="AY36" s="984"/>
      <c r="AZ36" s="1054" t="s">
        <v>551</v>
      </c>
      <c r="BA36" s="1054"/>
      <c r="BB36" s="1054"/>
      <c r="BC36" s="1054"/>
      <c r="BD36" s="1054"/>
      <c r="BE36" s="985" t="s">
        <v>394</v>
      </c>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398</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376</v>
      </c>
      <c r="B63" s="950" t="s">
        <v>399</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1174</v>
      </c>
      <c r="AG63" s="972"/>
      <c r="AH63" s="972"/>
      <c r="AI63" s="972"/>
      <c r="AJ63" s="1035"/>
      <c r="AK63" s="1036"/>
      <c r="AL63" s="976"/>
      <c r="AM63" s="976"/>
      <c r="AN63" s="976"/>
      <c r="AO63" s="976"/>
      <c r="AP63" s="972">
        <v>9004</v>
      </c>
      <c r="AQ63" s="972"/>
      <c r="AR63" s="972"/>
      <c r="AS63" s="972"/>
      <c r="AT63" s="972"/>
      <c r="AU63" s="972">
        <v>6277</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401</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402</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552</v>
      </c>
      <c r="C68" s="999"/>
      <c r="D68" s="999"/>
      <c r="E68" s="999"/>
      <c r="F68" s="999"/>
      <c r="G68" s="999"/>
      <c r="H68" s="999"/>
      <c r="I68" s="999"/>
      <c r="J68" s="999"/>
      <c r="K68" s="999"/>
      <c r="L68" s="999"/>
      <c r="M68" s="999"/>
      <c r="N68" s="999"/>
      <c r="O68" s="999"/>
      <c r="P68" s="1000"/>
      <c r="Q68" s="1001">
        <v>1465</v>
      </c>
      <c r="R68" s="995"/>
      <c r="S68" s="995"/>
      <c r="T68" s="995"/>
      <c r="U68" s="995"/>
      <c r="V68" s="995">
        <v>1417</v>
      </c>
      <c r="W68" s="995"/>
      <c r="X68" s="995"/>
      <c r="Y68" s="995"/>
      <c r="Z68" s="995"/>
      <c r="AA68" s="995">
        <v>48</v>
      </c>
      <c r="AB68" s="995"/>
      <c r="AC68" s="995"/>
      <c r="AD68" s="995"/>
      <c r="AE68" s="995"/>
      <c r="AF68" s="995">
        <v>48</v>
      </c>
      <c r="AG68" s="995"/>
      <c r="AH68" s="995"/>
      <c r="AI68" s="995"/>
      <c r="AJ68" s="995"/>
      <c r="AK68" s="995">
        <v>13</v>
      </c>
      <c r="AL68" s="995"/>
      <c r="AM68" s="995"/>
      <c r="AN68" s="995"/>
      <c r="AO68" s="995"/>
      <c r="AP68" s="995">
        <v>623</v>
      </c>
      <c r="AQ68" s="995"/>
      <c r="AR68" s="995"/>
      <c r="AS68" s="995"/>
      <c r="AT68" s="995"/>
      <c r="AU68" s="995">
        <v>304</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553</v>
      </c>
      <c r="C69" s="988"/>
      <c r="D69" s="988"/>
      <c r="E69" s="988"/>
      <c r="F69" s="988"/>
      <c r="G69" s="988"/>
      <c r="H69" s="988"/>
      <c r="I69" s="988"/>
      <c r="J69" s="988"/>
      <c r="K69" s="988"/>
      <c r="L69" s="988"/>
      <c r="M69" s="988"/>
      <c r="N69" s="988"/>
      <c r="O69" s="988"/>
      <c r="P69" s="989"/>
      <c r="Q69" s="990">
        <v>4382</v>
      </c>
      <c r="R69" s="984"/>
      <c r="S69" s="984"/>
      <c r="T69" s="984"/>
      <c r="U69" s="984"/>
      <c r="V69" s="984">
        <v>4137</v>
      </c>
      <c r="W69" s="984"/>
      <c r="X69" s="984"/>
      <c r="Y69" s="984"/>
      <c r="Z69" s="984"/>
      <c r="AA69" s="984">
        <v>245</v>
      </c>
      <c r="AB69" s="984"/>
      <c r="AC69" s="984"/>
      <c r="AD69" s="984"/>
      <c r="AE69" s="984"/>
      <c r="AF69" s="984">
        <v>245</v>
      </c>
      <c r="AG69" s="984"/>
      <c r="AH69" s="984"/>
      <c r="AI69" s="984"/>
      <c r="AJ69" s="984"/>
      <c r="AK69" s="984">
        <v>76</v>
      </c>
      <c r="AL69" s="984"/>
      <c r="AM69" s="984"/>
      <c r="AN69" s="984"/>
      <c r="AO69" s="984"/>
      <c r="AP69" s="984" t="s">
        <v>551</v>
      </c>
      <c r="AQ69" s="984"/>
      <c r="AR69" s="984"/>
      <c r="AS69" s="984"/>
      <c r="AT69" s="984"/>
      <c r="AU69" s="984" t="s">
        <v>551</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554</v>
      </c>
      <c r="C70" s="988"/>
      <c r="D70" s="988"/>
      <c r="E70" s="988"/>
      <c r="F70" s="988"/>
      <c r="G70" s="988"/>
      <c r="H70" s="988"/>
      <c r="I70" s="988"/>
      <c r="J70" s="988"/>
      <c r="K70" s="988"/>
      <c r="L70" s="988"/>
      <c r="M70" s="988"/>
      <c r="N70" s="988"/>
      <c r="O70" s="988"/>
      <c r="P70" s="989"/>
      <c r="Q70" s="990">
        <v>789</v>
      </c>
      <c r="R70" s="984"/>
      <c r="S70" s="984"/>
      <c r="T70" s="984"/>
      <c r="U70" s="984"/>
      <c r="V70" s="984">
        <v>784</v>
      </c>
      <c r="W70" s="984"/>
      <c r="X70" s="984"/>
      <c r="Y70" s="984"/>
      <c r="Z70" s="984"/>
      <c r="AA70" s="984">
        <v>5</v>
      </c>
      <c r="AB70" s="984"/>
      <c r="AC70" s="984"/>
      <c r="AD70" s="984"/>
      <c r="AE70" s="984"/>
      <c r="AF70" s="984">
        <v>5</v>
      </c>
      <c r="AG70" s="984"/>
      <c r="AH70" s="984"/>
      <c r="AI70" s="984"/>
      <c r="AJ70" s="984"/>
      <c r="AK70" s="984">
        <v>23</v>
      </c>
      <c r="AL70" s="984"/>
      <c r="AM70" s="984"/>
      <c r="AN70" s="984"/>
      <c r="AO70" s="984"/>
      <c r="AP70" s="984" t="s">
        <v>551</v>
      </c>
      <c r="AQ70" s="984"/>
      <c r="AR70" s="984"/>
      <c r="AS70" s="984"/>
      <c r="AT70" s="984"/>
      <c r="AU70" s="984" t="s">
        <v>551</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555</v>
      </c>
      <c r="C71" s="988"/>
      <c r="D71" s="988"/>
      <c r="E71" s="988"/>
      <c r="F71" s="988"/>
      <c r="G71" s="988"/>
      <c r="H71" s="988"/>
      <c r="I71" s="988"/>
      <c r="J71" s="988"/>
      <c r="K71" s="988"/>
      <c r="L71" s="988"/>
      <c r="M71" s="988"/>
      <c r="N71" s="988"/>
      <c r="O71" s="988"/>
      <c r="P71" s="989"/>
      <c r="Q71" s="990">
        <v>465</v>
      </c>
      <c r="R71" s="984"/>
      <c r="S71" s="984"/>
      <c r="T71" s="984"/>
      <c r="U71" s="984"/>
      <c r="V71" s="984">
        <v>431</v>
      </c>
      <c r="W71" s="984"/>
      <c r="X71" s="984"/>
      <c r="Y71" s="984"/>
      <c r="Z71" s="984"/>
      <c r="AA71" s="984">
        <v>34</v>
      </c>
      <c r="AB71" s="984"/>
      <c r="AC71" s="984"/>
      <c r="AD71" s="984"/>
      <c r="AE71" s="984"/>
      <c r="AF71" s="984">
        <v>34</v>
      </c>
      <c r="AG71" s="984"/>
      <c r="AH71" s="984"/>
      <c r="AI71" s="984"/>
      <c r="AJ71" s="984"/>
      <c r="AK71" s="984" t="s">
        <v>551</v>
      </c>
      <c r="AL71" s="984"/>
      <c r="AM71" s="984"/>
      <c r="AN71" s="984"/>
      <c r="AO71" s="984"/>
      <c r="AP71" s="984">
        <v>3111</v>
      </c>
      <c r="AQ71" s="984"/>
      <c r="AR71" s="984"/>
      <c r="AS71" s="984"/>
      <c r="AT71" s="984"/>
      <c r="AU71" s="984">
        <v>78</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556</v>
      </c>
      <c r="C72" s="988"/>
      <c r="D72" s="988"/>
      <c r="E72" s="988"/>
      <c r="F72" s="988"/>
      <c r="G72" s="988"/>
      <c r="H72" s="988"/>
      <c r="I72" s="988"/>
      <c r="J72" s="988"/>
      <c r="K72" s="988"/>
      <c r="L72" s="988"/>
      <c r="M72" s="988"/>
      <c r="N72" s="988"/>
      <c r="O72" s="988"/>
      <c r="P72" s="989"/>
      <c r="Q72" s="990">
        <v>7</v>
      </c>
      <c r="R72" s="984"/>
      <c r="S72" s="984"/>
      <c r="T72" s="984"/>
      <c r="U72" s="984"/>
      <c r="V72" s="984">
        <v>5</v>
      </c>
      <c r="W72" s="984"/>
      <c r="X72" s="984"/>
      <c r="Y72" s="984"/>
      <c r="Z72" s="984"/>
      <c r="AA72" s="984">
        <v>2</v>
      </c>
      <c r="AB72" s="984"/>
      <c r="AC72" s="984"/>
      <c r="AD72" s="984"/>
      <c r="AE72" s="984"/>
      <c r="AF72" s="984">
        <v>2</v>
      </c>
      <c r="AG72" s="984"/>
      <c r="AH72" s="984"/>
      <c r="AI72" s="984"/>
      <c r="AJ72" s="984"/>
      <c r="AK72" s="984">
        <v>0</v>
      </c>
      <c r="AL72" s="984"/>
      <c r="AM72" s="984"/>
      <c r="AN72" s="984"/>
      <c r="AO72" s="984"/>
      <c r="AP72" s="984" t="s">
        <v>551</v>
      </c>
      <c r="AQ72" s="984"/>
      <c r="AR72" s="984"/>
      <c r="AS72" s="984"/>
      <c r="AT72" s="984"/>
      <c r="AU72" s="984" t="s">
        <v>551</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557</v>
      </c>
      <c r="C73" s="988"/>
      <c r="D73" s="988"/>
      <c r="E73" s="988"/>
      <c r="F73" s="988"/>
      <c r="G73" s="988"/>
      <c r="H73" s="988"/>
      <c r="I73" s="988"/>
      <c r="J73" s="988"/>
      <c r="K73" s="988"/>
      <c r="L73" s="988"/>
      <c r="M73" s="988"/>
      <c r="N73" s="988"/>
      <c r="O73" s="988"/>
      <c r="P73" s="989"/>
      <c r="Q73" s="990">
        <v>52</v>
      </c>
      <c r="R73" s="984"/>
      <c r="S73" s="984"/>
      <c r="T73" s="984"/>
      <c r="U73" s="984"/>
      <c r="V73" s="984">
        <v>51</v>
      </c>
      <c r="W73" s="984"/>
      <c r="X73" s="984"/>
      <c r="Y73" s="984"/>
      <c r="Z73" s="984"/>
      <c r="AA73" s="984">
        <v>1</v>
      </c>
      <c r="AB73" s="984"/>
      <c r="AC73" s="984"/>
      <c r="AD73" s="984"/>
      <c r="AE73" s="984"/>
      <c r="AF73" s="984">
        <v>1</v>
      </c>
      <c r="AG73" s="984"/>
      <c r="AH73" s="984"/>
      <c r="AI73" s="984"/>
      <c r="AJ73" s="984"/>
      <c r="AK73" s="984">
        <v>8</v>
      </c>
      <c r="AL73" s="984"/>
      <c r="AM73" s="984"/>
      <c r="AN73" s="984"/>
      <c r="AO73" s="984"/>
      <c r="AP73" s="984" t="s">
        <v>551</v>
      </c>
      <c r="AQ73" s="984"/>
      <c r="AR73" s="984"/>
      <c r="AS73" s="984"/>
      <c r="AT73" s="984"/>
      <c r="AU73" s="984" t="s">
        <v>551</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t="s">
        <v>558</v>
      </c>
      <c r="C74" s="988"/>
      <c r="D74" s="988"/>
      <c r="E74" s="988"/>
      <c r="F74" s="988"/>
      <c r="G74" s="988"/>
      <c r="H74" s="988"/>
      <c r="I74" s="988"/>
      <c r="J74" s="988"/>
      <c r="K74" s="988"/>
      <c r="L74" s="988"/>
      <c r="M74" s="988"/>
      <c r="N74" s="988"/>
      <c r="O74" s="988"/>
      <c r="P74" s="989"/>
      <c r="Q74" s="990">
        <v>1046</v>
      </c>
      <c r="R74" s="984"/>
      <c r="S74" s="984"/>
      <c r="T74" s="984"/>
      <c r="U74" s="984"/>
      <c r="V74" s="984">
        <v>926</v>
      </c>
      <c r="W74" s="984"/>
      <c r="X74" s="984"/>
      <c r="Y74" s="984"/>
      <c r="Z74" s="984"/>
      <c r="AA74" s="984">
        <v>120</v>
      </c>
      <c r="AB74" s="984"/>
      <c r="AC74" s="984"/>
      <c r="AD74" s="984"/>
      <c r="AE74" s="984"/>
      <c r="AF74" s="984">
        <v>3473</v>
      </c>
      <c r="AG74" s="984"/>
      <c r="AH74" s="984"/>
      <c r="AI74" s="984"/>
      <c r="AJ74" s="984"/>
      <c r="AK74" s="984" t="s">
        <v>551</v>
      </c>
      <c r="AL74" s="984"/>
      <c r="AM74" s="984"/>
      <c r="AN74" s="984"/>
      <c r="AO74" s="984"/>
      <c r="AP74" s="984">
        <v>1192</v>
      </c>
      <c r="AQ74" s="984"/>
      <c r="AR74" s="984"/>
      <c r="AS74" s="984"/>
      <c r="AT74" s="984"/>
      <c r="AU74" s="984" t="s">
        <v>551</v>
      </c>
      <c r="AV74" s="984"/>
      <c r="AW74" s="984"/>
      <c r="AX74" s="984"/>
      <c r="AY74" s="984"/>
      <c r="AZ74" s="985" t="s">
        <v>563</v>
      </c>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t="s">
        <v>559</v>
      </c>
      <c r="C75" s="988"/>
      <c r="D75" s="988"/>
      <c r="E75" s="988"/>
      <c r="F75" s="988"/>
      <c r="G75" s="988"/>
      <c r="H75" s="988"/>
      <c r="I75" s="988"/>
      <c r="J75" s="988"/>
      <c r="K75" s="988"/>
      <c r="L75" s="988"/>
      <c r="M75" s="988"/>
      <c r="N75" s="988"/>
      <c r="O75" s="988"/>
      <c r="P75" s="989"/>
      <c r="Q75" s="991">
        <v>2066</v>
      </c>
      <c r="R75" s="992"/>
      <c r="S75" s="992"/>
      <c r="T75" s="992"/>
      <c r="U75" s="993"/>
      <c r="V75" s="994">
        <v>2032</v>
      </c>
      <c r="W75" s="992"/>
      <c r="X75" s="992"/>
      <c r="Y75" s="992"/>
      <c r="Z75" s="993"/>
      <c r="AA75" s="994">
        <v>34</v>
      </c>
      <c r="AB75" s="992"/>
      <c r="AC75" s="992"/>
      <c r="AD75" s="992"/>
      <c r="AE75" s="993"/>
      <c r="AF75" s="994">
        <v>34</v>
      </c>
      <c r="AG75" s="992"/>
      <c r="AH75" s="992"/>
      <c r="AI75" s="992"/>
      <c r="AJ75" s="993"/>
      <c r="AK75" s="994" t="s">
        <v>551</v>
      </c>
      <c r="AL75" s="992"/>
      <c r="AM75" s="992"/>
      <c r="AN75" s="992"/>
      <c r="AO75" s="993"/>
      <c r="AP75" s="994">
        <v>5620</v>
      </c>
      <c r="AQ75" s="992"/>
      <c r="AR75" s="992"/>
      <c r="AS75" s="992"/>
      <c r="AT75" s="993"/>
      <c r="AU75" s="994">
        <v>810</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t="s">
        <v>560</v>
      </c>
      <c r="C76" s="988"/>
      <c r="D76" s="988"/>
      <c r="E76" s="988"/>
      <c r="F76" s="988"/>
      <c r="G76" s="988"/>
      <c r="H76" s="988"/>
      <c r="I76" s="988"/>
      <c r="J76" s="988"/>
      <c r="K76" s="988"/>
      <c r="L76" s="988"/>
      <c r="M76" s="988"/>
      <c r="N76" s="988"/>
      <c r="O76" s="988"/>
      <c r="P76" s="989"/>
      <c r="Q76" s="991">
        <v>609</v>
      </c>
      <c r="R76" s="992"/>
      <c r="S76" s="992"/>
      <c r="T76" s="992"/>
      <c r="U76" s="993"/>
      <c r="V76" s="994">
        <v>544</v>
      </c>
      <c r="W76" s="992"/>
      <c r="X76" s="992"/>
      <c r="Y76" s="992"/>
      <c r="Z76" s="993"/>
      <c r="AA76" s="994">
        <v>65</v>
      </c>
      <c r="AB76" s="992"/>
      <c r="AC76" s="992"/>
      <c r="AD76" s="992"/>
      <c r="AE76" s="993"/>
      <c r="AF76" s="994">
        <v>65</v>
      </c>
      <c r="AG76" s="992"/>
      <c r="AH76" s="992"/>
      <c r="AI76" s="992"/>
      <c r="AJ76" s="993"/>
      <c r="AK76" s="994">
        <v>60</v>
      </c>
      <c r="AL76" s="992"/>
      <c r="AM76" s="992"/>
      <c r="AN76" s="992"/>
      <c r="AO76" s="993"/>
      <c r="AP76" s="994" t="s">
        <v>551</v>
      </c>
      <c r="AQ76" s="992"/>
      <c r="AR76" s="992"/>
      <c r="AS76" s="992"/>
      <c r="AT76" s="993"/>
      <c r="AU76" s="994" t="s">
        <v>551</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t="s">
        <v>561</v>
      </c>
      <c r="C77" s="988"/>
      <c r="D77" s="988"/>
      <c r="E77" s="988"/>
      <c r="F77" s="988"/>
      <c r="G77" s="988"/>
      <c r="H77" s="988"/>
      <c r="I77" s="988"/>
      <c r="J77" s="988"/>
      <c r="K77" s="988"/>
      <c r="L77" s="988"/>
      <c r="M77" s="988"/>
      <c r="N77" s="988"/>
      <c r="O77" s="988"/>
      <c r="P77" s="989"/>
      <c r="Q77" s="991">
        <v>114090</v>
      </c>
      <c r="R77" s="992"/>
      <c r="S77" s="992"/>
      <c r="T77" s="992"/>
      <c r="U77" s="993"/>
      <c r="V77" s="994">
        <v>112795</v>
      </c>
      <c r="W77" s="992"/>
      <c r="X77" s="992"/>
      <c r="Y77" s="992"/>
      <c r="Z77" s="993"/>
      <c r="AA77" s="994">
        <v>1295</v>
      </c>
      <c r="AB77" s="992"/>
      <c r="AC77" s="992"/>
      <c r="AD77" s="992"/>
      <c r="AE77" s="993"/>
      <c r="AF77" s="994">
        <v>1295</v>
      </c>
      <c r="AG77" s="992"/>
      <c r="AH77" s="992"/>
      <c r="AI77" s="992"/>
      <c r="AJ77" s="993"/>
      <c r="AK77" s="994">
        <v>350</v>
      </c>
      <c r="AL77" s="992"/>
      <c r="AM77" s="992"/>
      <c r="AN77" s="992"/>
      <c r="AO77" s="993"/>
      <c r="AP77" s="994" t="s">
        <v>551</v>
      </c>
      <c r="AQ77" s="992"/>
      <c r="AR77" s="992"/>
      <c r="AS77" s="992"/>
      <c r="AT77" s="993"/>
      <c r="AU77" s="994" t="s">
        <v>551</v>
      </c>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t="s">
        <v>562</v>
      </c>
      <c r="C78" s="988"/>
      <c r="D78" s="988"/>
      <c r="E78" s="988"/>
      <c r="F78" s="988"/>
      <c r="G78" s="988"/>
      <c r="H78" s="988"/>
      <c r="I78" s="988"/>
      <c r="J78" s="988"/>
      <c r="K78" s="988"/>
      <c r="L78" s="988"/>
      <c r="M78" s="988"/>
      <c r="N78" s="988"/>
      <c r="O78" s="988"/>
      <c r="P78" s="989"/>
      <c r="Q78" s="990">
        <v>61</v>
      </c>
      <c r="R78" s="984"/>
      <c r="S78" s="984"/>
      <c r="T78" s="984"/>
      <c r="U78" s="984"/>
      <c r="V78" s="984">
        <v>54</v>
      </c>
      <c r="W78" s="984"/>
      <c r="X78" s="984"/>
      <c r="Y78" s="984"/>
      <c r="Z78" s="984"/>
      <c r="AA78" s="984">
        <v>7</v>
      </c>
      <c r="AB78" s="984"/>
      <c r="AC78" s="984"/>
      <c r="AD78" s="984"/>
      <c r="AE78" s="984"/>
      <c r="AF78" s="984">
        <v>7</v>
      </c>
      <c r="AG78" s="984"/>
      <c r="AH78" s="984"/>
      <c r="AI78" s="984"/>
      <c r="AJ78" s="984"/>
      <c r="AK78" s="984" t="s">
        <v>551</v>
      </c>
      <c r="AL78" s="984"/>
      <c r="AM78" s="984"/>
      <c r="AN78" s="984"/>
      <c r="AO78" s="984"/>
      <c r="AP78" s="984">
        <v>132</v>
      </c>
      <c r="AQ78" s="984"/>
      <c r="AR78" s="984"/>
      <c r="AS78" s="984"/>
      <c r="AT78" s="984"/>
      <c r="AU78" s="984">
        <v>132</v>
      </c>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376</v>
      </c>
      <c r="B88" s="950" t="s">
        <v>403</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5209</v>
      </c>
      <c r="AG88" s="972"/>
      <c r="AH88" s="972"/>
      <c r="AI88" s="972"/>
      <c r="AJ88" s="972"/>
      <c r="AK88" s="976"/>
      <c r="AL88" s="976"/>
      <c r="AM88" s="976"/>
      <c r="AN88" s="976"/>
      <c r="AO88" s="976"/>
      <c r="AP88" s="972">
        <v>10678</v>
      </c>
      <c r="AQ88" s="972"/>
      <c r="AR88" s="972"/>
      <c r="AS88" s="972"/>
      <c r="AT88" s="972"/>
      <c r="AU88" s="972">
        <v>1324</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50" t="s">
        <v>404</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405</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406</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409</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410</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411</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412</v>
      </c>
      <c r="AB109" s="909"/>
      <c r="AC109" s="909"/>
      <c r="AD109" s="909"/>
      <c r="AE109" s="910"/>
      <c r="AF109" s="911" t="s">
        <v>413</v>
      </c>
      <c r="AG109" s="909"/>
      <c r="AH109" s="909"/>
      <c r="AI109" s="909"/>
      <c r="AJ109" s="910"/>
      <c r="AK109" s="911" t="s">
        <v>294</v>
      </c>
      <c r="AL109" s="909"/>
      <c r="AM109" s="909"/>
      <c r="AN109" s="909"/>
      <c r="AO109" s="910"/>
      <c r="AP109" s="911" t="s">
        <v>414</v>
      </c>
      <c r="AQ109" s="909"/>
      <c r="AR109" s="909"/>
      <c r="AS109" s="909"/>
      <c r="AT109" s="942"/>
      <c r="AU109" s="908" t="s">
        <v>411</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412</v>
      </c>
      <c r="BR109" s="909"/>
      <c r="BS109" s="909"/>
      <c r="BT109" s="909"/>
      <c r="BU109" s="910"/>
      <c r="BV109" s="911" t="s">
        <v>413</v>
      </c>
      <c r="BW109" s="909"/>
      <c r="BX109" s="909"/>
      <c r="BY109" s="909"/>
      <c r="BZ109" s="910"/>
      <c r="CA109" s="911" t="s">
        <v>294</v>
      </c>
      <c r="CB109" s="909"/>
      <c r="CC109" s="909"/>
      <c r="CD109" s="909"/>
      <c r="CE109" s="910"/>
      <c r="CF109" s="949" t="s">
        <v>414</v>
      </c>
      <c r="CG109" s="949"/>
      <c r="CH109" s="949"/>
      <c r="CI109" s="949"/>
      <c r="CJ109" s="949"/>
      <c r="CK109" s="911" t="s">
        <v>415</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412</v>
      </c>
      <c r="DH109" s="909"/>
      <c r="DI109" s="909"/>
      <c r="DJ109" s="909"/>
      <c r="DK109" s="910"/>
      <c r="DL109" s="911" t="s">
        <v>413</v>
      </c>
      <c r="DM109" s="909"/>
      <c r="DN109" s="909"/>
      <c r="DO109" s="909"/>
      <c r="DP109" s="910"/>
      <c r="DQ109" s="911" t="s">
        <v>294</v>
      </c>
      <c r="DR109" s="909"/>
      <c r="DS109" s="909"/>
      <c r="DT109" s="909"/>
      <c r="DU109" s="910"/>
      <c r="DV109" s="911" t="s">
        <v>414</v>
      </c>
      <c r="DW109" s="909"/>
      <c r="DX109" s="909"/>
      <c r="DY109" s="909"/>
      <c r="DZ109" s="942"/>
    </row>
    <row r="110" spans="1:131" s="224" customFormat="1" ht="26.25" customHeight="1" x14ac:dyDescent="0.2">
      <c r="A110" s="820" t="s">
        <v>416</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2493120</v>
      </c>
      <c r="AB110" s="902"/>
      <c r="AC110" s="902"/>
      <c r="AD110" s="902"/>
      <c r="AE110" s="903"/>
      <c r="AF110" s="904">
        <v>2473522</v>
      </c>
      <c r="AG110" s="902"/>
      <c r="AH110" s="902"/>
      <c r="AI110" s="902"/>
      <c r="AJ110" s="903"/>
      <c r="AK110" s="904">
        <v>2306366</v>
      </c>
      <c r="AL110" s="902"/>
      <c r="AM110" s="902"/>
      <c r="AN110" s="902"/>
      <c r="AO110" s="903"/>
      <c r="AP110" s="905">
        <v>27.8</v>
      </c>
      <c r="AQ110" s="906"/>
      <c r="AR110" s="906"/>
      <c r="AS110" s="906"/>
      <c r="AT110" s="907"/>
      <c r="AU110" s="943" t="s">
        <v>69</v>
      </c>
      <c r="AV110" s="944"/>
      <c r="AW110" s="944"/>
      <c r="AX110" s="944"/>
      <c r="AY110" s="944"/>
      <c r="AZ110" s="873" t="s">
        <v>417</v>
      </c>
      <c r="BA110" s="821"/>
      <c r="BB110" s="821"/>
      <c r="BC110" s="821"/>
      <c r="BD110" s="821"/>
      <c r="BE110" s="821"/>
      <c r="BF110" s="821"/>
      <c r="BG110" s="821"/>
      <c r="BH110" s="821"/>
      <c r="BI110" s="821"/>
      <c r="BJ110" s="821"/>
      <c r="BK110" s="821"/>
      <c r="BL110" s="821"/>
      <c r="BM110" s="821"/>
      <c r="BN110" s="821"/>
      <c r="BO110" s="821"/>
      <c r="BP110" s="822"/>
      <c r="BQ110" s="874">
        <v>20283649</v>
      </c>
      <c r="BR110" s="855"/>
      <c r="BS110" s="855"/>
      <c r="BT110" s="855"/>
      <c r="BU110" s="855"/>
      <c r="BV110" s="855">
        <v>18683458</v>
      </c>
      <c r="BW110" s="855"/>
      <c r="BX110" s="855"/>
      <c r="BY110" s="855"/>
      <c r="BZ110" s="855"/>
      <c r="CA110" s="855">
        <v>17520541</v>
      </c>
      <c r="CB110" s="855"/>
      <c r="CC110" s="855"/>
      <c r="CD110" s="855"/>
      <c r="CE110" s="855"/>
      <c r="CF110" s="879">
        <v>211.5</v>
      </c>
      <c r="CG110" s="880"/>
      <c r="CH110" s="880"/>
      <c r="CI110" s="880"/>
      <c r="CJ110" s="880"/>
      <c r="CK110" s="939" t="s">
        <v>418</v>
      </c>
      <c r="CL110" s="832"/>
      <c r="CM110" s="873" t="s">
        <v>419</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420</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421</v>
      </c>
      <c r="BA111" s="765"/>
      <c r="BB111" s="765"/>
      <c r="BC111" s="765"/>
      <c r="BD111" s="765"/>
      <c r="BE111" s="765"/>
      <c r="BF111" s="765"/>
      <c r="BG111" s="765"/>
      <c r="BH111" s="765"/>
      <c r="BI111" s="765"/>
      <c r="BJ111" s="765"/>
      <c r="BK111" s="765"/>
      <c r="BL111" s="765"/>
      <c r="BM111" s="765"/>
      <c r="BN111" s="765"/>
      <c r="BO111" s="765"/>
      <c r="BP111" s="766"/>
      <c r="BQ111" s="829">
        <v>47681</v>
      </c>
      <c r="BR111" s="830"/>
      <c r="BS111" s="830"/>
      <c r="BT111" s="830"/>
      <c r="BU111" s="830"/>
      <c r="BV111" s="830">
        <v>197900</v>
      </c>
      <c r="BW111" s="830"/>
      <c r="BX111" s="830"/>
      <c r="BY111" s="830"/>
      <c r="BZ111" s="830"/>
      <c r="CA111" s="830">
        <v>193302</v>
      </c>
      <c r="CB111" s="830"/>
      <c r="CC111" s="830"/>
      <c r="CD111" s="830"/>
      <c r="CE111" s="830"/>
      <c r="CF111" s="888">
        <v>2.2999999999999998</v>
      </c>
      <c r="CG111" s="889"/>
      <c r="CH111" s="889"/>
      <c r="CI111" s="889"/>
      <c r="CJ111" s="889"/>
      <c r="CK111" s="940"/>
      <c r="CL111" s="834"/>
      <c r="CM111" s="828" t="s">
        <v>422</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423</v>
      </c>
      <c r="B112" s="926"/>
      <c r="C112" s="765" t="s">
        <v>424</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425</v>
      </c>
      <c r="BA112" s="765"/>
      <c r="BB112" s="765"/>
      <c r="BC112" s="765"/>
      <c r="BD112" s="765"/>
      <c r="BE112" s="765"/>
      <c r="BF112" s="765"/>
      <c r="BG112" s="765"/>
      <c r="BH112" s="765"/>
      <c r="BI112" s="765"/>
      <c r="BJ112" s="765"/>
      <c r="BK112" s="765"/>
      <c r="BL112" s="765"/>
      <c r="BM112" s="765"/>
      <c r="BN112" s="765"/>
      <c r="BO112" s="765"/>
      <c r="BP112" s="766"/>
      <c r="BQ112" s="829">
        <v>7074945</v>
      </c>
      <c r="BR112" s="830"/>
      <c r="BS112" s="830"/>
      <c r="BT112" s="830"/>
      <c r="BU112" s="830"/>
      <c r="BV112" s="830">
        <v>6605065</v>
      </c>
      <c r="BW112" s="830"/>
      <c r="BX112" s="830"/>
      <c r="BY112" s="830"/>
      <c r="BZ112" s="830"/>
      <c r="CA112" s="830">
        <v>6277272</v>
      </c>
      <c r="CB112" s="830"/>
      <c r="CC112" s="830"/>
      <c r="CD112" s="830"/>
      <c r="CE112" s="830"/>
      <c r="CF112" s="888">
        <v>75.8</v>
      </c>
      <c r="CG112" s="889"/>
      <c r="CH112" s="889"/>
      <c r="CI112" s="889"/>
      <c r="CJ112" s="889"/>
      <c r="CK112" s="940"/>
      <c r="CL112" s="834"/>
      <c r="CM112" s="828" t="s">
        <v>426</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v>155783</v>
      </c>
      <c r="DM112" s="830"/>
      <c r="DN112" s="830"/>
      <c r="DO112" s="830"/>
      <c r="DP112" s="830"/>
      <c r="DQ112" s="830">
        <v>155477</v>
      </c>
      <c r="DR112" s="830"/>
      <c r="DS112" s="830"/>
      <c r="DT112" s="830"/>
      <c r="DU112" s="830"/>
      <c r="DV112" s="807">
        <v>1.9</v>
      </c>
      <c r="DW112" s="807"/>
      <c r="DX112" s="807"/>
      <c r="DY112" s="807"/>
      <c r="DZ112" s="808"/>
    </row>
    <row r="113" spans="1:130" s="224" customFormat="1" ht="26.25" customHeight="1" x14ac:dyDescent="0.2">
      <c r="A113" s="927"/>
      <c r="B113" s="928"/>
      <c r="C113" s="765" t="s">
        <v>427</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768186</v>
      </c>
      <c r="AB113" s="932"/>
      <c r="AC113" s="932"/>
      <c r="AD113" s="932"/>
      <c r="AE113" s="933"/>
      <c r="AF113" s="934">
        <v>744461</v>
      </c>
      <c r="AG113" s="932"/>
      <c r="AH113" s="932"/>
      <c r="AI113" s="932"/>
      <c r="AJ113" s="933"/>
      <c r="AK113" s="934">
        <v>677104</v>
      </c>
      <c r="AL113" s="932"/>
      <c r="AM113" s="932"/>
      <c r="AN113" s="932"/>
      <c r="AO113" s="933"/>
      <c r="AP113" s="935">
        <v>8.1999999999999993</v>
      </c>
      <c r="AQ113" s="936"/>
      <c r="AR113" s="936"/>
      <c r="AS113" s="936"/>
      <c r="AT113" s="937"/>
      <c r="AU113" s="945"/>
      <c r="AV113" s="946"/>
      <c r="AW113" s="946"/>
      <c r="AX113" s="946"/>
      <c r="AY113" s="946"/>
      <c r="AZ113" s="828" t="s">
        <v>428</v>
      </c>
      <c r="BA113" s="765"/>
      <c r="BB113" s="765"/>
      <c r="BC113" s="765"/>
      <c r="BD113" s="765"/>
      <c r="BE113" s="765"/>
      <c r="BF113" s="765"/>
      <c r="BG113" s="765"/>
      <c r="BH113" s="765"/>
      <c r="BI113" s="765"/>
      <c r="BJ113" s="765"/>
      <c r="BK113" s="765"/>
      <c r="BL113" s="765"/>
      <c r="BM113" s="765"/>
      <c r="BN113" s="765"/>
      <c r="BO113" s="765"/>
      <c r="BP113" s="766"/>
      <c r="BQ113" s="829">
        <v>1692262</v>
      </c>
      <c r="BR113" s="830"/>
      <c r="BS113" s="830"/>
      <c r="BT113" s="830"/>
      <c r="BU113" s="830"/>
      <c r="BV113" s="830">
        <v>1508433</v>
      </c>
      <c r="BW113" s="830"/>
      <c r="BX113" s="830"/>
      <c r="BY113" s="830"/>
      <c r="BZ113" s="830"/>
      <c r="CA113" s="830">
        <v>1324364</v>
      </c>
      <c r="CB113" s="830"/>
      <c r="CC113" s="830"/>
      <c r="CD113" s="830"/>
      <c r="CE113" s="830"/>
      <c r="CF113" s="888">
        <v>16</v>
      </c>
      <c r="CG113" s="889"/>
      <c r="CH113" s="889"/>
      <c r="CI113" s="889"/>
      <c r="CJ113" s="889"/>
      <c r="CK113" s="940"/>
      <c r="CL113" s="834"/>
      <c r="CM113" s="828" t="s">
        <v>429</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430</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246284</v>
      </c>
      <c r="AB114" s="793"/>
      <c r="AC114" s="793"/>
      <c r="AD114" s="793"/>
      <c r="AE114" s="794"/>
      <c r="AF114" s="795">
        <v>205879</v>
      </c>
      <c r="AG114" s="793"/>
      <c r="AH114" s="793"/>
      <c r="AI114" s="793"/>
      <c r="AJ114" s="794"/>
      <c r="AK114" s="795">
        <v>201279</v>
      </c>
      <c r="AL114" s="793"/>
      <c r="AM114" s="793"/>
      <c r="AN114" s="793"/>
      <c r="AO114" s="794"/>
      <c r="AP114" s="837">
        <v>2.4</v>
      </c>
      <c r="AQ114" s="838"/>
      <c r="AR114" s="838"/>
      <c r="AS114" s="838"/>
      <c r="AT114" s="839"/>
      <c r="AU114" s="945"/>
      <c r="AV114" s="946"/>
      <c r="AW114" s="946"/>
      <c r="AX114" s="946"/>
      <c r="AY114" s="946"/>
      <c r="AZ114" s="828" t="s">
        <v>431</v>
      </c>
      <c r="BA114" s="765"/>
      <c r="BB114" s="765"/>
      <c r="BC114" s="765"/>
      <c r="BD114" s="765"/>
      <c r="BE114" s="765"/>
      <c r="BF114" s="765"/>
      <c r="BG114" s="765"/>
      <c r="BH114" s="765"/>
      <c r="BI114" s="765"/>
      <c r="BJ114" s="765"/>
      <c r="BK114" s="765"/>
      <c r="BL114" s="765"/>
      <c r="BM114" s="765"/>
      <c r="BN114" s="765"/>
      <c r="BO114" s="765"/>
      <c r="BP114" s="766"/>
      <c r="BQ114" s="829">
        <v>2592089</v>
      </c>
      <c r="BR114" s="830"/>
      <c r="BS114" s="830"/>
      <c r="BT114" s="830"/>
      <c r="BU114" s="830"/>
      <c r="BV114" s="830">
        <v>2433351</v>
      </c>
      <c r="BW114" s="830"/>
      <c r="BX114" s="830"/>
      <c r="BY114" s="830"/>
      <c r="BZ114" s="830"/>
      <c r="CA114" s="830">
        <v>2441410</v>
      </c>
      <c r="CB114" s="830"/>
      <c r="CC114" s="830"/>
      <c r="CD114" s="830"/>
      <c r="CE114" s="830"/>
      <c r="CF114" s="888">
        <v>29.5</v>
      </c>
      <c r="CG114" s="889"/>
      <c r="CH114" s="889"/>
      <c r="CI114" s="889"/>
      <c r="CJ114" s="889"/>
      <c r="CK114" s="940"/>
      <c r="CL114" s="834"/>
      <c r="CM114" s="828" t="s">
        <v>432</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433</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434</v>
      </c>
      <c r="BA115" s="765"/>
      <c r="BB115" s="765"/>
      <c r="BC115" s="765"/>
      <c r="BD115" s="765"/>
      <c r="BE115" s="765"/>
      <c r="BF115" s="765"/>
      <c r="BG115" s="765"/>
      <c r="BH115" s="765"/>
      <c r="BI115" s="765"/>
      <c r="BJ115" s="765"/>
      <c r="BK115" s="765"/>
      <c r="BL115" s="765"/>
      <c r="BM115" s="765"/>
      <c r="BN115" s="765"/>
      <c r="BO115" s="765"/>
      <c r="BP115" s="766"/>
      <c r="BQ115" s="829">
        <v>159</v>
      </c>
      <c r="BR115" s="830"/>
      <c r="BS115" s="830"/>
      <c r="BT115" s="830"/>
      <c r="BU115" s="830"/>
      <c r="BV115" s="830">
        <v>101</v>
      </c>
      <c r="BW115" s="830"/>
      <c r="BX115" s="830"/>
      <c r="BY115" s="830"/>
      <c r="BZ115" s="830"/>
      <c r="CA115" s="830">
        <v>69</v>
      </c>
      <c r="CB115" s="830"/>
      <c r="CC115" s="830"/>
      <c r="CD115" s="830"/>
      <c r="CE115" s="830"/>
      <c r="CF115" s="888">
        <v>0</v>
      </c>
      <c r="CG115" s="889"/>
      <c r="CH115" s="889"/>
      <c r="CI115" s="889"/>
      <c r="CJ115" s="889"/>
      <c r="CK115" s="940"/>
      <c r="CL115" s="834"/>
      <c r="CM115" s="828" t="s">
        <v>435</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436</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84</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437</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438</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439</v>
      </c>
      <c r="Z117" s="910"/>
      <c r="AA117" s="915">
        <v>3507674</v>
      </c>
      <c r="AB117" s="916"/>
      <c r="AC117" s="916"/>
      <c r="AD117" s="916"/>
      <c r="AE117" s="917"/>
      <c r="AF117" s="918">
        <v>3423862</v>
      </c>
      <c r="AG117" s="916"/>
      <c r="AH117" s="916"/>
      <c r="AI117" s="916"/>
      <c r="AJ117" s="917"/>
      <c r="AK117" s="918">
        <v>3184749</v>
      </c>
      <c r="AL117" s="916"/>
      <c r="AM117" s="916"/>
      <c r="AN117" s="916"/>
      <c r="AO117" s="917"/>
      <c r="AP117" s="919"/>
      <c r="AQ117" s="920"/>
      <c r="AR117" s="920"/>
      <c r="AS117" s="920"/>
      <c r="AT117" s="921"/>
      <c r="AU117" s="945"/>
      <c r="AV117" s="946"/>
      <c r="AW117" s="946"/>
      <c r="AX117" s="946"/>
      <c r="AY117" s="946"/>
      <c r="AZ117" s="876" t="s">
        <v>440</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441</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415</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412</v>
      </c>
      <c r="AB118" s="909"/>
      <c r="AC118" s="909"/>
      <c r="AD118" s="909"/>
      <c r="AE118" s="910"/>
      <c r="AF118" s="911" t="s">
        <v>413</v>
      </c>
      <c r="AG118" s="909"/>
      <c r="AH118" s="909"/>
      <c r="AI118" s="909"/>
      <c r="AJ118" s="910"/>
      <c r="AK118" s="911" t="s">
        <v>294</v>
      </c>
      <c r="AL118" s="909"/>
      <c r="AM118" s="909"/>
      <c r="AN118" s="909"/>
      <c r="AO118" s="910"/>
      <c r="AP118" s="912" t="s">
        <v>414</v>
      </c>
      <c r="AQ118" s="913"/>
      <c r="AR118" s="913"/>
      <c r="AS118" s="913"/>
      <c r="AT118" s="914"/>
      <c r="AU118" s="945"/>
      <c r="AV118" s="946"/>
      <c r="AW118" s="946"/>
      <c r="AX118" s="946"/>
      <c r="AY118" s="946"/>
      <c r="AZ118" s="851" t="s">
        <v>442</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443</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418</v>
      </c>
      <c r="B119" s="832"/>
      <c r="C119" s="873" t="s">
        <v>419</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444</v>
      </c>
      <c r="BP119" s="891"/>
      <c r="BQ119" s="892">
        <v>31690785</v>
      </c>
      <c r="BR119" s="858"/>
      <c r="BS119" s="858"/>
      <c r="BT119" s="858"/>
      <c r="BU119" s="858"/>
      <c r="BV119" s="858">
        <v>29428308</v>
      </c>
      <c r="BW119" s="858"/>
      <c r="BX119" s="858"/>
      <c r="BY119" s="858"/>
      <c r="BZ119" s="858"/>
      <c r="CA119" s="858">
        <v>27756958</v>
      </c>
      <c r="CB119" s="858"/>
      <c r="CC119" s="858"/>
      <c r="CD119" s="858"/>
      <c r="CE119" s="858"/>
      <c r="CF119" s="761"/>
      <c r="CG119" s="762"/>
      <c r="CH119" s="762"/>
      <c r="CI119" s="762"/>
      <c r="CJ119" s="847"/>
      <c r="CK119" s="941"/>
      <c r="CL119" s="836"/>
      <c r="CM119" s="851" t="s">
        <v>445</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47681</v>
      </c>
      <c r="DH119" s="777"/>
      <c r="DI119" s="777"/>
      <c r="DJ119" s="777"/>
      <c r="DK119" s="778"/>
      <c r="DL119" s="779">
        <v>42117</v>
      </c>
      <c r="DM119" s="777"/>
      <c r="DN119" s="777"/>
      <c r="DO119" s="777"/>
      <c r="DP119" s="778"/>
      <c r="DQ119" s="779">
        <v>37825</v>
      </c>
      <c r="DR119" s="777"/>
      <c r="DS119" s="777"/>
      <c r="DT119" s="777"/>
      <c r="DU119" s="778"/>
      <c r="DV119" s="861">
        <v>0.5</v>
      </c>
      <c r="DW119" s="862"/>
      <c r="DX119" s="862"/>
      <c r="DY119" s="862"/>
      <c r="DZ119" s="863"/>
    </row>
    <row r="120" spans="1:130" s="224" customFormat="1" ht="26.25" customHeight="1" x14ac:dyDescent="0.2">
      <c r="A120" s="833"/>
      <c r="B120" s="834"/>
      <c r="C120" s="828" t="s">
        <v>422</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446</v>
      </c>
      <c r="AV120" s="894"/>
      <c r="AW120" s="894"/>
      <c r="AX120" s="894"/>
      <c r="AY120" s="895"/>
      <c r="AZ120" s="873" t="s">
        <v>447</v>
      </c>
      <c r="BA120" s="821"/>
      <c r="BB120" s="821"/>
      <c r="BC120" s="821"/>
      <c r="BD120" s="821"/>
      <c r="BE120" s="821"/>
      <c r="BF120" s="821"/>
      <c r="BG120" s="821"/>
      <c r="BH120" s="821"/>
      <c r="BI120" s="821"/>
      <c r="BJ120" s="821"/>
      <c r="BK120" s="821"/>
      <c r="BL120" s="821"/>
      <c r="BM120" s="821"/>
      <c r="BN120" s="821"/>
      <c r="BO120" s="821"/>
      <c r="BP120" s="822"/>
      <c r="BQ120" s="874">
        <v>4472318</v>
      </c>
      <c r="BR120" s="855"/>
      <c r="BS120" s="855"/>
      <c r="BT120" s="855"/>
      <c r="BU120" s="855"/>
      <c r="BV120" s="855">
        <v>5978671</v>
      </c>
      <c r="BW120" s="855"/>
      <c r="BX120" s="855"/>
      <c r="BY120" s="855"/>
      <c r="BZ120" s="855"/>
      <c r="CA120" s="855">
        <v>6996227</v>
      </c>
      <c r="CB120" s="855"/>
      <c r="CC120" s="855"/>
      <c r="CD120" s="855"/>
      <c r="CE120" s="855"/>
      <c r="CF120" s="879">
        <v>84.5</v>
      </c>
      <c r="CG120" s="880"/>
      <c r="CH120" s="880"/>
      <c r="CI120" s="880"/>
      <c r="CJ120" s="880"/>
      <c r="CK120" s="881" t="s">
        <v>448</v>
      </c>
      <c r="CL120" s="865"/>
      <c r="CM120" s="865"/>
      <c r="CN120" s="865"/>
      <c r="CO120" s="866"/>
      <c r="CP120" s="885" t="s">
        <v>397</v>
      </c>
      <c r="CQ120" s="886"/>
      <c r="CR120" s="886"/>
      <c r="CS120" s="886"/>
      <c r="CT120" s="886"/>
      <c r="CU120" s="886"/>
      <c r="CV120" s="886"/>
      <c r="CW120" s="886"/>
      <c r="CX120" s="886"/>
      <c r="CY120" s="886"/>
      <c r="CZ120" s="886"/>
      <c r="DA120" s="886"/>
      <c r="DB120" s="886"/>
      <c r="DC120" s="886"/>
      <c r="DD120" s="886"/>
      <c r="DE120" s="886"/>
      <c r="DF120" s="887"/>
      <c r="DG120" s="874">
        <v>5248025</v>
      </c>
      <c r="DH120" s="855"/>
      <c r="DI120" s="855"/>
      <c r="DJ120" s="855"/>
      <c r="DK120" s="855"/>
      <c r="DL120" s="855">
        <v>4751019</v>
      </c>
      <c r="DM120" s="855"/>
      <c r="DN120" s="855"/>
      <c r="DO120" s="855"/>
      <c r="DP120" s="855"/>
      <c r="DQ120" s="855">
        <v>4382179</v>
      </c>
      <c r="DR120" s="855"/>
      <c r="DS120" s="855"/>
      <c r="DT120" s="855"/>
      <c r="DU120" s="855"/>
      <c r="DV120" s="856">
        <v>52.9</v>
      </c>
      <c r="DW120" s="856"/>
      <c r="DX120" s="856"/>
      <c r="DY120" s="856"/>
      <c r="DZ120" s="857"/>
    </row>
    <row r="121" spans="1:130" s="224" customFormat="1" ht="26.25" customHeight="1" x14ac:dyDescent="0.2">
      <c r="A121" s="833"/>
      <c r="B121" s="834"/>
      <c r="C121" s="876" t="s">
        <v>449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450</v>
      </c>
      <c r="BA121" s="765"/>
      <c r="BB121" s="765"/>
      <c r="BC121" s="765"/>
      <c r="BD121" s="765"/>
      <c r="BE121" s="765"/>
      <c r="BF121" s="765"/>
      <c r="BG121" s="765"/>
      <c r="BH121" s="765"/>
      <c r="BI121" s="765"/>
      <c r="BJ121" s="765"/>
      <c r="BK121" s="765"/>
      <c r="BL121" s="765"/>
      <c r="BM121" s="765"/>
      <c r="BN121" s="765"/>
      <c r="BO121" s="765"/>
      <c r="BP121" s="766"/>
      <c r="BQ121" s="829">
        <v>809128</v>
      </c>
      <c r="BR121" s="830"/>
      <c r="BS121" s="830"/>
      <c r="BT121" s="830"/>
      <c r="BU121" s="830"/>
      <c r="BV121" s="830">
        <v>1085952</v>
      </c>
      <c r="BW121" s="830"/>
      <c r="BX121" s="830"/>
      <c r="BY121" s="830"/>
      <c r="BZ121" s="830"/>
      <c r="CA121" s="830">
        <v>989407</v>
      </c>
      <c r="CB121" s="830"/>
      <c r="CC121" s="830"/>
      <c r="CD121" s="830"/>
      <c r="CE121" s="830"/>
      <c r="CF121" s="888">
        <v>11.9</v>
      </c>
      <c r="CG121" s="889"/>
      <c r="CH121" s="889"/>
      <c r="CI121" s="889"/>
      <c r="CJ121" s="889"/>
      <c r="CK121" s="882"/>
      <c r="CL121" s="868"/>
      <c r="CM121" s="868"/>
      <c r="CN121" s="868"/>
      <c r="CO121" s="869"/>
      <c r="CP121" s="848" t="s">
        <v>393</v>
      </c>
      <c r="CQ121" s="849"/>
      <c r="CR121" s="849"/>
      <c r="CS121" s="849"/>
      <c r="CT121" s="849"/>
      <c r="CU121" s="849"/>
      <c r="CV121" s="849"/>
      <c r="CW121" s="849"/>
      <c r="CX121" s="849"/>
      <c r="CY121" s="849"/>
      <c r="CZ121" s="849"/>
      <c r="DA121" s="849"/>
      <c r="DB121" s="849"/>
      <c r="DC121" s="849"/>
      <c r="DD121" s="849"/>
      <c r="DE121" s="849"/>
      <c r="DF121" s="850"/>
      <c r="DG121" s="829">
        <v>1786816</v>
      </c>
      <c r="DH121" s="830"/>
      <c r="DI121" s="830"/>
      <c r="DJ121" s="830"/>
      <c r="DK121" s="830"/>
      <c r="DL121" s="830">
        <v>1813928</v>
      </c>
      <c r="DM121" s="830"/>
      <c r="DN121" s="830"/>
      <c r="DO121" s="830"/>
      <c r="DP121" s="830"/>
      <c r="DQ121" s="830">
        <v>1860679</v>
      </c>
      <c r="DR121" s="830"/>
      <c r="DS121" s="830"/>
      <c r="DT121" s="830"/>
      <c r="DU121" s="830"/>
      <c r="DV121" s="807">
        <v>22.5</v>
      </c>
      <c r="DW121" s="807"/>
      <c r="DX121" s="807"/>
      <c r="DY121" s="807"/>
      <c r="DZ121" s="808"/>
    </row>
    <row r="122" spans="1:130" s="224" customFormat="1" ht="26.25" customHeight="1" x14ac:dyDescent="0.2">
      <c r="A122" s="833"/>
      <c r="B122" s="834"/>
      <c r="C122" s="828" t="s">
        <v>432</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451</v>
      </c>
      <c r="BA122" s="852"/>
      <c r="BB122" s="852"/>
      <c r="BC122" s="852"/>
      <c r="BD122" s="852"/>
      <c r="BE122" s="852"/>
      <c r="BF122" s="852"/>
      <c r="BG122" s="852"/>
      <c r="BH122" s="852"/>
      <c r="BI122" s="852"/>
      <c r="BJ122" s="852"/>
      <c r="BK122" s="852"/>
      <c r="BL122" s="852"/>
      <c r="BM122" s="852"/>
      <c r="BN122" s="852"/>
      <c r="BO122" s="852"/>
      <c r="BP122" s="853"/>
      <c r="BQ122" s="892">
        <v>18783466</v>
      </c>
      <c r="BR122" s="858"/>
      <c r="BS122" s="858"/>
      <c r="BT122" s="858"/>
      <c r="BU122" s="858"/>
      <c r="BV122" s="858">
        <v>17301049</v>
      </c>
      <c r="BW122" s="858"/>
      <c r="BX122" s="858"/>
      <c r="BY122" s="858"/>
      <c r="BZ122" s="858"/>
      <c r="CA122" s="858">
        <v>15831242</v>
      </c>
      <c r="CB122" s="858"/>
      <c r="CC122" s="858"/>
      <c r="CD122" s="858"/>
      <c r="CE122" s="858"/>
      <c r="CF122" s="859">
        <v>191.1</v>
      </c>
      <c r="CG122" s="860"/>
      <c r="CH122" s="860"/>
      <c r="CI122" s="860"/>
      <c r="CJ122" s="860"/>
      <c r="CK122" s="882"/>
      <c r="CL122" s="868"/>
      <c r="CM122" s="868"/>
      <c r="CN122" s="868"/>
      <c r="CO122" s="869"/>
      <c r="CP122" s="848" t="s">
        <v>396</v>
      </c>
      <c r="CQ122" s="849"/>
      <c r="CR122" s="849"/>
      <c r="CS122" s="849"/>
      <c r="CT122" s="849"/>
      <c r="CU122" s="849"/>
      <c r="CV122" s="849"/>
      <c r="CW122" s="849"/>
      <c r="CX122" s="849"/>
      <c r="CY122" s="849"/>
      <c r="CZ122" s="849"/>
      <c r="DA122" s="849"/>
      <c r="DB122" s="849"/>
      <c r="DC122" s="849"/>
      <c r="DD122" s="849"/>
      <c r="DE122" s="849"/>
      <c r="DF122" s="850"/>
      <c r="DG122" s="829">
        <v>40104</v>
      </c>
      <c r="DH122" s="830"/>
      <c r="DI122" s="830"/>
      <c r="DJ122" s="830"/>
      <c r="DK122" s="830"/>
      <c r="DL122" s="830">
        <v>40118</v>
      </c>
      <c r="DM122" s="830"/>
      <c r="DN122" s="830"/>
      <c r="DO122" s="830"/>
      <c r="DP122" s="830"/>
      <c r="DQ122" s="830">
        <v>34414</v>
      </c>
      <c r="DR122" s="830"/>
      <c r="DS122" s="830"/>
      <c r="DT122" s="830"/>
      <c r="DU122" s="830"/>
      <c r="DV122" s="807">
        <v>0.4</v>
      </c>
      <c r="DW122" s="807"/>
      <c r="DX122" s="807"/>
      <c r="DY122" s="807"/>
      <c r="DZ122" s="808"/>
    </row>
    <row r="123" spans="1:130" s="224" customFormat="1" ht="26.25" customHeight="1" x14ac:dyDescent="0.2">
      <c r="A123" s="833"/>
      <c r="B123" s="834"/>
      <c r="C123" s="828" t="s">
        <v>438</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452</v>
      </c>
      <c r="BP123" s="891"/>
      <c r="BQ123" s="845">
        <v>24064912</v>
      </c>
      <c r="BR123" s="846"/>
      <c r="BS123" s="846"/>
      <c r="BT123" s="846"/>
      <c r="BU123" s="846"/>
      <c r="BV123" s="846">
        <v>24365672</v>
      </c>
      <c r="BW123" s="846"/>
      <c r="BX123" s="846"/>
      <c r="BY123" s="846"/>
      <c r="BZ123" s="846"/>
      <c r="CA123" s="846">
        <v>23816876</v>
      </c>
      <c r="CB123" s="846"/>
      <c r="CC123" s="846"/>
      <c r="CD123" s="846"/>
      <c r="CE123" s="846"/>
      <c r="CF123" s="761"/>
      <c r="CG123" s="762"/>
      <c r="CH123" s="762"/>
      <c r="CI123" s="762"/>
      <c r="CJ123" s="847"/>
      <c r="CK123" s="882"/>
      <c r="CL123" s="868"/>
      <c r="CM123" s="868"/>
      <c r="CN123" s="868"/>
      <c r="CO123" s="869"/>
      <c r="CP123" s="848" t="s">
        <v>391</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441</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453</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90.8</v>
      </c>
      <c r="BR124" s="844"/>
      <c r="BS124" s="844"/>
      <c r="BT124" s="844"/>
      <c r="BU124" s="844"/>
      <c r="BV124" s="844">
        <v>61.9</v>
      </c>
      <c r="BW124" s="844"/>
      <c r="BX124" s="844"/>
      <c r="BY124" s="844"/>
      <c r="BZ124" s="844"/>
      <c r="CA124" s="844">
        <v>47.5</v>
      </c>
      <c r="CB124" s="844"/>
      <c r="CC124" s="844"/>
      <c r="CD124" s="844"/>
      <c r="CE124" s="844"/>
      <c r="CF124" s="739"/>
      <c r="CG124" s="740"/>
      <c r="CH124" s="740"/>
      <c r="CI124" s="740"/>
      <c r="CJ124" s="875"/>
      <c r="CK124" s="883"/>
      <c r="CL124" s="883"/>
      <c r="CM124" s="883"/>
      <c r="CN124" s="883"/>
      <c r="CO124" s="884"/>
      <c r="CP124" s="848" t="s">
        <v>454</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455</v>
      </c>
      <c r="CL125" s="865"/>
      <c r="CM125" s="865"/>
      <c r="CN125" s="865"/>
      <c r="CO125" s="866"/>
      <c r="CP125" s="873" t="s">
        <v>456</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445</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457</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458</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459</v>
      </c>
      <c r="AY127" s="825"/>
      <c r="AZ127" s="825"/>
      <c r="BA127" s="825"/>
      <c r="BB127" s="825"/>
      <c r="BC127" s="825"/>
      <c r="BD127" s="825"/>
      <c r="BE127" s="826"/>
      <c r="BF127" s="824" t="s">
        <v>460</v>
      </c>
      <c r="BG127" s="825"/>
      <c r="BH127" s="825"/>
      <c r="BI127" s="825"/>
      <c r="BJ127" s="825"/>
      <c r="BK127" s="825"/>
      <c r="BL127" s="826"/>
      <c r="BM127" s="824" t="s">
        <v>461</v>
      </c>
      <c r="BN127" s="825"/>
      <c r="BO127" s="825"/>
      <c r="BP127" s="825"/>
      <c r="BQ127" s="825"/>
      <c r="BR127" s="825"/>
      <c r="BS127" s="826"/>
      <c r="BT127" s="824" t="s">
        <v>462</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463</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464</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465</v>
      </c>
      <c r="X128" s="811"/>
      <c r="Y128" s="811"/>
      <c r="Z128" s="812"/>
      <c r="AA128" s="813">
        <v>97169</v>
      </c>
      <c r="AB128" s="814"/>
      <c r="AC128" s="814"/>
      <c r="AD128" s="814"/>
      <c r="AE128" s="815"/>
      <c r="AF128" s="816">
        <v>107565</v>
      </c>
      <c r="AG128" s="814"/>
      <c r="AH128" s="814"/>
      <c r="AI128" s="814"/>
      <c r="AJ128" s="815"/>
      <c r="AK128" s="816">
        <v>121414</v>
      </c>
      <c r="AL128" s="814"/>
      <c r="AM128" s="814"/>
      <c r="AN128" s="814"/>
      <c r="AO128" s="815"/>
      <c r="AP128" s="817"/>
      <c r="AQ128" s="818"/>
      <c r="AR128" s="818"/>
      <c r="AS128" s="818"/>
      <c r="AT128" s="819"/>
      <c r="AU128" s="226"/>
      <c r="AV128" s="226"/>
      <c r="AW128" s="226"/>
      <c r="AX128" s="820" t="s">
        <v>466</v>
      </c>
      <c r="AY128" s="821"/>
      <c r="AZ128" s="821"/>
      <c r="BA128" s="821"/>
      <c r="BB128" s="821"/>
      <c r="BC128" s="821"/>
      <c r="BD128" s="821"/>
      <c r="BE128" s="822"/>
      <c r="BF128" s="799" t="s">
        <v>122</v>
      </c>
      <c r="BG128" s="800"/>
      <c r="BH128" s="800"/>
      <c r="BI128" s="800"/>
      <c r="BJ128" s="800"/>
      <c r="BK128" s="800"/>
      <c r="BL128" s="823"/>
      <c r="BM128" s="799">
        <v>13.29</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467</v>
      </c>
      <c r="CQ128" s="743"/>
      <c r="CR128" s="743"/>
      <c r="CS128" s="743"/>
      <c r="CT128" s="743"/>
      <c r="CU128" s="743"/>
      <c r="CV128" s="743"/>
      <c r="CW128" s="743"/>
      <c r="CX128" s="743"/>
      <c r="CY128" s="743"/>
      <c r="CZ128" s="743"/>
      <c r="DA128" s="743"/>
      <c r="DB128" s="743"/>
      <c r="DC128" s="743"/>
      <c r="DD128" s="743"/>
      <c r="DE128" s="743"/>
      <c r="DF128" s="744"/>
      <c r="DG128" s="803">
        <v>159</v>
      </c>
      <c r="DH128" s="804"/>
      <c r="DI128" s="804"/>
      <c r="DJ128" s="804"/>
      <c r="DK128" s="804"/>
      <c r="DL128" s="804">
        <v>101</v>
      </c>
      <c r="DM128" s="804"/>
      <c r="DN128" s="804"/>
      <c r="DO128" s="804"/>
      <c r="DP128" s="804"/>
      <c r="DQ128" s="804">
        <v>69</v>
      </c>
      <c r="DR128" s="804"/>
      <c r="DS128" s="804"/>
      <c r="DT128" s="804"/>
      <c r="DU128" s="804"/>
      <c r="DV128" s="805">
        <v>0</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468</v>
      </c>
      <c r="X129" s="790"/>
      <c r="Y129" s="790"/>
      <c r="Z129" s="791"/>
      <c r="AA129" s="792">
        <v>10552313</v>
      </c>
      <c r="AB129" s="793"/>
      <c r="AC129" s="793"/>
      <c r="AD129" s="793"/>
      <c r="AE129" s="794"/>
      <c r="AF129" s="795">
        <v>10246752</v>
      </c>
      <c r="AG129" s="793"/>
      <c r="AH129" s="793"/>
      <c r="AI129" s="793"/>
      <c r="AJ129" s="794"/>
      <c r="AK129" s="795">
        <v>10274917</v>
      </c>
      <c r="AL129" s="793"/>
      <c r="AM129" s="793"/>
      <c r="AN129" s="793"/>
      <c r="AO129" s="794"/>
      <c r="AP129" s="796"/>
      <c r="AQ129" s="797"/>
      <c r="AR129" s="797"/>
      <c r="AS129" s="797"/>
      <c r="AT129" s="798"/>
      <c r="AU129" s="227"/>
      <c r="AV129" s="227"/>
      <c r="AW129" s="227"/>
      <c r="AX129" s="764" t="s">
        <v>469</v>
      </c>
      <c r="AY129" s="765"/>
      <c r="AZ129" s="765"/>
      <c r="BA129" s="765"/>
      <c r="BB129" s="765"/>
      <c r="BC129" s="765"/>
      <c r="BD129" s="765"/>
      <c r="BE129" s="766"/>
      <c r="BF129" s="783" t="s">
        <v>122</v>
      </c>
      <c r="BG129" s="784"/>
      <c r="BH129" s="784"/>
      <c r="BI129" s="784"/>
      <c r="BJ129" s="784"/>
      <c r="BK129" s="784"/>
      <c r="BL129" s="785"/>
      <c r="BM129" s="783">
        <v>18.29</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470</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471</v>
      </c>
      <c r="X130" s="790"/>
      <c r="Y130" s="790"/>
      <c r="Z130" s="791"/>
      <c r="AA130" s="792">
        <v>2162687</v>
      </c>
      <c r="AB130" s="793"/>
      <c r="AC130" s="793"/>
      <c r="AD130" s="793"/>
      <c r="AE130" s="794"/>
      <c r="AF130" s="795">
        <v>2078139</v>
      </c>
      <c r="AG130" s="793"/>
      <c r="AH130" s="793"/>
      <c r="AI130" s="793"/>
      <c r="AJ130" s="794"/>
      <c r="AK130" s="795">
        <v>1990732</v>
      </c>
      <c r="AL130" s="793"/>
      <c r="AM130" s="793"/>
      <c r="AN130" s="793"/>
      <c r="AO130" s="794"/>
      <c r="AP130" s="796"/>
      <c r="AQ130" s="797"/>
      <c r="AR130" s="797"/>
      <c r="AS130" s="797"/>
      <c r="AT130" s="798"/>
      <c r="AU130" s="227"/>
      <c r="AV130" s="227"/>
      <c r="AW130" s="227"/>
      <c r="AX130" s="764" t="s">
        <v>472</v>
      </c>
      <c r="AY130" s="765"/>
      <c r="AZ130" s="765"/>
      <c r="BA130" s="765"/>
      <c r="BB130" s="765"/>
      <c r="BC130" s="765"/>
      <c r="BD130" s="765"/>
      <c r="BE130" s="766"/>
      <c r="BF130" s="767">
        <v>14.3</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473</v>
      </c>
      <c r="X131" s="774"/>
      <c r="Y131" s="774"/>
      <c r="Z131" s="775"/>
      <c r="AA131" s="776">
        <v>8389626</v>
      </c>
      <c r="AB131" s="777"/>
      <c r="AC131" s="777"/>
      <c r="AD131" s="777"/>
      <c r="AE131" s="778"/>
      <c r="AF131" s="779">
        <v>8168613</v>
      </c>
      <c r="AG131" s="777"/>
      <c r="AH131" s="777"/>
      <c r="AI131" s="777"/>
      <c r="AJ131" s="778"/>
      <c r="AK131" s="779">
        <v>8284185</v>
      </c>
      <c r="AL131" s="777"/>
      <c r="AM131" s="777"/>
      <c r="AN131" s="777"/>
      <c r="AO131" s="778"/>
      <c r="AP131" s="780"/>
      <c r="AQ131" s="781"/>
      <c r="AR131" s="781"/>
      <c r="AS131" s="781"/>
      <c r="AT131" s="782"/>
      <c r="AU131" s="227"/>
      <c r="AV131" s="227"/>
      <c r="AW131" s="227"/>
      <c r="AX131" s="742" t="s">
        <v>474</v>
      </c>
      <c r="AY131" s="743"/>
      <c r="AZ131" s="743"/>
      <c r="BA131" s="743"/>
      <c r="BB131" s="743"/>
      <c r="BC131" s="743"/>
      <c r="BD131" s="743"/>
      <c r="BE131" s="744"/>
      <c r="BF131" s="745">
        <v>47.5</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475</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476</v>
      </c>
      <c r="W132" s="755"/>
      <c r="X132" s="755"/>
      <c r="Y132" s="755"/>
      <c r="Z132" s="756"/>
      <c r="AA132" s="757">
        <v>14.873344769999999</v>
      </c>
      <c r="AB132" s="758"/>
      <c r="AC132" s="758"/>
      <c r="AD132" s="758"/>
      <c r="AE132" s="759"/>
      <c r="AF132" s="760">
        <v>15.157505929999999</v>
      </c>
      <c r="AG132" s="758"/>
      <c r="AH132" s="758"/>
      <c r="AI132" s="758"/>
      <c r="AJ132" s="759"/>
      <c r="AK132" s="760">
        <v>12.94760355</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477</v>
      </c>
      <c r="W133" s="734"/>
      <c r="X133" s="734"/>
      <c r="Y133" s="734"/>
      <c r="Z133" s="735"/>
      <c r="AA133" s="736">
        <v>15.9</v>
      </c>
      <c r="AB133" s="737"/>
      <c r="AC133" s="737"/>
      <c r="AD133" s="737"/>
      <c r="AE133" s="738"/>
      <c r="AF133" s="736">
        <v>15.2</v>
      </c>
      <c r="AG133" s="737"/>
      <c r="AH133" s="737"/>
      <c r="AI133" s="737"/>
      <c r="AJ133" s="738"/>
      <c r="AK133" s="736">
        <v>14.3</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5QzJuML0SyLKtrhicycNplX9/VlAQ6fNfWVwNUWyKTbdeGICkRfy53Ynw5ep+/OBZz0YPlYXYW0Mbj3SXRJHHg==" saltValue="hrWxgHJzF3L0/5laui7RG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478</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q/eDOMoljUcdHIMo6XIb9C8jREziz+c3tiYtQa0Db2Ywix0GnwbWn0M8Rqfggi6+tfwChvQVMEfs4HMLNVS2Ew==" saltValue="NsTCUGLcdlC3xqOEp/KO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view="pageBreakPreview" zoomScale="80" zoomScaleNormal="100" zoomScaleSheetLayoutView="80"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iVpPJIjfhTjfpK4qvKYnbzrFcsuxw1UCCdiuTuTTM2kdG+Y8Npfi75k8q1cFifIkBdESkF4V8nETJSNabDqIg==" saltValue="yqkI1AjKt6daxGbXdL6W9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480</v>
      </c>
      <c r="AL6" s="260"/>
      <c r="AM6" s="260"/>
      <c r="AN6" s="260"/>
    </row>
    <row r="7" spans="1:46" ht="13.5" customHeight="1" x14ac:dyDescent="0.2">
      <c r="A7" s="259"/>
      <c r="AK7" s="262"/>
      <c r="AL7" s="263"/>
      <c r="AM7" s="263"/>
      <c r="AN7" s="264"/>
      <c r="AO7" s="1131" t="s">
        <v>481</v>
      </c>
      <c r="AP7" s="265"/>
      <c r="AQ7" s="266" t="s">
        <v>482</v>
      </c>
      <c r="AR7" s="267"/>
    </row>
    <row r="8" spans="1:46" ht="13.2" x14ac:dyDescent="0.2">
      <c r="A8" s="259"/>
      <c r="AK8" s="268"/>
      <c r="AL8" s="269"/>
      <c r="AM8" s="269"/>
      <c r="AN8" s="270"/>
      <c r="AO8" s="1132"/>
      <c r="AP8" s="271" t="s">
        <v>483</v>
      </c>
      <c r="AQ8" s="272" t="s">
        <v>484</v>
      </c>
      <c r="AR8" s="273" t="s">
        <v>485</v>
      </c>
    </row>
    <row r="9" spans="1:46" ht="13.2" x14ac:dyDescent="0.2">
      <c r="A9" s="259"/>
      <c r="AK9" s="1143" t="s">
        <v>486</v>
      </c>
      <c r="AL9" s="1144"/>
      <c r="AM9" s="1144"/>
      <c r="AN9" s="1145"/>
      <c r="AO9" s="274">
        <v>2780221</v>
      </c>
      <c r="AP9" s="274">
        <v>93926</v>
      </c>
      <c r="AQ9" s="275">
        <v>107616</v>
      </c>
      <c r="AR9" s="276">
        <v>-12.7</v>
      </c>
    </row>
    <row r="10" spans="1:46" ht="13.5" customHeight="1" x14ac:dyDescent="0.2">
      <c r="A10" s="259"/>
      <c r="AK10" s="1143" t="s">
        <v>487</v>
      </c>
      <c r="AL10" s="1144"/>
      <c r="AM10" s="1144"/>
      <c r="AN10" s="1145"/>
      <c r="AO10" s="277">
        <v>448959</v>
      </c>
      <c r="AP10" s="277">
        <v>15168</v>
      </c>
      <c r="AQ10" s="278">
        <v>10095</v>
      </c>
      <c r="AR10" s="279">
        <v>50.3</v>
      </c>
    </row>
    <row r="11" spans="1:46" ht="13.5" customHeight="1" x14ac:dyDescent="0.2">
      <c r="A11" s="259"/>
      <c r="AK11" s="1143" t="s">
        <v>488</v>
      </c>
      <c r="AL11" s="1144"/>
      <c r="AM11" s="1144"/>
      <c r="AN11" s="1145"/>
      <c r="AO11" s="277">
        <v>71253</v>
      </c>
      <c r="AP11" s="277">
        <v>2407</v>
      </c>
      <c r="AQ11" s="278">
        <v>1704</v>
      </c>
      <c r="AR11" s="279">
        <v>41.3</v>
      </c>
    </row>
    <row r="12" spans="1:46" ht="13.5" customHeight="1" x14ac:dyDescent="0.2">
      <c r="A12" s="259"/>
      <c r="AK12" s="1143" t="s">
        <v>489</v>
      </c>
      <c r="AL12" s="1144"/>
      <c r="AM12" s="1144"/>
      <c r="AN12" s="1145"/>
      <c r="AO12" s="277" t="s">
        <v>490</v>
      </c>
      <c r="AP12" s="277" t="s">
        <v>490</v>
      </c>
      <c r="AQ12" s="278">
        <v>7</v>
      </c>
      <c r="AR12" s="279" t="s">
        <v>490</v>
      </c>
    </row>
    <row r="13" spans="1:46" ht="13.5" customHeight="1" x14ac:dyDescent="0.2">
      <c r="A13" s="259"/>
      <c r="AK13" s="1143" t="s">
        <v>491</v>
      </c>
      <c r="AL13" s="1144"/>
      <c r="AM13" s="1144"/>
      <c r="AN13" s="1145"/>
      <c r="AO13" s="277">
        <v>143812</v>
      </c>
      <c r="AP13" s="277">
        <v>4859</v>
      </c>
      <c r="AQ13" s="278">
        <v>4110</v>
      </c>
      <c r="AR13" s="279">
        <v>18.2</v>
      </c>
    </row>
    <row r="14" spans="1:46" ht="13.5" customHeight="1" x14ac:dyDescent="0.2">
      <c r="A14" s="259"/>
      <c r="AK14" s="1143" t="s">
        <v>492</v>
      </c>
      <c r="AL14" s="1144"/>
      <c r="AM14" s="1144"/>
      <c r="AN14" s="1145"/>
      <c r="AO14" s="277">
        <v>25493</v>
      </c>
      <c r="AP14" s="277">
        <v>861</v>
      </c>
      <c r="AQ14" s="278">
        <v>2451</v>
      </c>
      <c r="AR14" s="279">
        <v>-64.900000000000006</v>
      </c>
    </row>
    <row r="15" spans="1:46" ht="13.5" customHeight="1" x14ac:dyDescent="0.2">
      <c r="A15" s="259"/>
      <c r="AK15" s="1146" t="s">
        <v>493</v>
      </c>
      <c r="AL15" s="1147"/>
      <c r="AM15" s="1147"/>
      <c r="AN15" s="1148"/>
      <c r="AO15" s="277">
        <v>-219358</v>
      </c>
      <c r="AP15" s="277">
        <v>-7411</v>
      </c>
      <c r="AQ15" s="278">
        <v>-6399</v>
      </c>
      <c r="AR15" s="279">
        <v>15.8</v>
      </c>
    </row>
    <row r="16" spans="1:46" ht="13.2" x14ac:dyDescent="0.2">
      <c r="A16" s="259"/>
      <c r="AK16" s="1146" t="s">
        <v>177</v>
      </c>
      <c r="AL16" s="1147"/>
      <c r="AM16" s="1147"/>
      <c r="AN16" s="1148"/>
      <c r="AO16" s="277">
        <v>3250380</v>
      </c>
      <c r="AP16" s="277">
        <v>109810</v>
      </c>
      <c r="AQ16" s="278">
        <v>119584</v>
      </c>
      <c r="AR16" s="279">
        <v>-8.1999999999999993</v>
      </c>
    </row>
    <row r="17" spans="1:46" ht="13.2" x14ac:dyDescent="0.2">
      <c r="A17" s="259"/>
    </row>
    <row r="18" spans="1:46" ht="13.2" x14ac:dyDescent="0.2">
      <c r="A18" s="259"/>
      <c r="AQ18" s="280"/>
      <c r="AR18" s="280"/>
    </row>
    <row r="19" spans="1:46" ht="13.2" x14ac:dyDescent="0.2">
      <c r="A19" s="259"/>
      <c r="AK19" s="255" t="s">
        <v>494</v>
      </c>
    </row>
    <row r="20" spans="1:46" ht="13.2" x14ac:dyDescent="0.2">
      <c r="A20" s="259"/>
      <c r="AK20" s="281"/>
      <c r="AL20" s="282"/>
      <c r="AM20" s="282"/>
      <c r="AN20" s="283"/>
      <c r="AO20" s="284" t="s">
        <v>495</v>
      </c>
      <c r="AP20" s="285" t="s">
        <v>496</v>
      </c>
      <c r="AQ20" s="286" t="s">
        <v>497</v>
      </c>
      <c r="AR20" s="287"/>
    </row>
    <row r="21" spans="1:46" s="260" customFormat="1" ht="13.2" x14ac:dyDescent="0.2">
      <c r="A21" s="288"/>
      <c r="AK21" s="1149" t="s">
        <v>498</v>
      </c>
      <c r="AL21" s="1150"/>
      <c r="AM21" s="1150"/>
      <c r="AN21" s="1151"/>
      <c r="AO21" s="289">
        <v>9.83</v>
      </c>
      <c r="AP21" s="290">
        <v>10.86</v>
      </c>
      <c r="AQ21" s="291">
        <v>-1.03</v>
      </c>
      <c r="AS21" s="292"/>
      <c r="AT21" s="288"/>
    </row>
    <row r="22" spans="1:46" s="260" customFormat="1" ht="13.2" x14ac:dyDescent="0.2">
      <c r="A22" s="288"/>
      <c r="AK22" s="1149" t="s">
        <v>499</v>
      </c>
      <c r="AL22" s="1150"/>
      <c r="AM22" s="1150"/>
      <c r="AN22" s="1151"/>
      <c r="AO22" s="293">
        <v>95.5</v>
      </c>
      <c r="AP22" s="294">
        <v>97.3</v>
      </c>
      <c r="AQ22" s="295">
        <v>-1.8</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500</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502</v>
      </c>
      <c r="AL29" s="260"/>
      <c r="AM29" s="260"/>
      <c r="AN29" s="260"/>
      <c r="AS29" s="302"/>
    </row>
    <row r="30" spans="1:46" ht="13.5" customHeight="1" x14ac:dyDescent="0.2">
      <c r="A30" s="259"/>
      <c r="AK30" s="262"/>
      <c r="AL30" s="263"/>
      <c r="AM30" s="263"/>
      <c r="AN30" s="264"/>
      <c r="AO30" s="1131" t="s">
        <v>481</v>
      </c>
      <c r="AP30" s="265"/>
      <c r="AQ30" s="266" t="s">
        <v>482</v>
      </c>
      <c r="AR30" s="267"/>
    </row>
    <row r="31" spans="1:46" ht="13.2" x14ac:dyDescent="0.2">
      <c r="A31" s="259"/>
      <c r="AK31" s="268"/>
      <c r="AL31" s="269"/>
      <c r="AM31" s="269"/>
      <c r="AN31" s="270"/>
      <c r="AO31" s="1132"/>
      <c r="AP31" s="271" t="s">
        <v>483</v>
      </c>
      <c r="AQ31" s="272" t="s">
        <v>484</v>
      </c>
      <c r="AR31" s="273" t="s">
        <v>485</v>
      </c>
    </row>
    <row r="32" spans="1:46" ht="27" customHeight="1" x14ac:dyDescent="0.2">
      <c r="A32" s="259"/>
      <c r="AK32" s="1133" t="s">
        <v>503</v>
      </c>
      <c r="AL32" s="1134"/>
      <c r="AM32" s="1134"/>
      <c r="AN32" s="1135"/>
      <c r="AO32" s="303">
        <v>2306366</v>
      </c>
      <c r="AP32" s="303">
        <v>77918</v>
      </c>
      <c r="AQ32" s="304">
        <v>75090</v>
      </c>
      <c r="AR32" s="305">
        <v>3.8</v>
      </c>
    </row>
    <row r="33" spans="1:46" ht="13.5" customHeight="1" x14ac:dyDescent="0.2">
      <c r="A33" s="259"/>
      <c r="AK33" s="1133" t="s">
        <v>504</v>
      </c>
      <c r="AL33" s="1134"/>
      <c r="AM33" s="1134"/>
      <c r="AN33" s="1135"/>
      <c r="AO33" s="303" t="s">
        <v>490</v>
      </c>
      <c r="AP33" s="303" t="s">
        <v>490</v>
      </c>
      <c r="AQ33" s="304" t="s">
        <v>490</v>
      </c>
      <c r="AR33" s="305" t="s">
        <v>490</v>
      </c>
    </row>
    <row r="34" spans="1:46" ht="27" customHeight="1" x14ac:dyDescent="0.2">
      <c r="A34" s="259"/>
      <c r="AK34" s="1133" t="s">
        <v>505</v>
      </c>
      <c r="AL34" s="1134"/>
      <c r="AM34" s="1134"/>
      <c r="AN34" s="1135"/>
      <c r="AO34" s="303" t="s">
        <v>490</v>
      </c>
      <c r="AP34" s="303" t="s">
        <v>490</v>
      </c>
      <c r="AQ34" s="304">
        <v>1</v>
      </c>
      <c r="AR34" s="305" t="s">
        <v>490</v>
      </c>
    </row>
    <row r="35" spans="1:46" ht="27" customHeight="1" x14ac:dyDescent="0.2">
      <c r="A35" s="259"/>
      <c r="AK35" s="1133" t="s">
        <v>506</v>
      </c>
      <c r="AL35" s="1134"/>
      <c r="AM35" s="1134"/>
      <c r="AN35" s="1135"/>
      <c r="AO35" s="303">
        <v>677104</v>
      </c>
      <c r="AP35" s="303">
        <v>22875</v>
      </c>
      <c r="AQ35" s="304">
        <v>17211</v>
      </c>
      <c r="AR35" s="305">
        <v>32.9</v>
      </c>
    </row>
    <row r="36" spans="1:46" ht="27" customHeight="1" x14ac:dyDescent="0.2">
      <c r="A36" s="259"/>
      <c r="AK36" s="1133" t="s">
        <v>507</v>
      </c>
      <c r="AL36" s="1134"/>
      <c r="AM36" s="1134"/>
      <c r="AN36" s="1135"/>
      <c r="AO36" s="303">
        <v>201279</v>
      </c>
      <c r="AP36" s="303">
        <v>6800</v>
      </c>
      <c r="AQ36" s="304">
        <v>2478</v>
      </c>
      <c r="AR36" s="305">
        <v>174.4</v>
      </c>
    </row>
    <row r="37" spans="1:46" ht="13.5" customHeight="1" x14ac:dyDescent="0.2">
      <c r="A37" s="259"/>
      <c r="AK37" s="1133" t="s">
        <v>508</v>
      </c>
      <c r="AL37" s="1134"/>
      <c r="AM37" s="1134"/>
      <c r="AN37" s="1135"/>
      <c r="AO37" s="303" t="s">
        <v>490</v>
      </c>
      <c r="AP37" s="303" t="s">
        <v>490</v>
      </c>
      <c r="AQ37" s="304">
        <v>654</v>
      </c>
      <c r="AR37" s="305" t="s">
        <v>490</v>
      </c>
    </row>
    <row r="38" spans="1:46" ht="27" customHeight="1" x14ac:dyDescent="0.2">
      <c r="A38" s="259"/>
      <c r="AK38" s="1136" t="s">
        <v>509</v>
      </c>
      <c r="AL38" s="1137"/>
      <c r="AM38" s="1137"/>
      <c r="AN38" s="1138"/>
      <c r="AO38" s="306" t="s">
        <v>490</v>
      </c>
      <c r="AP38" s="306" t="s">
        <v>490</v>
      </c>
      <c r="AQ38" s="307">
        <v>4</v>
      </c>
      <c r="AR38" s="295" t="s">
        <v>490</v>
      </c>
      <c r="AS38" s="302"/>
    </row>
    <row r="39" spans="1:46" ht="13.2" x14ac:dyDescent="0.2">
      <c r="A39" s="259"/>
      <c r="AK39" s="1136" t="s">
        <v>510</v>
      </c>
      <c r="AL39" s="1137"/>
      <c r="AM39" s="1137"/>
      <c r="AN39" s="1138"/>
      <c r="AO39" s="303">
        <v>-121414</v>
      </c>
      <c r="AP39" s="303">
        <v>-4102</v>
      </c>
      <c r="AQ39" s="304">
        <v>-3502</v>
      </c>
      <c r="AR39" s="305">
        <v>17.100000000000001</v>
      </c>
      <c r="AS39" s="302"/>
    </row>
    <row r="40" spans="1:46" ht="27" customHeight="1" x14ac:dyDescent="0.2">
      <c r="A40" s="259"/>
      <c r="AK40" s="1133" t="s">
        <v>511</v>
      </c>
      <c r="AL40" s="1134"/>
      <c r="AM40" s="1134"/>
      <c r="AN40" s="1135"/>
      <c r="AO40" s="303">
        <v>-1990732</v>
      </c>
      <c r="AP40" s="303">
        <v>-67254</v>
      </c>
      <c r="AQ40" s="304">
        <v>-63750</v>
      </c>
      <c r="AR40" s="305">
        <v>5.5</v>
      </c>
      <c r="AS40" s="302"/>
    </row>
    <row r="41" spans="1:46" ht="13.2" x14ac:dyDescent="0.2">
      <c r="A41" s="259"/>
      <c r="AK41" s="1139" t="s">
        <v>287</v>
      </c>
      <c r="AL41" s="1140"/>
      <c r="AM41" s="1140"/>
      <c r="AN41" s="1141"/>
      <c r="AO41" s="303">
        <v>1072603</v>
      </c>
      <c r="AP41" s="303">
        <v>36237</v>
      </c>
      <c r="AQ41" s="304">
        <v>28185</v>
      </c>
      <c r="AR41" s="305">
        <v>28.6</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512</v>
      </c>
    </row>
    <row r="48" spans="1:46" ht="13.2" x14ac:dyDescent="0.2">
      <c r="A48" s="259"/>
      <c r="AK48" s="313" t="s">
        <v>513</v>
      </c>
      <c r="AL48" s="313"/>
      <c r="AM48" s="313"/>
      <c r="AN48" s="313"/>
      <c r="AO48" s="313"/>
      <c r="AP48" s="313"/>
      <c r="AQ48" s="314"/>
      <c r="AR48" s="313"/>
    </row>
    <row r="49" spans="1:44" ht="13.5" customHeight="1" x14ac:dyDescent="0.2">
      <c r="A49" s="259"/>
      <c r="AK49" s="315"/>
      <c r="AL49" s="316"/>
      <c r="AM49" s="1126" t="s">
        <v>481</v>
      </c>
      <c r="AN49" s="1128" t="s">
        <v>514</v>
      </c>
      <c r="AO49" s="1129"/>
      <c r="AP49" s="1129"/>
      <c r="AQ49" s="1129"/>
      <c r="AR49" s="1130"/>
    </row>
    <row r="50" spans="1:44" ht="13.2" x14ac:dyDescent="0.2">
      <c r="A50" s="259"/>
      <c r="AK50" s="317"/>
      <c r="AL50" s="318"/>
      <c r="AM50" s="1127"/>
      <c r="AN50" s="319" t="s">
        <v>515</v>
      </c>
      <c r="AO50" s="320" t="s">
        <v>516</v>
      </c>
      <c r="AP50" s="321" t="s">
        <v>517</v>
      </c>
      <c r="AQ50" s="322" t="s">
        <v>518</v>
      </c>
      <c r="AR50" s="323" t="s">
        <v>519</v>
      </c>
    </row>
    <row r="51" spans="1:44" ht="13.2" x14ac:dyDescent="0.2">
      <c r="A51" s="259"/>
      <c r="AK51" s="315" t="s">
        <v>520</v>
      </c>
      <c r="AL51" s="316"/>
      <c r="AM51" s="324">
        <v>1018123</v>
      </c>
      <c r="AN51" s="325">
        <v>32596</v>
      </c>
      <c r="AO51" s="326">
        <v>-38.6</v>
      </c>
      <c r="AP51" s="327">
        <v>94081</v>
      </c>
      <c r="AQ51" s="328">
        <v>10.5</v>
      </c>
      <c r="AR51" s="329">
        <v>-49.1</v>
      </c>
    </row>
    <row r="52" spans="1:44" ht="13.2" x14ac:dyDescent="0.2">
      <c r="A52" s="259"/>
      <c r="AK52" s="330"/>
      <c r="AL52" s="331" t="s">
        <v>521</v>
      </c>
      <c r="AM52" s="332">
        <v>649232</v>
      </c>
      <c r="AN52" s="333">
        <v>20785</v>
      </c>
      <c r="AO52" s="334">
        <v>-34.1</v>
      </c>
      <c r="AP52" s="335">
        <v>48949</v>
      </c>
      <c r="AQ52" s="336">
        <v>11.5</v>
      </c>
      <c r="AR52" s="337">
        <v>-45.6</v>
      </c>
    </row>
    <row r="53" spans="1:44" ht="13.2" x14ac:dyDescent="0.2">
      <c r="A53" s="259"/>
      <c r="AK53" s="315" t="s">
        <v>522</v>
      </c>
      <c r="AL53" s="316"/>
      <c r="AM53" s="324">
        <v>1443177</v>
      </c>
      <c r="AN53" s="325">
        <v>46902</v>
      </c>
      <c r="AO53" s="326">
        <v>43.9</v>
      </c>
      <c r="AP53" s="327">
        <v>92632</v>
      </c>
      <c r="AQ53" s="328">
        <v>-1.5</v>
      </c>
      <c r="AR53" s="329">
        <v>45.4</v>
      </c>
    </row>
    <row r="54" spans="1:44" ht="13.2" x14ac:dyDescent="0.2">
      <c r="A54" s="259"/>
      <c r="AK54" s="330"/>
      <c r="AL54" s="331" t="s">
        <v>521</v>
      </c>
      <c r="AM54" s="332">
        <v>667524</v>
      </c>
      <c r="AN54" s="333">
        <v>21694</v>
      </c>
      <c r="AO54" s="334">
        <v>4.4000000000000004</v>
      </c>
      <c r="AP54" s="335">
        <v>47978</v>
      </c>
      <c r="AQ54" s="336">
        <v>-2</v>
      </c>
      <c r="AR54" s="337">
        <v>6.4</v>
      </c>
    </row>
    <row r="55" spans="1:44" ht="13.2" x14ac:dyDescent="0.2">
      <c r="A55" s="259"/>
      <c r="AK55" s="315" t="s">
        <v>523</v>
      </c>
      <c r="AL55" s="316"/>
      <c r="AM55" s="324">
        <v>1515658</v>
      </c>
      <c r="AN55" s="325">
        <v>49780</v>
      </c>
      <c r="AO55" s="326">
        <v>6.1</v>
      </c>
      <c r="AP55" s="327">
        <v>96469</v>
      </c>
      <c r="AQ55" s="328">
        <v>4.0999999999999996</v>
      </c>
      <c r="AR55" s="329">
        <v>2</v>
      </c>
    </row>
    <row r="56" spans="1:44" ht="13.2" x14ac:dyDescent="0.2">
      <c r="A56" s="259"/>
      <c r="AK56" s="330"/>
      <c r="AL56" s="331" t="s">
        <v>521</v>
      </c>
      <c r="AM56" s="332">
        <v>889593</v>
      </c>
      <c r="AN56" s="333">
        <v>29218</v>
      </c>
      <c r="AO56" s="334">
        <v>34.700000000000003</v>
      </c>
      <c r="AP56" s="335">
        <v>49775</v>
      </c>
      <c r="AQ56" s="336">
        <v>3.7</v>
      </c>
      <c r="AR56" s="337">
        <v>31</v>
      </c>
    </row>
    <row r="57" spans="1:44" ht="13.2" x14ac:dyDescent="0.2">
      <c r="A57" s="259"/>
      <c r="AK57" s="315" t="s">
        <v>524</v>
      </c>
      <c r="AL57" s="316"/>
      <c r="AM57" s="324">
        <v>1174509</v>
      </c>
      <c r="AN57" s="325">
        <v>39248</v>
      </c>
      <c r="AO57" s="326">
        <v>-21.2</v>
      </c>
      <c r="AP57" s="327">
        <v>85743</v>
      </c>
      <c r="AQ57" s="328">
        <v>-11.1</v>
      </c>
      <c r="AR57" s="329">
        <v>-10.1</v>
      </c>
    </row>
    <row r="58" spans="1:44" ht="13.2" x14ac:dyDescent="0.2">
      <c r="A58" s="259"/>
      <c r="AK58" s="330"/>
      <c r="AL58" s="331" t="s">
        <v>521</v>
      </c>
      <c r="AM58" s="332">
        <v>606695</v>
      </c>
      <c r="AN58" s="333">
        <v>20274</v>
      </c>
      <c r="AO58" s="334">
        <v>-30.6</v>
      </c>
      <c r="AP58" s="335">
        <v>45231</v>
      </c>
      <c r="AQ58" s="336">
        <v>-9.1</v>
      </c>
      <c r="AR58" s="337">
        <v>-21.5</v>
      </c>
    </row>
    <row r="59" spans="1:44" ht="13.2" x14ac:dyDescent="0.2">
      <c r="A59" s="259"/>
      <c r="AK59" s="315" t="s">
        <v>525</v>
      </c>
      <c r="AL59" s="316"/>
      <c r="AM59" s="324">
        <v>2021624</v>
      </c>
      <c r="AN59" s="325">
        <v>68298</v>
      </c>
      <c r="AO59" s="326">
        <v>74</v>
      </c>
      <c r="AP59" s="327">
        <v>92509</v>
      </c>
      <c r="AQ59" s="328">
        <v>7.9</v>
      </c>
      <c r="AR59" s="329">
        <v>66.099999999999994</v>
      </c>
    </row>
    <row r="60" spans="1:44" ht="13.2" x14ac:dyDescent="0.2">
      <c r="A60" s="259"/>
      <c r="AK60" s="330"/>
      <c r="AL60" s="331" t="s">
        <v>521</v>
      </c>
      <c r="AM60" s="332">
        <v>1004418</v>
      </c>
      <c r="AN60" s="333">
        <v>33933</v>
      </c>
      <c r="AO60" s="334">
        <v>67.400000000000006</v>
      </c>
      <c r="AP60" s="335">
        <v>52274</v>
      </c>
      <c r="AQ60" s="336">
        <v>15.6</v>
      </c>
      <c r="AR60" s="337">
        <v>51.8</v>
      </c>
    </row>
    <row r="61" spans="1:44" ht="13.2" x14ac:dyDescent="0.2">
      <c r="A61" s="259"/>
      <c r="AK61" s="315" t="s">
        <v>526</v>
      </c>
      <c r="AL61" s="338"/>
      <c r="AM61" s="324">
        <v>1434618</v>
      </c>
      <c r="AN61" s="325">
        <v>47365</v>
      </c>
      <c r="AO61" s="326">
        <v>12.8</v>
      </c>
      <c r="AP61" s="327">
        <v>92287</v>
      </c>
      <c r="AQ61" s="339">
        <v>2</v>
      </c>
      <c r="AR61" s="329">
        <v>10.8</v>
      </c>
    </row>
    <row r="62" spans="1:44" ht="13.2" x14ac:dyDescent="0.2">
      <c r="A62" s="259"/>
      <c r="AK62" s="330"/>
      <c r="AL62" s="331" t="s">
        <v>521</v>
      </c>
      <c r="AM62" s="332">
        <v>763492</v>
      </c>
      <c r="AN62" s="333">
        <v>25181</v>
      </c>
      <c r="AO62" s="334">
        <v>8.4</v>
      </c>
      <c r="AP62" s="335">
        <v>48841</v>
      </c>
      <c r="AQ62" s="336">
        <v>3.9</v>
      </c>
      <c r="AR62" s="337">
        <v>4.5</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v9QFHeXelpIyx0rofYBQKWqJr/AYwzmymqQab3CtTs/RKu0dI6loecUeBvtF+rv78kAjNWqf1b+SS5nTqoRldQ==" saltValue="Ren9YQTQPcQc7cafHXgz/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478</v>
      </c>
    </row>
    <row r="121" spans="125:125" ht="13.5" hidden="1" customHeight="1" x14ac:dyDescent="0.2">
      <c r="DU121" s="253"/>
    </row>
  </sheetData>
  <sheetProtection algorithmName="SHA-512" hashValue="tB3nghCu9tbKpe2MD3Gcbg4FgVxQl5PQjABWZqeTkdLj6UoRF3bTwbYkGjPv7hZfyHR0UG+ca9f/jySNu6Vw+A==" saltValue="KM0D03IpwtS+Zv0uJ4lY4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478</v>
      </c>
    </row>
  </sheetData>
  <sheetProtection algorithmName="SHA-512" hashValue="3058reLQVexhpAi6NU7ClxasYuZDEFf1Qr/7cm7VL/MzL4E/bIqPRNZOn1zxruBe7jQ+bX+ucnYy/rP8/XXKVg==" saltValue="y3CCGON+qSCuBMwWLyp97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52" t="s">
        <v>3</v>
      </c>
      <c r="D47" s="1152"/>
      <c r="E47" s="1153"/>
      <c r="F47" s="11">
        <v>7.45</v>
      </c>
      <c r="G47" s="12">
        <v>7.27</v>
      </c>
      <c r="H47" s="12">
        <v>7.09</v>
      </c>
      <c r="I47" s="12">
        <v>9.7799999999999994</v>
      </c>
      <c r="J47" s="13">
        <v>11.46</v>
      </c>
    </row>
    <row r="48" spans="2:10" ht="57.75" customHeight="1" x14ac:dyDescent="0.2">
      <c r="B48" s="14"/>
      <c r="C48" s="1154" t="s">
        <v>4</v>
      </c>
      <c r="D48" s="1154"/>
      <c r="E48" s="1155"/>
      <c r="F48" s="15">
        <v>4.0999999999999996</v>
      </c>
      <c r="G48" s="16">
        <v>5.94</v>
      </c>
      <c r="H48" s="16">
        <v>11.4</v>
      </c>
      <c r="I48" s="16">
        <v>8.9600000000000009</v>
      </c>
      <c r="J48" s="17">
        <v>7.81</v>
      </c>
    </row>
    <row r="49" spans="2:10" ht="57.75" customHeight="1" thickBot="1" x14ac:dyDescent="0.25">
      <c r="B49" s="18"/>
      <c r="C49" s="1156" t="s">
        <v>5</v>
      </c>
      <c r="D49" s="1156"/>
      <c r="E49" s="1157"/>
      <c r="F49" s="19" t="s">
        <v>533</v>
      </c>
      <c r="G49" s="20">
        <v>1.94</v>
      </c>
      <c r="H49" s="20">
        <v>5.61</v>
      </c>
      <c r="I49" s="20" t="s">
        <v>534</v>
      </c>
      <c r="J49" s="21">
        <v>0.57999999999999996</v>
      </c>
    </row>
    <row r="50" spans="2:10" ht="13.2" x14ac:dyDescent="0.2"/>
  </sheetData>
  <sheetProtection algorithmName="SHA-512" hashValue="pUKtWHpS7bXV3oPMX//Ppg3TabaMsd4OloFXCsAIVh3+VwUIIP8BanmRIUV5dYl3+TP956iG9Ym3dBtWWYYs6Q==" saltValue="+Bu5OOgRu9eYDhts2Wt/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2025-09-01T01:45:27Z</cp:lastPrinted>
  <dcterms:created xsi:type="dcterms:W3CDTF">2025-02-19T02:22:36Z</dcterms:created>
  <dcterms:modified xsi:type="dcterms:W3CDTF">2025-09-29T23:49:36Z</dcterms:modified>
  <cp:category/>
</cp:coreProperties>
</file>