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Q:\13118_市町村振興課\02\財政状況資料集\R5決算\03_財政状況資料集の作成について（翌年度）\04_HPアップロード\"/>
    </mc:Choice>
  </mc:AlternateContent>
  <xr:revisionPtr revIDLastSave="0" documentId="13_ncr:1_{4ECF7A34-60D7-4DB1-BFAC-2AF1B150BB32}"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C37" i="10"/>
  <c r="CO36" i="10"/>
  <c r="BE36" i="10"/>
  <c r="C36" i="10"/>
  <c r="CO35"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AM37" i="10" l="1"/>
  <c r="BW34" i="10"/>
  <c r="BW35" i="10" s="1"/>
  <c r="BW36" i="10" s="1"/>
  <c r="BW37" i="10" s="1"/>
  <c r="BW38" i="10" s="1"/>
  <c r="BW39" i="10" s="1"/>
  <c r="BW40" i="10" s="1"/>
  <c r="BW41" i="10" s="1"/>
  <c r="BW42" i="10" s="1"/>
  <c r="BW43" i="10" s="1"/>
  <c r="CO34" i="10" s="1"/>
</calcChain>
</file>

<file path=xl/sharedStrings.xml><?xml version="1.0" encoding="utf-8"?>
<sst xmlns="http://schemas.openxmlformats.org/spreadsheetml/2006/main" count="1148" uniqueCount="584">
  <si>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</si>
  <si>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</si>
  <si>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</si>
  <si>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</si>
  <si>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</si>
  <si>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</si>
  <si>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</si>
  <si>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</si>
  <si>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</si>
  <si>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</si>
  <si>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</si>
  <si>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</si>
  <si>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</si>
  <si>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</si>
  <si>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</si>
  <si>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</si>
  <si>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</si>
  <si>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</si>
  <si>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</si>
  <si>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</si>
  <si>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</si>
  <si>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</si>
  <si>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</si>
  <si>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</si>
  <si>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</si>
  <si>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</si>
  <si>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</si>
  <si>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</si>
  <si>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</si>
  <si>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</si>
  <si>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</si>
  <si>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</si>
  <si>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</si>
  <si>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</si>
  <si>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</si>
  <si>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</si>
  <si>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</si>
  <si>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</si>
  <si>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</si>
  <si>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</si>
  <si>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</si>
  <si>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</si>
  <si>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</si>
  <si>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</si>
  <si>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</si>
  <si>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</si>
  <si>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</si>
  <si>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</si>
  <si>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</si>
  <si>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</si>
  <si>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</si>
  <si>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</si>
  <si>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</si>
  <si>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</si>
  <si>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</si>
  <si>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</si>
  <si>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</si>
  <si>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</si>
  <si>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</si>
  <si>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</si>
  <si>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</si>
  <si>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</si>
  <si>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</si>
  <si>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</si>
  <si>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</si>
  <si>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</si>
  <si>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</si>
  <si>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</si>
  <si>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</si>
  <si>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</si>
  <si>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</si>
  <si>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</si>
  <si>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</si>
  <si>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</si>
  <si>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</si>
  <si>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</si>
  <si>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</si>
  <si>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</si>
  <si>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</si>
  <si>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</si>
  <si>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</si>
  <si>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</si>
  <si>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</si>
  <si>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</si>
  <si>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</si>
  <si>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</si>
  <si>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</si>
  <si>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</si>
  <si>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</si>
  <si>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</si>
  <si>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</si>
  <si>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</si>
  <si>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</si>
  <si>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</si>
  <si>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中央市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</si>
  <si>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</si>
  <si>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</si>
  <si>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</si>
  <si>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</si>
  <si>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</si>
  <si>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</si>
  <si>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</si>
  <si>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</si>
  <si>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</si>
  <si>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</si>
  <si>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</si>
  <si>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</si>
  <si>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</si>
  <si>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</si>
  <si>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</si>
  <si>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</si>
  <si>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</si>
  <si>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</si>
  <si>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</si>
  <si>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</si>
  <si>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</si>
  <si>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</si>
  <si>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</si>
  <si>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</si>
  <si>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</si>
  <si>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</si>
  <si>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</si>
  <si>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</si>
  <si>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</si>
  <si>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</si>
  <si>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</si>
  <si>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</si>
  <si>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</si>
  <si>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</si>
  <si>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</si>
  <si>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</si>
  <si>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</si>
  <si>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</si>
  <si>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</si>
  <si>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</si>
  <si>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</si>
  <si>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</si>
  <si>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</si>
  <si>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</si>
  <si>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</si>
  <si>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</si>
  <si>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</si>
  <si>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</si>
  <si>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</si>
  <si>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</si>
  <si>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</si>
  <si>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</si>
  <si>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</si>
  <si>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</si>
  <si>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</si>
  <si>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</si>
  <si>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</si>
  <si>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</si>
  <si>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</si>
  <si>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</si>
  <si>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</si>
  <si>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</si>
  <si>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</si>
  <si>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</si>
  <si>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</si>
  <si>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</si>
  <si>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</si>
  <si>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</si>
  <si>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</si>
  <si>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</si>
  <si>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</si>
  <si>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</si>
  <si>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</si>
  <si>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</si>
  <si>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</si>
  <si>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</si>
  <si>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</si>
  <si>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</si>
  <si>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</si>
  <si>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</si>
  <si>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</si>
  <si>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</si>
  <si>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</si>
  <si>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</si>
  <si>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</si>
  <si>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</si>
  <si>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</si>
  <si>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</si>
  <si>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</si>
  <si>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</si>
  <si>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</si>
  <si>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</si>
  <si>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</si>
  <si>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</si>
  <si>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</si>
  <si>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</si>
  <si>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</si>
  <si>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</si>
  <si>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</si>
  <si>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</si>
  <si>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</si>
  <si>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</si>
  <si>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</si>
  <si>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</si>
  <si>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</si>
  <si>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</si>
  <si>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</si>
  <si>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</si>
  <si>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山梨県中央市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</si>
  <si>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</si>
  <si>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</si>
  <si>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</si>
  <si>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</si>
  <si>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</si>
  <si>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</si>
  <si>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</si>
  <si>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</si>
  <si>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</si>
  <si>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</si>
  <si>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</si>
  <si>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</si>
  <si>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</si>
  <si>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</si>
  <si>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</si>
  <si>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</si>
  <si>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</si>
  <si>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</si>
  <si>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</si>
  <si>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</si>
  <si>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</si>
  <si>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</si>
  <si>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</si>
  <si>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</si>
  <si>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</si>
  <si>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</si>
  <si>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</si>
  <si>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</si>
  <si>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</si>
  <si>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</si>
  <si>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</si>
  <si>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</si>
  <si>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</si>
  <si>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</si>
  <si>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</si>
  <si>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</si>
  <si>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</si>
  <si>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</si>
  <si>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</si>
  <si>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</si>
  <si>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</si>
  <si>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</si>
  <si>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</si>
  <si>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</si>
  <si>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</si>
  <si>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</si>
  <si>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</si>
  <si>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</si>
  <si>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</si>
  <si>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</si>
  <si>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</si>
  <si>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</si>
  <si>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</si>
  <si>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</si>
  <si>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</si>
  <si>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</si>
  <si>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</si>
  <si>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</si>
  <si>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</si>
  <si>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</si>
  <si>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</si>
  <si>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</si>
  <si>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</si>
  <si>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</si>
  <si>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</si>
  <si>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</si>
  <si>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</si>
  <si>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</si>
  <si>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</si>
  <si>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</si>
  <si>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</si>
  <si>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</si>
  <si>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</si>
  <si>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</si>
  <si>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</si>
  <si>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</si>
  <si>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</si>
  <si>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</si>
  <si>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</si>
  <si>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</si>
  <si>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</si>
  <si>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</si>
  <si>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</si>
  <si>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</si>
  <si>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</si>
  <si>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</si>
  <si>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</si>
  <si>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</si>
  <si>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</si>
  <si>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</si>
  <si>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</si>
  <si>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</si>
  <si>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</si>
  <si>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</si>
  <si>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</si>
  <si>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</si>
  <si>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</si>
  <si>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</si>
  <si>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</si>
  <si>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</si>
  <si>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</si>
  <si>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</si>
  <si>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</si>
  <si>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</si>
  <si>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</si>
  <si>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</si>
  <si>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</si>
  <si>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</si>
  <si>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</si>
  <si>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</si>
  <si>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</si>
  <si>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</si>
  <si>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</si>
  <si>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</si>
  <si>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</si>
  <si>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</si>
  <si>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</si>
  <si>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</si>
  <si>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</si>
  <si>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</si>
  <si>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</si>
  <si>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</si>
  <si>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</si>
  <si>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</si>
  <si>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</si>
  <si>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</si>
  <si>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</si>
  <si>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</si>
  <si>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</si>
  <si>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</si>
  <si>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</si>
  <si>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</si>
  <si>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</si>
  <si>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</si>
  <si>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</si>
  <si>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</si>
  <si>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</si>
  <si>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</si>
  <si>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</si>
  <si>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</si>
  <si>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</si>
  <si>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</si>
  <si>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</si>
  <si>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</si>
  <si>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</si>
  <si>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</si>
  <si>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</si>
  <si>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</si>
  <si>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</si>
  <si>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</si>
  <si>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山梨県中央市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</si>
  <si>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</si>
  <si>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</si>
  <si>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</si>
  <si>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</si>
  <si>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</si>
  <si>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</si>
  <si>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</si>
  <si>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</si>
  <si>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</si>
  <si>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</si>
  <si>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</si>
  <si>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</si>
  <si>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</si>
  <si>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</si>
  <si>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</si>
  <si>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</si>
  <si>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</si>
  <si>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</si>
  <si>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</si>
  <si>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</si>
  <si>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田富よし原処理センター事業特別会計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</si>
  <si>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</si>
  <si>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</si>
  <si>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</si>
  <si>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</si>
  <si>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</si>
  <si>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</si>
  <si>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</si>
  <si>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</si>
  <si>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</si>
  <si>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</si>
  <si>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</si>
  <si>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</si>
  <si>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</si>
  <si>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</si>
  <si>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</si>
  <si>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</si>
  <si>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地域包括支援センター特別会計</t>
    <phoneticPr fontId="5"/>
  </si>
  <si>
    <t>上水道事業会計</t>
    <phoneticPr fontId="5"/>
  </si>
  <si>
    <t>法適用企業</t>
    <phoneticPr fontId="5"/>
  </si>
  <si>
    <t>簡易水道事業会計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</si>
  <si>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</si>
  <si>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</si>
  <si>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</si>
  <si>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</si>
  <si>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</si>
  <si>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</si>
  <si>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</si>
  <si>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</si>
  <si>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</si>
  <si>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</si>
  <si>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</si>
  <si>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</si>
  <si>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</si>
  <si>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</si>
  <si>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</si>
  <si>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</si>
  <si>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</si>
  <si>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</si>
  <si>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</si>
  <si>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</si>
  <si>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</si>
  <si>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</si>
  <si>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</si>
  <si>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</si>
  <si>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</si>
  <si>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</si>
  <si>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</si>
  <si>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</si>
  <si>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</si>
  <si>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</si>
  <si>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</si>
  <si>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</si>
  <si>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</si>
  <si>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</si>
  <si>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</si>
  <si>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</si>
  <si>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</si>
  <si>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</si>
  <si>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</si>
  <si>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</si>
  <si>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</si>
  <si>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</si>
  <si>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</si>
  <si>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</si>
  <si>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</si>
  <si>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</si>
  <si>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</si>
  <si>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</si>
  <si>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</si>
  <si>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</si>
  <si>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</si>
  <si>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</si>
  <si>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</si>
  <si>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</si>
  <si>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</si>
  <si>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</si>
  <si>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</si>
  <si>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</si>
  <si>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</si>
  <si>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</si>
  <si>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</si>
  <si>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</si>
  <si>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</si>
  <si>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</si>
  <si>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</si>
  <si>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</si>
  <si>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</si>
  <si>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</si>
  <si>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</si>
  <si>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</si>
  <si>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</si>
  <si>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</si>
  <si>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</si>
  <si>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</si>
  <si>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</si>
  <si>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</si>
  <si>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</si>
  <si>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</si>
  <si>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</si>
  <si>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</si>
  <si>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</si>
  <si>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</si>
  <si>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</si>
  <si>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</si>
  <si>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</si>
  <si>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</si>
  <si>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</si>
  <si>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</si>
  <si>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</si>
  <si>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</si>
  <si>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</si>
  <si>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</si>
  <si>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</si>
  <si>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</si>
  <si>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</si>
  <si>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</si>
  <si>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</si>
  <si>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</si>
  <si>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</si>
  <si>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</si>
  <si>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</si>
  <si>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</si>
  <si>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</si>
  <si>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</si>
  <si>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</si>
  <si>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</si>
  <si>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</si>
  <si>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</si>
  <si>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</si>
  <si>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</si>
  <si>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</si>
  <si>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</si>
  <si>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</si>
  <si>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</si>
  <si>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</si>
  <si>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</si>
  <si>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</si>
  <si>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</si>
  <si>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</si>
  <si>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</si>
  <si>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</si>
  <si>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</si>
  <si>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</si>
  <si>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</si>
  <si>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</si>
  <si>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</si>
  <si>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</si>
  <si>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</si>
  <si>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</si>
  <si>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</si>
  <si>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</si>
  <si>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</si>
  <si>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</si>
  <si>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</si>
  <si>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</si>
  <si>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</si>
  <si>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</si>
  <si>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0.99</t>
  </si>
  <si>
    <t>一般会計</t>
  </si>
  <si>
    <t>上水道事業会計</t>
  </si>
  <si>
    <t>簡易水道事業会計</t>
  </si>
  <si>
    <t>介護保険特別会計</t>
  </si>
  <si>
    <t>農業集落排水事業会計</t>
  </si>
  <si>
    <t>田富よし原処理センター事業特別会計</t>
  </si>
  <si>
    <t>国民健康保険特別会計</t>
  </si>
  <si>
    <t>公共下水道事業会計</t>
  </si>
  <si>
    <t>その他会計（赤字）</t>
  </si>
  <si>
    <t>その他会計（黒字）</t>
  </si>
  <si>
    <t>R01</t>
    <phoneticPr fontId="5"/>
  </si>
  <si>
    <t>R02</t>
    <phoneticPr fontId="5"/>
  </si>
  <si>
    <t>R03</t>
    <phoneticPr fontId="5"/>
  </si>
  <si>
    <t>R04</t>
    <phoneticPr fontId="5"/>
  </si>
  <si>
    <t>R05</t>
    <phoneticPr fontId="5"/>
  </si>
  <si>
    <t>中央市農業振興公社</t>
  </si>
  <si>
    <t>山梨県市町村総合事務組合（一般会計）</t>
  </si>
  <si>
    <t>山梨県市町村総合事務組合（行政手続の電子化事業特別会計他3特別会計）</t>
  </si>
  <si>
    <t>中巨摩地区広域事務組合（一般会計）</t>
  </si>
  <si>
    <t>中巨摩地区広域事務組合（ごみ処理事業特別会計）</t>
  </si>
  <si>
    <t>中巨摩地区広域事務組合（地区公園事業特別会計）</t>
  </si>
  <si>
    <t>中巨摩地区広域事務組合（老人福祉事業特別会計）</t>
  </si>
  <si>
    <t>中巨摩地区広域事務組合（勤労青年センター事業特別会計）</t>
  </si>
  <si>
    <t>中巨摩地区広域事務組合（し尿処理事業特別会計）</t>
  </si>
  <si>
    <t>三郡衛生組合（一般会計）</t>
  </si>
  <si>
    <t>三郡衛生組合（し尿処理事業特別会計）</t>
  </si>
  <si>
    <t>三郡衛生組合（火葬事業特別会計）</t>
  </si>
  <si>
    <t>甲府地区広域行政事務組合（一般会計）</t>
  </si>
  <si>
    <t>甲府地区広域行政事務組合（消防事業特別会計）</t>
  </si>
  <si>
    <t>甲府地区広域行政事務組合（国母公園事業特別会計）</t>
  </si>
  <si>
    <t>東八代広域行政事務組合</t>
  </si>
  <si>
    <t>山梨県後期高齢者医療広域連合（一般会計)</t>
    <rPh sb="10" eb="12">
      <t>コウイキ</t>
    </rPh>
    <phoneticPr fontId="2"/>
  </si>
  <si>
    <t>山梨県後期高齢者医療広域連合（特別会計)</t>
    <rPh sb="10" eb="12">
      <t>コウイキ</t>
    </rPh>
    <rPh sb="15" eb="17">
      <t>トクベツ</t>
    </rPh>
    <phoneticPr fontId="2"/>
  </si>
  <si>
    <t>山梨西部広域環境組合（一般会計）</t>
    <rPh sb="0" eb="2">
      <t>ヤマナシ</t>
    </rPh>
    <rPh sb="2" eb="4">
      <t>セイブ</t>
    </rPh>
    <rPh sb="4" eb="6">
      <t>コウイキ</t>
    </rPh>
    <rPh sb="6" eb="8">
      <t>カンキョウ</t>
    </rPh>
    <rPh sb="8" eb="10">
      <t>クミアイ</t>
    </rPh>
    <rPh sb="11" eb="13">
      <t>イッパン</t>
    </rPh>
    <rPh sb="13" eb="15">
      <t>カイケイ</t>
    </rPh>
    <phoneticPr fontId="2"/>
  </si>
  <si>
    <t>リニア沿線公共施設等移転整備基金</t>
  </si>
  <si>
    <t>ふるさと応援基金</t>
  </si>
  <si>
    <t>地域福祉基金</t>
  </si>
  <si>
    <t>公共施設等整備基金</t>
  </si>
  <si>
    <t>まちづくり振興基金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</si>
  <si>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</si>
  <si>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</si>
  <si>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将来負担比率及び有形固定資産減価償却率は引き続き類似団体内平均値を下回っている。
今後は、老朽化した施設の維持修繕事業等が計画されており、地方債残高の増加により将来負担比率は増加する見込みである。一方、有形固定資産減価償却率についてはそれに伴い減少するものと見込まれる。
これからも後世への負担や公共施設の効率的な活用などを総合的に勘案し、公共施設のマネジメントに取り組んでいく。</t>
    <rPh sb="6" eb="7">
      <t>オヨ</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</si>
  <si>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</si>
  <si>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</si>
  <si>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</si>
  <si>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</si>
  <si>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</si>
  <si>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</si>
  <si>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べて、将来負担比率、実質公債費比率ともに低い水準となっている。将来負担比率については、地方債現在高や公営企業債等繰入見込額の減少により、将来負担比率は無しとなった。単年度の実質公債費比率については、大型事業の据置期間の終了により元利償還金が増加したことにより悪化した。
今後は、老朽化した施設の改修事業等に対する地方債の発行により地方債残高が増加するものと見込まれ、将来負担比率及び実質公債費比率が増加することが予想される。
後世への負担が少しでも軽減するよう、事業の平準化・事業費及び地方債発行額の抑制、基金への積立て等を進め、財政の健全化に努める。</t>
    <rPh sb="53" eb="56">
      <t>チホウサイ</t>
    </rPh>
    <rPh sb="56" eb="59">
      <t>ゲンザイダカ</t>
    </rPh>
    <rPh sb="60" eb="64">
      <t>コウエイキギョウ</t>
    </rPh>
    <rPh sb="64" eb="65">
      <t>サイ</t>
    </rPh>
    <rPh sb="65" eb="66">
      <t>トウ</t>
    </rPh>
    <rPh sb="66" eb="68">
      <t>クリイレ</t>
    </rPh>
    <rPh sb="68" eb="71">
      <t>ミコミガク</t>
    </rPh>
    <rPh sb="72" eb="74">
      <t>ゲンショウ</t>
    </rPh>
    <rPh sb="78" eb="80">
      <t>ショウライ</t>
    </rPh>
    <rPh sb="80" eb="84">
      <t>フタンヒリツ</t>
    </rPh>
    <rPh sb="85" eb="86">
      <t>ナ</t>
    </rPh>
    <rPh sb="139" eb="141">
      <t>アッカ</t>
    </rPh>
    <rPh sb="157" eb="159">
      <t>カイシュウ</t>
    </rPh>
    <rPh sb="159" eb="162">
      <t>ジギョウトウ</t>
    </rPh>
    <rPh sb="199" eb="200">
      <t>オヨ</t>
    </rPh>
    <rPh sb="201" eb="208">
      <t>ジッシツコウサイヒヒリツ</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</si>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</sst>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7A97-4921-BD69-799889FEBD4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125143</c:v>
                </c:pt>
                <c:pt idx="1">
                  <c:v>78588</c:v>
                </c:pt>
                <c:pt idx="2">
                  <c:v>83770</c:v>
                </c:pt>
                <c:pt idx="3">
                  <c:v>49170</c:v>
                </c:pt>
                <c:pt idx="4">
                  <c:v>77810</c:v>
                </c:pt>
              </c:numCache>
            </c:numRef>
          </c:val>
          <c:smooth val="0"/>
          <c:extLst>
            <c:ext xmlns:c16="http://schemas.microsoft.com/office/drawing/2014/chart" uri="{C3380CC4-5D6E-409C-BE32-E72D297353CC}">
              <c16:uniqueId val="{00000001-7A97-4921-BD69-799889FEBD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15.16</c:v>
                </c:pt>
                <c:pt idx="1">
                  <c:v>16.39</c:v>
                </c:pt>
                <c:pt idx="2">
                  <c:v>14.85</c:v>
                </c:pt>
                <c:pt idx="3">
                  <c:v>19.260000000000002</c:v>
                </c:pt>
                <c:pt idx="4">
                  <c:v>16.53</c:v>
                </c:pt>
              </c:numCache>
            </c:numRef>
          </c:val>
          <c:extLst>
            <c:ext xmlns:c16="http://schemas.microsoft.com/office/drawing/2014/chart" uri="{C3380CC4-5D6E-409C-BE32-E72D297353CC}">
              <c16:uniqueId val="{00000000-9035-48EB-B397-5C4825CEC8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31.66</c:v>
                </c:pt>
                <c:pt idx="1">
                  <c:v>33.369999999999997</c:v>
                </c:pt>
                <c:pt idx="2">
                  <c:v>34.96</c:v>
                </c:pt>
                <c:pt idx="3">
                  <c:v>34.090000000000003</c:v>
                </c:pt>
                <c:pt idx="4">
                  <c:v>34.86</c:v>
                </c:pt>
              </c:numCache>
            </c:numRef>
          </c:val>
          <c:extLst>
            <c:ext xmlns:c16="http://schemas.microsoft.com/office/drawing/2014/chart" uri="{C3380CC4-5D6E-409C-BE32-E72D297353CC}">
              <c16:uniqueId val="{00000001-9035-48EB-B397-5C4825CEC8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1.23</c:v>
                </c:pt>
                <c:pt idx="1">
                  <c:v>3.79</c:v>
                </c:pt>
                <c:pt idx="2">
                  <c:v>2.14</c:v>
                </c:pt>
                <c:pt idx="3">
                  <c:v>2.2599999999999998</c:v>
                </c:pt>
                <c:pt idx="4">
                  <c:v>-0.99</c:v>
                </c:pt>
              </c:numCache>
            </c:numRef>
          </c:val>
          <c:smooth val="0"/>
          <c:extLst>
            <c:ext xmlns:c16="http://schemas.microsoft.com/office/drawing/2014/chart" uri="{C3380CC4-5D6E-409C-BE32-E72D297353CC}">
              <c16:uniqueId val="{00000002-9035-48EB-B397-5C4825CEC8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1.56</c:v>
                </c:pt>
                <c:pt idx="2">
                  <c:v>#N/A</c:v>
                </c:pt>
                <c:pt idx="3">
                  <c:v>0.02</c:v>
                </c:pt>
                <c:pt idx="4">
                  <c:v>#N/A</c:v>
                </c:pt>
                <c:pt idx="5">
                  <c:v>0.02</c:v>
                </c:pt>
                <c:pt idx="6">
                  <c:v>#N/A</c:v>
                </c:pt>
                <c:pt idx="7">
                  <c:v>0</c:v>
                </c:pt>
                <c:pt idx="8">
                  <c:v>#N/A</c:v>
                </c:pt>
                <c:pt idx="9">
                  <c:v>0</c:v>
                </c:pt>
              </c:numCache>
            </c:numRef>
          </c:val>
          <c:extLst>
            <c:ext xmlns:c16="http://schemas.microsoft.com/office/drawing/2014/chart" uri="{C3380CC4-5D6E-409C-BE32-E72D297353CC}">
              <c16:uniqueId val="{00000000-694E-4B54-ACC5-CBE426EF8E3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4E-4B54-ACC5-CBE426EF8E3C}"/>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1.34</c:v>
                </c:pt>
                <c:pt idx="4">
                  <c:v>#N/A</c:v>
                </c:pt>
                <c:pt idx="5">
                  <c:v>0.12</c:v>
                </c:pt>
                <c:pt idx="6">
                  <c:v>#N/A</c:v>
                </c:pt>
                <c:pt idx="7">
                  <c:v>0.34</c:v>
                </c:pt>
                <c:pt idx="8">
                  <c:v>#N/A</c:v>
                </c:pt>
                <c:pt idx="9">
                  <c:v>0.05</c:v>
                </c:pt>
              </c:numCache>
            </c:numRef>
          </c:val>
          <c:extLst>
            <c:ext xmlns:c16="http://schemas.microsoft.com/office/drawing/2014/chart" uri="{C3380CC4-5D6E-409C-BE32-E72D297353CC}">
              <c16:uniqueId val="{00000002-694E-4B54-ACC5-CBE426EF8E3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0.42</c:v>
                </c:pt>
                <c:pt idx="2">
                  <c:v>#N/A</c:v>
                </c:pt>
                <c:pt idx="3">
                  <c:v>0.33</c:v>
                </c:pt>
                <c:pt idx="4">
                  <c:v>#N/A</c:v>
                </c:pt>
                <c:pt idx="5">
                  <c:v>0.45</c:v>
                </c:pt>
                <c:pt idx="6">
                  <c:v>#N/A</c:v>
                </c:pt>
                <c:pt idx="7">
                  <c:v>0.59</c:v>
                </c:pt>
                <c:pt idx="8">
                  <c:v>#N/A</c:v>
                </c:pt>
                <c:pt idx="9">
                  <c:v>0.57999999999999996</c:v>
                </c:pt>
              </c:numCache>
            </c:numRef>
          </c:val>
          <c:extLst>
            <c:ext xmlns:c16="http://schemas.microsoft.com/office/drawing/2014/chart" uri="{C3380CC4-5D6E-409C-BE32-E72D297353CC}">
              <c16:uniqueId val="{00000003-694E-4B54-ACC5-CBE426EF8E3C}"/>
            </c:ext>
          </c:extLst>
        </c:ser>
        <c:ser>
          <c:idx val="4"/>
          <c:order val="4"/>
          <c:tx>
            <c:strRef>
              <c:f>データシート!$A$31</c:f>
              <c:strCache>
                <c:ptCount val="1"/>
                <c:pt idx="0">
                  <c:v>田富よし原処理センター事業特別会計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0.55000000000000004</c:v>
                </c:pt>
                <c:pt idx="2">
                  <c:v>#N/A</c:v>
                </c:pt>
                <c:pt idx="3">
                  <c:v>0.67</c:v>
                </c:pt>
                <c:pt idx="4">
                  <c:v>#N/A</c:v>
                </c:pt>
                <c:pt idx="5">
                  <c:v>0.71</c:v>
                </c:pt>
                <c:pt idx="6">
                  <c:v>#N/A</c:v>
                </c:pt>
                <c:pt idx="7">
                  <c:v>0.78</c:v>
                </c:pt>
                <c:pt idx="8">
                  <c:v>#N/A</c:v>
                </c:pt>
                <c:pt idx="9">
                  <c:v>0.95</c:v>
                </c:pt>
              </c:numCache>
            </c:numRef>
          </c:val>
          <c:extLst>
            <c:ext xmlns:c16="http://schemas.microsoft.com/office/drawing/2014/chart" uri="{C3380CC4-5D6E-409C-BE32-E72D297353CC}">
              <c16:uniqueId val="{00000004-694E-4B54-ACC5-CBE426EF8E3C}"/>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0.17</c:v>
                </c:pt>
                <c:pt idx="4">
                  <c:v>#N/A</c:v>
                </c:pt>
                <c:pt idx="5">
                  <c:v>0.73</c:v>
                </c:pt>
                <c:pt idx="6">
                  <c:v>#N/A</c:v>
                </c:pt>
                <c:pt idx="7">
                  <c:v>0.83</c:v>
                </c:pt>
                <c:pt idx="8">
                  <c:v>#N/A</c:v>
                </c:pt>
                <c:pt idx="9">
                  <c:v>0.96</c:v>
                </c:pt>
              </c:numCache>
            </c:numRef>
          </c:val>
          <c:extLst>
            <c:ext xmlns:c16="http://schemas.microsoft.com/office/drawing/2014/chart" uri="{C3380CC4-5D6E-409C-BE32-E72D297353CC}">
              <c16:uniqueId val="{00000005-694E-4B54-ACC5-CBE426EF8E3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1.6</c:v>
                </c:pt>
                <c:pt idx="4">
                  <c:v>#N/A</c:v>
                </c:pt>
                <c:pt idx="5">
                  <c:v>1.53</c:v>
                </c:pt>
                <c:pt idx="6">
                  <c:v>#N/A</c:v>
                </c:pt>
                <c:pt idx="7">
                  <c:v>1.71</c:v>
                </c:pt>
                <c:pt idx="8">
                  <c:v>#N/A</c:v>
                </c:pt>
                <c:pt idx="9">
                  <c:v>1.25</c:v>
                </c:pt>
              </c:numCache>
            </c:numRef>
          </c:val>
          <c:extLst>
            <c:ext xmlns:c16="http://schemas.microsoft.com/office/drawing/2014/chart" uri="{C3380CC4-5D6E-409C-BE32-E72D297353CC}">
              <c16:uniqueId val="{00000006-694E-4B54-ACC5-CBE426EF8E3C}"/>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1.57</c:v>
                </c:pt>
                <c:pt idx="4">
                  <c:v>#N/A</c:v>
                </c:pt>
                <c:pt idx="5">
                  <c:v>1.58</c:v>
                </c:pt>
                <c:pt idx="6">
                  <c:v>#N/A</c:v>
                </c:pt>
                <c:pt idx="7">
                  <c:v>1.81</c:v>
                </c:pt>
                <c:pt idx="8">
                  <c:v>#N/A</c:v>
                </c:pt>
                <c:pt idx="9">
                  <c:v>1.96</c:v>
                </c:pt>
              </c:numCache>
            </c:numRef>
          </c:val>
          <c:extLst>
            <c:ext xmlns:c16="http://schemas.microsoft.com/office/drawing/2014/chart" uri="{C3380CC4-5D6E-409C-BE32-E72D297353CC}">
              <c16:uniqueId val="{00000007-694E-4B54-ACC5-CBE426EF8E3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4.7699999999999996</c:v>
                </c:pt>
                <c:pt idx="2">
                  <c:v>#N/A</c:v>
                </c:pt>
                <c:pt idx="3">
                  <c:v>3.95</c:v>
                </c:pt>
                <c:pt idx="4">
                  <c:v>#N/A</c:v>
                </c:pt>
                <c:pt idx="5">
                  <c:v>3.72</c:v>
                </c:pt>
                <c:pt idx="6">
                  <c:v>#N/A</c:v>
                </c:pt>
                <c:pt idx="7">
                  <c:v>4.07</c:v>
                </c:pt>
                <c:pt idx="8">
                  <c:v>#N/A</c:v>
                </c:pt>
                <c:pt idx="9">
                  <c:v>3.88</c:v>
                </c:pt>
              </c:numCache>
            </c:numRef>
          </c:val>
          <c:extLst>
            <c:ext xmlns:c16="http://schemas.microsoft.com/office/drawing/2014/chart" uri="{C3380CC4-5D6E-409C-BE32-E72D297353CC}">
              <c16:uniqueId val="{00000008-694E-4B54-ACC5-CBE426EF8E3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14.6</c:v>
                </c:pt>
                <c:pt idx="2">
                  <c:v>#N/A</c:v>
                </c:pt>
                <c:pt idx="3">
                  <c:v>15.71</c:v>
                </c:pt>
                <c:pt idx="4">
                  <c:v>#N/A</c:v>
                </c:pt>
                <c:pt idx="5">
                  <c:v>14.13</c:v>
                </c:pt>
                <c:pt idx="6">
                  <c:v>#N/A</c:v>
                </c:pt>
                <c:pt idx="7">
                  <c:v>18.47</c:v>
                </c:pt>
                <c:pt idx="8">
                  <c:v>#N/A</c:v>
                </c:pt>
                <c:pt idx="9">
                  <c:v>15.57</c:v>
                </c:pt>
              </c:numCache>
            </c:numRef>
          </c:val>
          <c:extLst>
            <c:ext xmlns:c16="http://schemas.microsoft.com/office/drawing/2014/chart" uri="{C3380CC4-5D6E-409C-BE32-E72D297353CC}">
              <c16:uniqueId val="{00000009-694E-4B54-ACC5-CBE426EF8E3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1349</c:v>
                </c:pt>
                <c:pt idx="5">
                  <c:v>1327</c:v>
                </c:pt>
                <c:pt idx="8">
                  <c:v>1321</c:v>
                </c:pt>
                <c:pt idx="11">
                  <c:v>1337</c:v>
                </c:pt>
                <c:pt idx="14">
                  <c:v>1335</c:v>
                </c:pt>
              </c:numCache>
            </c:numRef>
          </c:val>
          <c:extLst>
            <c:ext xmlns:c16="http://schemas.microsoft.com/office/drawing/2014/chart" uri="{C3380CC4-5D6E-409C-BE32-E72D297353CC}">
              <c16:uniqueId val="{00000000-F677-478F-A8B8-AE4175BE6F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77-478F-A8B8-AE4175BE6F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13</c:v>
                </c:pt>
                <c:pt idx="3">
                  <c:v>12</c:v>
                </c:pt>
                <c:pt idx="6">
                  <c:v>12</c:v>
                </c:pt>
                <c:pt idx="9">
                  <c:v>11</c:v>
                </c:pt>
                <c:pt idx="12">
                  <c:v>11</c:v>
                </c:pt>
              </c:numCache>
            </c:numRef>
          </c:val>
          <c:extLst>
            <c:ext xmlns:c16="http://schemas.microsoft.com/office/drawing/2014/chart" uri="{C3380CC4-5D6E-409C-BE32-E72D297353CC}">
              <c16:uniqueId val="{00000002-F677-478F-A8B8-AE4175BE6F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74</c:v>
                </c:pt>
                <c:pt idx="3">
                  <c:v>75</c:v>
                </c:pt>
                <c:pt idx="6">
                  <c:v>78</c:v>
                </c:pt>
                <c:pt idx="9">
                  <c:v>77</c:v>
                </c:pt>
                <c:pt idx="12">
                  <c:v>77</c:v>
                </c:pt>
              </c:numCache>
            </c:numRef>
          </c:val>
          <c:extLst>
            <c:ext xmlns:c16="http://schemas.microsoft.com/office/drawing/2014/chart" uri="{C3380CC4-5D6E-409C-BE32-E72D297353CC}">
              <c16:uniqueId val="{00000003-F677-478F-A8B8-AE4175BE6F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603</c:v>
                </c:pt>
                <c:pt idx="3">
                  <c:v>485</c:v>
                </c:pt>
                <c:pt idx="6">
                  <c:v>427</c:v>
                </c:pt>
                <c:pt idx="9">
                  <c:v>427</c:v>
                </c:pt>
                <c:pt idx="12">
                  <c:v>407</c:v>
                </c:pt>
              </c:numCache>
            </c:numRef>
          </c:val>
          <c:extLst>
            <c:ext xmlns:c16="http://schemas.microsoft.com/office/drawing/2014/chart" uri="{C3380CC4-5D6E-409C-BE32-E72D297353CC}">
              <c16:uniqueId val="{00000004-F677-478F-A8B8-AE4175BE6F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77-478F-A8B8-AE4175BE6F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77-478F-A8B8-AE4175BE6F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1259</c:v>
                </c:pt>
                <c:pt idx="3">
                  <c:v>1272</c:v>
                </c:pt>
                <c:pt idx="6">
                  <c:v>1320</c:v>
                </c:pt>
                <c:pt idx="9">
                  <c:v>1332</c:v>
                </c:pt>
                <c:pt idx="12">
                  <c:v>1391</c:v>
                </c:pt>
              </c:numCache>
            </c:numRef>
          </c:val>
          <c:extLst>
            <c:ext xmlns:c16="http://schemas.microsoft.com/office/drawing/2014/chart" uri="{C3380CC4-5D6E-409C-BE32-E72D297353CC}">
              <c16:uniqueId val="{00000007-F677-478F-A8B8-AE4175BE6F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600</c:v>
                </c:pt>
                <c:pt idx="2">
                  <c:v>#N/A</c:v>
                </c:pt>
                <c:pt idx="3">
                  <c:v>#N/A</c:v>
                </c:pt>
                <c:pt idx="4">
                  <c:v>517</c:v>
                </c:pt>
                <c:pt idx="5">
                  <c:v>#N/A</c:v>
                </c:pt>
                <c:pt idx="6">
                  <c:v>#N/A</c:v>
                </c:pt>
                <c:pt idx="7">
                  <c:v>516</c:v>
                </c:pt>
                <c:pt idx="8">
                  <c:v>#N/A</c:v>
                </c:pt>
                <c:pt idx="9">
                  <c:v>#N/A</c:v>
                </c:pt>
                <c:pt idx="10">
                  <c:v>510</c:v>
                </c:pt>
                <c:pt idx="11">
                  <c:v>#N/A</c:v>
                </c:pt>
                <c:pt idx="12">
                  <c:v>#N/A</c:v>
                </c:pt>
                <c:pt idx="13">
                  <c:v>551</c:v>
                </c:pt>
                <c:pt idx="14">
                  <c:v>#N/A</c:v>
                </c:pt>
              </c:numCache>
            </c:numRef>
          </c:val>
          <c:smooth val="0"/>
          <c:extLst>
            <c:ext xmlns:c16="http://schemas.microsoft.com/office/drawing/2014/chart" uri="{C3380CC4-5D6E-409C-BE32-E72D297353CC}">
              <c16:uniqueId val="{00000008-F677-478F-A8B8-AE4175BE6F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17933</c:v>
                </c:pt>
                <c:pt idx="5">
                  <c:v>17560</c:v>
                </c:pt>
                <c:pt idx="8">
                  <c:v>17262</c:v>
                </c:pt>
                <c:pt idx="11">
                  <c:v>16497</c:v>
                </c:pt>
                <c:pt idx="14">
                  <c:v>15770</c:v>
                </c:pt>
              </c:numCache>
            </c:numRef>
          </c:val>
          <c:extLst>
            <c:ext xmlns:c16="http://schemas.microsoft.com/office/drawing/2014/chart" uri="{C3380CC4-5D6E-409C-BE32-E72D297353CC}">
              <c16:uniqueId val="{00000000-012F-46B1-B102-22BF0718B2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266</c:v>
                </c:pt>
                <c:pt idx="5">
                  <c:v>233</c:v>
                </c:pt>
                <c:pt idx="8">
                  <c:v>420</c:v>
                </c:pt>
                <c:pt idx="11">
                  <c:v>411</c:v>
                </c:pt>
                <c:pt idx="14">
                  <c:v>484</c:v>
                </c:pt>
              </c:numCache>
            </c:numRef>
          </c:val>
          <c:extLst>
            <c:ext xmlns:c16="http://schemas.microsoft.com/office/drawing/2014/chart" uri="{C3380CC4-5D6E-409C-BE32-E72D297353CC}">
              <c16:uniqueId val="{00000001-012F-46B1-B102-22BF0718B2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5423</c:v>
                </c:pt>
                <c:pt idx="5">
                  <c:v>6077</c:v>
                </c:pt>
                <c:pt idx="8">
                  <c:v>7449</c:v>
                </c:pt>
                <c:pt idx="11">
                  <c:v>7214</c:v>
                </c:pt>
                <c:pt idx="14">
                  <c:v>7254</c:v>
                </c:pt>
              </c:numCache>
            </c:numRef>
          </c:val>
          <c:extLst>
            <c:ext xmlns:c16="http://schemas.microsoft.com/office/drawing/2014/chart" uri="{C3380CC4-5D6E-409C-BE32-E72D297353CC}">
              <c16:uniqueId val="{00000002-012F-46B1-B102-22BF0718B2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12F-46B1-B102-22BF0718B2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2F-46B1-B102-22BF0718B2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c:v>
                </c:pt>
                <c:pt idx="3">
                  <c:v>3</c:v>
                </c:pt>
                <c:pt idx="6">
                  <c:v>2</c:v>
                </c:pt>
                <c:pt idx="9">
                  <c:v>1</c:v>
                </c:pt>
                <c:pt idx="12">
                  <c:v>1</c:v>
                </c:pt>
              </c:numCache>
            </c:numRef>
          </c:val>
          <c:extLst>
            <c:ext xmlns:c16="http://schemas.microsoft.com/office/drawing/2014/chart" uri="{C3380CC4-5D6E-409C-BE32-E72D297353CC}">
              <c16:uniqueId val="{00000005-012F-46B1-B102-22BF0718B2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700</c:v>
                </c:pt>
                <c:pt idx="3">
                  <c:v>712</c:v>
                </c:pt>
                <c:pt idx="6">
                  <c:v>725</c:v>
                </c:pt>
                <c:pt idx="9">
                  <c:v>682</c:v>
                </c:pt>
                <c:pt idx="12">
                  <c:v>676</c:v>
                </c:pt>
              </c:numCache>
            </c:numRef>
          </c:val>
          <c:extLst>
            <c:ext xmlns:c16="http://schemas.microsoft.com/office/drawing/2014/chart" uri="{C3380CC4-5D6E-409C-BE32-E72D297353CC}">
              <c16:uniqueId val="{00000006-012F-46B1-B102-22BF0718B2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668</c:v>
                </c:pt>
                <c:pt idx="3">
                  <c:v>612</c:v>
                </c:pt>
                <c:pt idx="6">
                  <c:v>582</c:v>
                </c:pt>
                <c:pt idx="9">
                  <c:v>537</c:v>
                </c:pt>
                <c:pt idx="12">
                  <c:v>493</c:v>
                </c:pt>
              </c:numCache>
            </c:numRef>
          </c:val>
          <c:extLst>
            <c:ext xmlns:c16="http://schemas.microsoft.com/office/drawing/2014/chart" uri="{C3380CC4-5D6E-409C-BE32-E72D297353CC}">
              <c16:uniqueId val="{00000007-012F-46B1-B102-22BF0718B2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7315</c:v>
                </c:pt>
                <c:pt idx="3">
                  <c:v>6804</c:v>
                </c:pt>
                <c:pt idx="6">
                  <c:v>6216</c:v>
                </c:pt>
                <c:pt idx="9">
                  <c:v>6306</c:v>
                </c:pt>
                <c:pt idx="12">
                  <c:v>5716</c:v>
                </c:pt>
              </c:numCache>
            </c:numRef>
          </c:val>
          <c:extLst>
            <c:ext xmlns:c16="http://schemas.microsoft.com/office/drawing/2014/chart" uri="{C3380CC4-5D6E-409C-BE32-E72D297353CC}">
              <c16:uniqueId val="{00000008-012F-46B1-B102-22BF0718B2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145</c:v>
                </c:pt>
                <c:pt idx="3">
                  <c:v>133</c:v>
                </c:pt>
                <c:pt idx="6">
                  <c:v>122</c:v>
                </c:pt>
                <c:pt idx="9">
                  <c:v>148</c:v>
                </c:pt>
                <c:pt idx="12">
                  <c:v>137</c:v>
                </c:pt>
              </c:numCache>
            </c:numRef>
          </c:val>
          <c:extLst>
            <c:ext xmlns:c16="http://schemas.microsoft.com/office/drawing/2014/chart" uri="{C3380CC4-5D6E-409C-BE32-E72D297353CC}">
              <c16:uniqueId val="{00000009-012F-46B1-B102-22BF0718B2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17068</c:v>
                </c:pt>
                <c:pt idx="3">
                  <c:v>17274</c:v>
                </c:pt>
                <c:pt idx="6">
                  <c:v>17146</c:v>
                </c:pt>
                <c:pt idx="9">
                  <c:v>16489</c:v>
                </c:pt>
                <c:pt idx="12">
                  <c:v>16100</c:v>
                </c:pt>
              </c:numCache>
            </c:numRef>
          </c:val>
          <c:extLst>
            <c:ext xmlns:c16="http://schemas.microsoft.com/office/drawing/2014/chart" uri="{C3380CC4-5D6E-409C-BE32-E72D297353CC}">
              <c16:uniqueId val="{0000000A-012F-46B1-B102-22BF0718B2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2278</c:v>
                </c:pt>
                <c:pt idx="2">
                  <c:v>#N/A</c:v>
                </c:pt>
                <c:pt idx="3">
                  <c:v>#N/A</c:v>
                </c:pt>
                <c:pt idx="4">
                  <c:v>1667</c:v>
                </c:pt>
                <c:pt idx="5">
                  <c:v>#N/A</c:v>
                </c:pt>
                <c:pt idx="6">
                  <c:v>#N/A</c:v>
                </c:pt>
                <c:pt idx="7">
                  <c:v>0</c:v>
                </c:pt>
                <c:pt idx="8">
                  <c:v>#N/A</c:v>
                </c:pt>
                <c:pt idx="9">
                  <c:v>#N/A</c:v>
                </c:pt>
                <c:pt idx="10">
                  <c:v>41</c:v>
                </c:pt>
                <c:pt idx="11">
                  <c:v>#N/A</c:v>
                </c:pt>
                <c:pt idx="12">
                  <c:v>#N/A</c:v>
                </c:pt>
                <c:pt idx="13">
                  <c:v>0</c:v>
                </c:pt>
                <c:pt idx="14">
                  <c:v>#N/A</c:v>
                </c:pt>
              </c:numCache>
            </c:numRef>
          </c:val>
          <c:smooth val="0"/>
          <c:extLst>
            <c:ext xmlns:c16="http://schemas.microsoft.com/office/drawing/2014/chart" uri="{C3380CC4-5D6E-409C-BE32-E72D297353CC}">
              <c16:uniqueId val="{0000000B-012F-46B1-B102-22BF0718B2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3045</c:v>
                </c:pt>
                <c:pt idx="1">
                  <c:v>2895</c:v>
                </c:pt>
                <c:pt idx="2">
                  <c:v>3015</c:v>
                </c:pt>
              </c:numCache>
            </c:numRef>
          </c:val>
          <c:extLst>
            <c:ext xmlns:c16="http://schemas.microsoft.com/office/drawing/2014/chart" uri="{C3380CC4-5D6E-409C-BE32-E72D297353CC}">
              <c16:uniqueId val="{00000000-4070-4F0B-BD05-1E18FED17C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396</c:v>
                </c:pt>
                <c:pt idx="1">
                  <c:v>396</c:v>
                </c:pt>
                <c:pt idx="2">
                  <c:v>443</c:v>
                </c:pt>
              </c:numCache>
            </c:numRef>
          </c:val>
          <c:extLst>
            <c:ext xmlns:c16="http://schemas.microsoft.com/office/drawing/2014/chart" uri="{C3380CC4-5D6E-409C-BE32-E72D297353CC}">
              <c16:uniqueId val="{00000001-4070-4F0B-BD05-1E18FED17C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4632</c:v>
                </c:pt>
                <c:pt idx="1">
                  <c:v>4465</c:v>
                </c:pt>
                <c:pt idx="2">
                  <c:v>4326</c:v>
                </c:pt>
              </c:numCache>
            </c:numRef>
          </c:val>
          <c:extLst>
            <c:ext xmlns:c16="http://schemas.microsoft.com/office/drawing/2014/chart" uri="{C3380CC4-5D6E-409C-BE32-E72D297353CC}">
              <c16:uniqueId val="{00000002-4070-4F0B-BD05-1E18FED17C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{7ACE0D47-2B7D-46B3-B50E-7C6FE15067A0}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583-4DBB-B60A-1ACC1C21CB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{762257D6-AA2F-484D-AA09-201B13A15950}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83-4DBB-B60A-1ACC1C21CB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{6F31E207-623E-4799-85E2-ED03462982F7}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83-4DBB-B60A-1ACC1C21CB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{2780073D-638E-4E6A-9A8C-ED589A08327B}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83-4DBB-B60A-1ACC1C21CB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{188DEFC7-674F-432F-B664-D838F3A1A0BF}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83-4DBB-B60A-1ACC1C21CBE3}"/>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{E247297D-959B-4069-A72E-60D96A2A6F7F}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583-4DBB-B60A-1ACC1C21CBE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{46C4C79C-9291-4606-95F7-A40D51E61B06}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583-4DBB-B60A-1ACC1C21CBE3}"/>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{7E098D7A-28F3-4A61-A787-720DD1EBBDBB}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583-4DBB-B60A-1ACC1C21CBE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{CD954279-D08C-48D3-90E3-00C71FC4284C}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583-4DBB-B60A-1ACC1C21CB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59.1</c:v>
                </c:pt>
                <c:pt idx="8">
                  <c:v>59.9</c:v>
                </c:pt>
                <c:pt idx="16">
                  <c:v>61.7</c:v>
                </c:pt>
                <c:pt idx="24">
                  <c:v>58.3</c:v>
                </c:pt>
                <c:pt idx="32">
                  <c:v>61.5</c:v>
                </c:pt>
              </c:numCache>
            </c:numRef>
          </c:xVal>
          <c:yVal>
            <c:numRef>
              <c:f>公会計指標分析・財政指標組合せ分析表!$BP$51:$DC$51</c:f>
              <c:numCache>
                <c:formatCode>#,##0.0;"▲ "#,##0.0</c:formatCode>
                <c:ptCount val="40"/>
                <c:pt idx="0">
                  <c:v>33.1</c:v>
                </c:pt>
                <c:pt idx="8">
                  <c:v>23.6</c:v>
                </c:pt>
                <c:pt idx="24">
                  <c:v>0.5</c:v>
                </c:pt>
              </c:numCache>
            </c:numRef>
          </c:yVal>
          <c:smooth val="0"/>
          <c:extLst>
            <c:ext xmlns:c16="http://schemas.microsoft.com/office/drawing/2014/chart" uri="{C3380CC4-5D6E-409C-BE32-E72D297353CC}">
              <c16:uniqueId val="{00000009-3583-4DBB-B60A-1ACC1C21CB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{0F9025A3-D07C-463A-B22A-8AFC53B62EE7}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583-4DBB-B60A-1ACC1C21CB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{84F4A477-63B2-4697-A0F1-4AED764DFE98}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83-4DBB-B60A-1ACC1C21CB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{F5A66F7C-8B46-43E3-8A49-57FB014731DF}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83-4DBB-B60A-1ACC1C21CB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{B4BC2121-FAEB-4E0D-949E-6D9F8E498305}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83-4DBB-B60A-1ACC1C21CB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{53800E90-050E-4448-A04F-002FC1BC6CAF}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83-4DBB-B60A-1ACC1C21CBE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{136D2498-A67C-4A07-BE47-3DA2E38DC254}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583-4DBB-B60A-1ACC1C21CBE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{E690E24B-25B7-4D1C-A23C-3238ADC247F5}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583-4DBB-B60A-1ACC1C21CBE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{7766BC76-C1C4-4CA5-B9A4-E69DE89FACE7}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583-4DBB-B60A-1ACC1C21CBE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{046B2856-B492-4846-98FE-C630EEED1431}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583-4DBB-B60A-1ACC1C21CB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583-4DBB-B60A-1ACC1C21CBE3}"/>
            </c:ext>
          </c:extLst>
        </c:ser>
        <c:dLbls>
          <c:showLegendKey val="0"/>
          <c:showVal val="1"/>
          <c:showCatName val="0"/>
          <c:showSerName val="0"/>
          <c:showPercent val="0"/>
          <c:showBubbleSize val="0"/>
        </c:dLbls>
        <c:axId val="46179840"/>
        <c:axId val="46181760"/>
      </c:scatterChart>
      <c:valAx>
        <c:axId val="46179840"/>
        <c:scaling>
          <c:orientation val="maxMin"/>
          <c:max val="68"/>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{B4D852FF-9872-4B69-93F8-D016A3E06EB8}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E21-464A-BA24-D9CBE47CE7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{F9D2C493-9194-4D62-B965-9C66210518F4}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21-464A-BA24-D9CBE47CE7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{AAC6F58F-2BCF-45CE-A1A4-3A7DD9C3969D}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21-464A-BA24-D9CBE47CE7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{93FB5EC4-88A6-4248-A3E2-C9825A2E14FA}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21-464A-BA24-D9CBE47CE7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{65881069-94A8-400A-A552-8AFB4E7016C3}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21-464A-BA24-D9CBE47CE7A1}"/>
                </c:ext>
              </c:extLst>
            </c:dLbl>
            <c:dLbl>
              <c:idx val="8"/>
              <c:layout>
                <c:manualLayout>
                  <c:x val="-2.8829840147400729E-2"/>
                  <c:y val="-7.257208849604804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{26158D27-F564-4F94-9BD8-29CBB75A0534}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E21-464A-BA24-D9CBE47CE7A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{208A84BE-3208-492A-A8FA-7980EE52A17F}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E21-464A-BA24-D9CBE47CE7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{B5999A0E-F737-4DC7-B98A-55399221AA9A}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E21-464A-BA24-D9CBE47CE7A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{CBCBD198-9A10-43A6-9E9A-807F3C63F2A7}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E21-464A-BA24-D9CBE47CE7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c:v>
                </c:pt>
                <c:pt idx="8">
                  <c:v>8.1999999999999993</c:v>
                </c:pt>
                <c:pt idx="16">
                  <c:v>7.6</c:v>
                </c:pt>
                <c:pt idx="24">
                  <c:v>7</c:v>
                </c:pt>
                <c:pt idx="32">
                  <c:v>7.1</c:v>
                </c:pt>
              </c:numCache>
            </c:numRef>
          </c:xVal>
          <c:yVal>
            <c:numRef>
              <c:f>公会計指標分析・財政指標組合せ分析表!$BP$73:$DC$73</c:f>
              <c:numCache>
                <c:formatCode>#,##0.0;"▲ "#,##0.0</c:formatCode>
                <c:ptCount val="40"/>
                <c:pt idx="0">
                  <c:v>33.1</c:v>
                </c:pt>
                <c:pt idx="8">
                  <c:v>23.6</c:v>
                </c:pt>
                <c:pt idx="24">
                  <c:v>0.5</c:v>
                </c:pt>
              </c:numCache>
            </c:numRef>
          </c:yVal>
          <c:smooth val="0"/>
          <c:extLst>
            <c:ext xmlns:c16="http://schemas.microsoft.com/office/drawing/2014/chart" uri="{C3380CC4-5D6E-409C-BE32-E72D297353CC}">
              <c16:uniqueId val="{00000009-FE21-464A-BA24-D9CBE47CE7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{F1C9F3B8-EC44-4996-8C1C-91F2449AF9F0}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E21-464A-BA24-D9CBE47CE7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{A09A0E9E-B781-412C-90A1-44CDEAED3538}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21-464A-BA24-D9CBE47CE7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{23F1D1D2-1120-48A5-A63E-26C0E5ADB882}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21-464A-BA24-D9CBE47CE7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{452617DD-B5D3-4068-B93D-7AF7327C881E}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21-464A-BA24-D9CBE47CE7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{9F797045-AB2C-4025-9D78-112047F53361}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21-464A-BA24-D9CBE47CE7A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{24B11B57-2170-4C8B-99DA-3CC496D0D195}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E21-464A-BA24-D9CBE47CE7A1}"/>
                </c:ext>
              </c:extLst>
            </c:dLbl>
            <c:dLbl>
              <c:idx val="16"/>
              <c:layout>
                <c:manualLayout>
                  <c:x val="-3.4310845302750435E-2"/>
                  <c:y val="-5.226120567953986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{8E8AC1E8-C856-486A-8772-F9850A34F05A}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E21-464A-BA24-D9CBE47CE7A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{BC82C6B0-A7EA-40BF-AE4C-F6A1720D5D92}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E21-464A-BA24-D9CBE47CE7A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{2FF1C373-ACC1-49E3-BDA7-4278B19DE6DA}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E21-464A-BA24-D9CBE47CE7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E21-464A-BA24-D9CBE47CE7A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令和２年度より公営企業に対する繰出金の見直しや資本費平準化債の発行を行ったことなどから、公営企業に対する繰出金が減少（準元利償還金の減）傾向にある。</a:t>
          </a:r>
        </a:p>
        <a:p>
          <a:r>
            <a:rPr kumimoji="1" lang="ja-JP" altLang="en-US" sz="1400">
              <a:solidFill>
                <a:sysClr val="windowText" lastClr="000000"/>
              </a:solidFill>
              <a:latin typeface="ＭＳ ゴシック" pitchFamily="49" charset="-128"/>
              <a:ea typeface="ＭＳ ゴシック" pitchFamily="49" charset="-128"/>
            </a:rPr>
            <a:t>　一方で、大型事業の公債費に関し据置期間の終了により元金償還金が増加しているため、実質公債費比率は前年度より悪化した。</a:t>
          </a:r>
        </a:p>
        <a:p>
          <a:r>
            <a:rPr kumimoji="1" lang="ja-JP" altLang="en-US" sz="1400">
              <a:solidFill>
                <a:sysClr val="windowText" lastClr="000000"/>
              </a:solidFill>
              <a:latin typeface="ＭＳ ゴシック" pitchFamily="49" charset="-128"/>
              <a:ea typeface="ＭＳ ゴシック" pitchFamily="49" charset="-128"/>
            </a:rPr>
            <a:t>　３か年の平均値に</a:t>
          </a:r>
          <a:r>
            <a:rPr kumimoji="1" lang="ja-JP" altLang="en-US" sz="1400">
              <a:latin typeface="ＭＳ ゴシック" pitchFamily="49" charset="-128"/>
              <a:ea typeface="ＭＳ ゴシック" pitchFamily="49" charset="-128"/>
            </a:rPr>
            <a:t>より算定される実質公債費比率は、</a:t>
          </a:r>
          <a:r>
            <a:rPr kumimoji="1" lang="en-US" altLang="ja-JP" sz="1400">
              <a:latin typeface="ＭＳ ゴシック" pitchFamily="49" charset="-128"/>
              <a:ea typeface="ＭＳ ゴシック" pitchFamily="49" charset="-128"/>
            </a:rPr>
            <a:t>R2-R4</a:t>
          </a:r>
          <a:r>
            <a:rPr kumimoji="1" lang="ja-JP" altLang="en-US" sz="1400">
              <a:latin typeface="ＭＳ ゴシック" pitchFamily="49" charset="-128"/>
              <a:ea typeface="ＭＳ ゴシック" pitchFamily="49" charset="-128"/>
            </a:rPr>
            <a:t>の３か年平均値を用いた</a:t>
          </a:r>
          <a:r>
            <a:rPr kumimoji="1" lang="en-US" altLang="ja-JP" sz="1400">
              <a:latin typeface="ＭＳ ゴシック" pitchFamily="49" charset="-128"/>
              <a:ea typeface="ＭＳ ゴシック" pitchFamily="49" charset="-128"/>
            </a:rPr>
            <a:t>R4</a:t>
          </a:r>
          <a:r>
            <a:rPr kumimoji="1" lang="ja-JP" altLang="en-US" sz="1400">
              <a:latin typeface="ＭＳ ゴシック" pitchFamily="49" charset="-128"/>
              <a:ea typeface="ＭＳ ゴシック" pitchFamily="49" charset="-128"/>
            </a:rPr>
            <a:t>比率は</a:t>
          </a:r>
          <a:r>
            <a:rPr kumimoji="1" lang="en-US" altLang="ja-JP" sz="1400">
              <a:latin typeface="ＭＳ ゴシック" pitchFamily="49" charset="-128"/>
              <a:ea typeface="ＭＳ ゴシック" pitchFamily="49" charset="-128"/>
            </a:rPr>
            <a:t>7.0</a:t>
          </a:r>
          <a:r>
            <a:rPr kumimoji="1" lang="ja-JP" altLang="en-US" sz="1400">
              <a:latin typeface="ＭＳ ゴシック" pitchFamily="49" charset="-128"/>
              <a:ea typeface="ＭＳ ゴシック" pitchFamily="49" charset="-128"/>
            </a:rPr>
            <a:t>に対し、</a:t>
          </a:r>
          <a:r>
            <a:rPr kumimoji="1" lang="en-US" altLang="ja-JP" sz="1400">
              <a:latin typeface="ＭＳ ゴシック" pitchFamily="49" charset="-128"/>
              <a:ea typeface="ＭＳ ゴシック" pitchFamily="49" charset="-128"/>
            </a:rPr>
            <a:t>R3-R5</a:t>
          </a:r>
          <a:r>
            <a:rPr kumimoji="1" lang="ja-JP" altLang="en-US" sz="1400">
              <a:latin typeface="ＭＳ ゴシック" pitchFamily="49" charset="-128"/>
              <a:ea typeface="ＭＳ ゴシック" pitchFamily="49" charset="-128"/>
            </a:rPr>
            <a:t>の３か年平均値を用いた</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比率は</a:t>
          </a:r>
          <a:r>
            <a:rPr kumimoji="1" lang="en-US" altLang="ja-JP" sz="1400">
              <a:latin typeface="ＭＳ ゴシック" pitchFamily="49" charset="-128"/>
              <a:ea typeface="ＭＳ ゴシック" pitchFamily="49" charset="-128"/>
            </a:rPr>
            <a:t>7.1</a:t>
          </a:r>
          <a:r>
            <a:rPr kumimoji="1" lang="ja-JP" altLang="en-US" sz="1400">
              <a:latin typeface="ＭＳ ゴシック" pitchFamily="49" charset="-128"/>
              <a:ea typeface="ＭＳ ゴシック" pitchFamily="49" charset="-128"/>
            </a:rPr>
            <a:t>となり、前年度比で</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ポイント上昇（悪化）した。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充当可能財源等について、基準財政需要額算入見込み額が大きく減少したが、一般会計等に係る地方債の現在高等の将来負担額も減少しており、将来負担比率の分子については減少した。</a:t>
          </a:r>
        </a:p>
        <a:p>
          <a:endParaRPr kumimoji="1" lang="ja-JP" altLang="en-US"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今後、公共施設の維持管理等が予定されているため、地方債残高の増加や、充当可能基金の減少等が想定されることから、中長期的に将来負担比率は悪化するものと見込まれる。</a:t>
          </a:r>
        </a:p>
        <a:p>
          <a:r>
            <a:rPr kumimoji="1" lang="ja-JP" altLang="en-US" sz="1400">
              <a:solidFill>
                <a:sysClr val="windowText" lastClr="000000"/>
              </a:solidFill>
              <a:latin typeface="ＭＳ ゴシック" pitchFamily="49" charset="-128"/>
              <a:ea typeface="ＭＳ ゴシック" pitchFamily="49" charset="-128"/>
            </a:rPr>
            <a:t>　将来への負担を極力悪化させないために投資的事業の選択と集中、交付税措置のある起債の活用などにより公債費の適正</a:t>
          </a:r>
          <a:r>
            <a:rPr kumimoji="1" lang="ja-JP" altLang="en-US" sz="1400">
              <a:latin typeface="ＭＳ ゴシック" pitchFamily="49" charset="-128"/>
              <a:ea typeface="ＭＳ ゴシック" pitchFamily="49" charset="-128"/>
            </a:rPr>
            <a:t>管理に努める。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山梨県中央市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各種基金へ基金利子等を含め積み立てを行った。公共施設整備基金、まちづくり振興基金、リニア沿線公共施設等移転整備基金等では取り崩しを行ったが、全体では積み立て額が上回り基金残高が増加した。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既存公共施設の統廃合、大規模修繕などの大型建設事業が予定され多額の費用を要することから、引き続き厳しい財政運営を余儀なくされ、中期的には基金は減少傾向となる見込みである。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一方で災害対応などの緊急的な財政出動にも備える必要があることから、適切な基金の管理・運用に努める。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・公共施設等整備基金：公共施設等整備のため。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・まちづくり振興基金：市民の連携の強化及び地域振興を図るため。</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・リニア沿線公共施設等移転整備基金：リニア中央新幹線の建設工事に伴い、移転が必要となる公共施設等の移転整備事業を円滑に推進するため。</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・公共施設等整備基金：市有地貸付収入等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23,562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千円を含む）積み立て、ふれあい館等管理運営事などの財源に充てるため、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12,510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千円を積み立て、地域公共交通活性化協議会負担金などの財源に充てるため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18,656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・リニア沿線公共施設等移転整備基金：基金利子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千円及び東海旅客鉄道</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株</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からの補償金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180,687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千円を積み立て、リニア建設に伴う移転整備事業などの財源に充てるため、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312,682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千円を取り崩した。</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・公共施設等整備基金：保育園、公営住宅、学校等の統廃合及び大規模修繕等の大型建設事業が予定されているため、計画的な基金の管理・運用に努める。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・まちづくり振興基金：基金設置目的を推進できるように効果的な活用を図る。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・リニア沿線公共施設等移転整備基金：リニア関連事業を円滑に進めるため、効率的な活用を図る。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120,289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千円を含む）を今後の緊急的な財政需要に対応するため積み立てた。</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既存公共施設の統廃合、大規模修繕などの大型建設事業が予定されているため、財源不足に伴う取り崩しにより財政調整基金額は減少するものと想定される。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財政調整基金は、社会情勢による財政需要増大や災害対策等に必要不可欠な基金のため、残高が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億円を下回らないように適切な基金の管理・運用に努める。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46,652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千円（基金利子</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千円を含む）を臨時財政対策債償還基金費として積み立てた。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地方債残高の増加が見込まれることから減債基金の効果的な活用を検討する。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市庁舎整備事業や小学校建設事業、給食センター建設事業等の大型建設事業が影響し、令和元年度に類似団体内平均値を下回った。その後経年により増加傾向となっていたが、令和４年度は市民体育館の除却等が影響し前年に比べ減少したが、令和５年度は経年により増加に転じた。今後も公共施設等の老朽化が進む中、平成３０年度に策定（令和４年３月改訂）した公共施設等の個別施設計画に基づき、効率的な公共施設マネジメントを行っていく。 </a:t>
          </a: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103703</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813300" y="6018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153052</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813300"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31478</xdr:rowOff>
    </xdr:from>
    <xdr:to>
      <xdr:col>19</xdr:col>
      <xdr:colOff>187325</xdr:colOff>
      <xdr:row>29</xdr:row>
      <xdr:rowOff>133078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40005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82278</xdr:rowOff>
    </xdr:from>
    <xdr:to>
      <xdr:col>23</xdr:col>
      <xdr:colOff>85725</xdr:colOff>
      <xdr:row>30</xdr:row>
      <xdr:rowOff>9525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4051300" y="5825853"/>
          <a:ext cx="711200" cy="9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136344</xdr:rowOff>
    </xdr:from>
    <xdr:to>
      <xdr:col>15</xdr:col>
      <xdr:colOff>187325</xdr:colOff>
      <xdr:row>30</xdr:row>
      <xdr:rowOff>66494</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3238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30</xdr:row>
      <xdr:rowOff>15694</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3289300" y="5825853"/>
          <a:ext cx="762000" cy="1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80826</xdr:rowOff>
    </xdr:from>
    <xdr:to>
      <xdr:col>11</xdr:col>
      <xdr:colOff>187325</xdr:colOff>
      <xdr:row>30</xdr:row>
      <xdr:rowOff>10976</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476500" y="58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131626</xdr:rowOff>
    </xdr:from>
    <xdr:to>
      <xdr:col>15</xdr:col>
      <xdr:colOff>136525</xdr:colOff>
      <xdr:row>30</xdr:row>
      <xdr:rowOff>15694</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527300" y="5875201"/>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56152</xdr:rowOff>
    </xdr:from>
    <xdr:to>
      <xdr:col>7</xdr:col>
      <xdr:colOff>187325</xdr:colOff>
      <xdr:row>29</xdr:row>
      <xdr:rowOff>157752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714500" y="579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106952</xdr:rowOff>
    </xdr:from>
    <xdr:to>
      <xdr:col>11</xdr:col>
      <xdr:colOff>136525</xdr:colOff>
      <xdr:row>29</xdr:row>
      <xdr:rowOff>131626</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765300" y="5850527"/>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168655</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836044" y="6083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3086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66874</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324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11356</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562744" y="5926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149605</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836044" y="555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83021</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3086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2829</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562744" y="557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令和３年度は経常一般財源が増加したことが主な要因となり大きく減少し、類似団体内平均値を下回った。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令和４年度は地方債残高の減少を充当可能財源等の減少が上回ったことによる将来負担額の増加と、経常経費充当一般財源の増加等が影響し再び類似団体内平均値を上回った。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令和５年度は将来負担額は減少したが、経常経費充当財源等が増加したことにより、比率が悪化した。引き続き、事業の適正な執行と地方債の抑制を図り、健全な財政運営に努めていく。</a:t>
          </a:r>
          <a:endParaRPr lang="en-US"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a:extLst>
            <a:ext uri="{FF2B5EF4-FFF2-40B4-BE49-F238E27FC236}">
              <a16:creationId xmlns:a16="http://schemas.microsoft.com/office/drawing/2014/main" id="{00000000-0008-0000-0D00-00008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6" name="直線コネクタ 135">
          <a:extLst>
            <a:ext uri="{FF2B5EF4-FFF2-40B4-BE49-F238E27FC236}">
              <a16:creationId xmlns:a16="http://schemas.microsoft.com/office/drawing/2014/main" id="{00000000-0008-0000-0D00-000088000000}"/>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7" name="債務償還比率最小値テキスト">
          <a:extLst>
            <a:ext uri="{FF2B5EF4-FFF2-40B4-BE49-F238E27FC236}">
              <a16:creationId xmlns:a16="http://schemas.microsoft.com/office/drawing/2014/main" id="{00000000-0008-0000-0D00-000089000000}"/>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8" name="直線コネクタ 137">
          <a:extLst>
            <a:ext uri="{FF2B5EF4-FFF2-40B4-BE49-F238E27FC236}">
              <a16:creationId xmlns:a16="http://schemas.microsoft.com/office/drawing/2014/main" id="{00000000-0008-0000-0D00-00008A000000}"/>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9" name="債務償還比率最大値テキスト">
          <a:extLst>
            <a:ext uri="{FF2B5EF4-FFF2-40B4-BE49-F238E27FC236}">
              <a16:creationId xmlns:a16="http://schemas.microsoft.com/office/drawing/2014/main" id="{00000000-0008-0000-0D00-00008B00000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0" name="直線コネクタ 139">
          <a:extLst>
            <a:ext uri="{FF2B5EF4-FFF2-40B4-BE49-F238E27FC236}">
              <a16:creationId xmlns:a16="http://schemas.microsoft.com/office/drawing/2014/main" id="{00000000-0008-0000-0D00-00008C000000}"/>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41" name="債務償還比率平均値テキスト">
          <a:extLst>
            <a:ext uri="{FF2B5EF4-FFF2-40B4-BE49-F238E27FC236}">
              <a16:creationId xmlns:a16="http://schemas.microsoft.com/office/drawing/2014/main" id="{00000000-0008-0000-0D00-00008D000000}"/>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89925</xdr:rowOff>
    </xdr:from>
    <xdr:to>
      <xdr:col>76</xdr:col>
      <xdr:colOff>73025</xdr:colOff>
      <xdr:row>30</xdr:row>
      <xdr:rowOff>20075</xdr:rowOff>
    </xdr:to>
    <xdr:sp macro="" textlink="">
      <xdr:nvSpPr>
        <xdr:cNvPr id="152" name="楕円 151">
          <a:extLst>
            <a:ext uri="{FF2B5EF4-FFF2-40B4-BE49-F238E27FC236}">
              <a16:creationId xmlns:a16="http://schemas.microsoft.com/office/drawing/2014/main" id="{00000000-0008-0000-0D00-000098000000}"/>
            </a:ext>
          </a:extLst>
        </xdr:cNvPr>
        <xdr:cNvSpPr/>
      </xdr:nvSpPr>
      <xdr:spPr>
        <a:xfrm>
          <a:off x="14744700" y="58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68352</xdr:rowOff>
    </xdr:from>
    <xdr:ext cx="469744" cy="259045"/>
    <xdr:sp macro="" textlink="">
      <xdr:nvSpPr>
        <xdr:cNvPr id="153" name="債務償還比率該当値テキスト">
          <a:extLst>
            <a:ext uri="{FF2B5EF4-FFF2-40B4-BE49-F238E27FC236}">
              <a16:creationId xmlns:a16="http://schemas.microsoft.com/office/drawing/2014/main" id="{00000000-0008-0000-0D00-000099000000}"/>
            </a:ext>
          </a:extLst>
        </xdr:cNvPr>
        <xdr:cNvSpPr txBox="1"/>
      </xdr:nvSpPr>
      <xdr:spPr>
        <a:xfrm>
          <a:off x="14846300" y="58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51217</xdr:rowOff>
    </xdr:from>
    <xdr:to>
      <xdr:col>72</xdr:col>
      <xdr:colOff>123825</xdr:colOff>
      <xdr:row>29</xdr:row>
      <xdr:rowOff>152817</xdr:rowOff>
    </xdr:to>
    <xdr:sp macro="" textlink="">
      <xdr:nvSpPr>
        <xdr:cNvPr id="154" name="楕円 153">
          <a:extLst>
            <a:ext uri="{FF2B5EF4-FFF2-40B4-BE49-F238E27FC236}">
              <a16:creationId xmlns:a16="http://schemas.microsoft.com/office/drawing/2014/main" id="{00000000-0008-0000-0D00-00009A000000}"/>
            </a:ext>
          </a:extLst>
        </xdr:cNvPr>
        <xdr:cNvSpPr/>
      </xdr:nvSpPr>
      <xdr:spPr>
        <a:xfrm>
          <a:off x="14033500" y="57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102017</xdr:rowOff>
    </xdr:from>
    <xdr:to>
      <xdr:col>76</xdr:col>
      <xdr:colOff>22225</xdr:colOff>
      <xdr:row>29</xdr:row>
      <xdr:rowOff>140725</xdr:rowOff>
    </xdr:to>
    <xdr:cxnSp macro="">
      <xdr:nvCxnSpPr>
        <xdr:cNvPr id="155" name="直線コネクタ 154">
          <a:extLst>
            <a:ext uri="{FF2B5EF4-FFF2-40B4-BE49-F238E27FC236}">
              <a16:creationId xmlns:a16="http://schemas.microsoft.com/office/drawing/2014/main" id="{00000000-0008-0000-0D00-00009B000000}"/>
            </a:ext>
          </a:extLst>
        </xdr:cNvPr>
        <xdr:cNvCxnSpPr/>
      </xdr:nvCxnSpPr>
      <xdr:spPr>
        <a:xfrm>
          <a:off x="14084300" y="5845592"/>
          <a:ext cx="711200" cy="3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70920</xdr:rowOff>
    </xdr:from>
    <xdr:to>
      <xdr:col>68</xdr:col>
      <xdr:colOff>123825</xdr:colOff>
      <xdr:row>29</xdr:row>
      <xdr:rowOff>1070</xdr:rowOff>
    </xdr:to>
    <xdr:sp macro="" textlink="">
      <xdr:nvSpPr>
        <xdr:cNvPr id="156" name="楕円 155">
          <a:extLst>
            <a:ext uri="{FF2B5EF4-FFF2-40B4-BE49-F238E27FC236}">
              <a16:creationId xmlns:a16="http://schemas.microsoft.com/office/drawing/2014/main" id="{00000000-0008-0000-0D00-00009C000000}"/>
            </a:ext>
          </a:extLst>
        </xdr:cNvPr>
        <xdr:cNvSpPr/>
      </xdr:nvSpPr>
      <xdr:spPr>
        <a:xfrm>
          <a:off x="13271500" y="56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121720</xdr:rowOff>
    </xdr:from>
    <xdr:to>
      <xdr:col>72</xdr:col>
      <xdr:colOff>73025</xdr:colOff>
      <xdr:row>29</xdr:row>
      <xdr:rowOff>102017</xdr:rowOff>
    </xdr:to>
    <xdr:cxnSp macro="">
      <xdr:nvCxnSpPr>
        <xdr:cNvPr id="157" name="直線コネクタ 156">
          <a:extLst>
            <a:ext uri="{FF2B5EF4-FFF2-40B4-BE49-F238E27FC236}">
              <a16:creationId xmlns:a16="http://schemas.microsoft.com/office/drawing/2014/main" id="{00000000-0008-0000-0D00-00009D000000}"/>
            </a:ext>
          </a:extLst>
        </xdr:cNvPr>
        <xdr:cNvCxnSpPr/>
      </xdr:nvCxnSpPr>
      <xdr:spPr>
        <a:xfrm>
          <a:off x="13322300" y="5693845"/>
          <a:ext cx="762000" cy="15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59273</xdr:rowOff>
    </xdr:from>
    <xdr:to>
      <xdr:col>64</xdr:col>
      <xdr:colOff>123825</xdr:colOff>
      <xdr:row>30</xdr:row>
      <xdr:rowOff>160873</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2509500" y="59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121720</xdr:rowOff>
    </xdr:from>
    <xdr:to>
      <xdr:col>68</xdr:col>
      <xdr:colOff>73025</xdr:colOff>
      <xdr:row>30</xdr:row>
      <xdr:rowOff>110073</xdr:rowOff>
    </xdr:to>
    <xdr:cxnSp macro="">
      <xdr:nvCxnSpPr>
        <xdr:cNvPr id="159" name="直線コネクタ 158">
          <a:extLst>
            <a:ext uri="{FF2B5EF4-FFF2-40B4-BE49-F238E27FC236}">
              <a16:creationId xmlns:a16="http://schemas.microsoft.com/office/drawing/2014/main" id="{00000000-0008-0000-0D00-00009F000000}"/>
            </a:ext>
          </a:extLst>
        </xdr:cNvPr>
        <xdr:cNvCxnSpPr/>
      </xdr:nvCxnSpPr>
      <xdr:spPr>
        <a:xfrm flipV="1">
          <a:off x="12560300" y="5693845"/>
          <a:ext cx="762000" cy="33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111089</xdr:rowOff>
    </xdr:from>
    <xdr:to>
      <xdr:col>60</xdr:col>
      <xdr:colOff>123825</xdr:colOff>
      <xdr:row>31</xdr:row>
      <xdr:rowOff>41239</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1747500" y="60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110073</xdr:rowOff>
    </xdr:from>
    <xdr:to>
      <xdr:col>64</xdr:col>
      <xdr:colOff>73025</xdr:colOff>
      <xdr:row>30</xdr:row>
      <xdr:rowOff>161889</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flipV="1">
          <a:off x="11798300" y="6025098"/>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62" name="n_1aveValue債務償還比率">
          <a:extLst>
            <a:ext uri="{FF2B5EF4-FFF2-40B4-BE49-F238E27FC236}">
              <a16:creationId xmlns:a16="http://schemas.microsoft.com/office/drawing/2014/main" id="{00000000-0008-0000-0D00-0000A2000000}"/>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3" name="n_2aveValue債務償還比率">
          <a:extLst>
            <a:ext uri="{FF2B5EF4-FFF2-40B4-BE49-F238E27FC236}">
              <a16:creationId xmlns:a16="http://schemas.microsoft.com/office/drawing/2014/main" id="{00000000-0008-0000-0D00-0000A3000000}"/>
            </a:ext>
          </a:extLst>
        </xdr:cNvPr>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4" name="n_3aveValue債務償還比率">
          <a:extLst>
            <a:ext uri="{FF2B5EF4-FFF2-40B4-BE49-F238E27FC236}">
              <a16:creationId xmlns:a16="http://schemas.microsoft.com/office/drawing/2014/main" id="{00000000-0008-0000-0D00-0000A4000000}"/>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5" name="n_4aveValue債務償還比率">
          <a:extLst>
            <a:ext uri="{FF2B5EF4-FFF2-40B4-BE49-F238E27FC236}">
              <a16:creationId xmlns:a16="http://schemas.microsoft.com/office/drawing/2014/main" id="{00000000-0008-0000-0D00-0000A5000000}"/>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143944</xdr:rowOff>
    </xdr:from>
    <xdr:ext cx="469744" cy="259045"/>
    <xdr:sp macro="" textlink="">
      <xdr:nvSpPr>
        <xdr:cNvPr id="166" name="n_1mainValue債務償還比率">
          <a:extLst>
            <a:ext uri="{FF2B5EF4-FFF2-40B4-BE49-F238E27FC236}">
              <a16:creationId xmlns:a16="http://schemas.microsoft.com/office/drawing/2014/main" id="{00000000-0008-0000-0D00-0000A6000000}"/>
            </a:ext>
          </a:extLst>
        </xdr:cNvPr>
        <xdr:cNvSpPr txBox="1"/>
      </xdr:nvSpPr>
      <xdr:spPr>
        <a:xfrm>
          <a:off x="13836727" y="588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17597</xdr:rowOff>
    </xdr:from>
    <xdr:ext cx="469744" cy="259045"/>
    <xdr:sp macro="" textlink="">
      <xdr:nvSpPr>
        <xdr:cNvPr id="167" name="n_2mainValue債務償還比率">
          <a:extLst>
            <a:ext uri="{FF2B5EF4-FFF2-40B4-BE49-F238E27FC236}">
              <a16:creationId xmlns:a16="http://schemas.microsoft.com/office/drawing/2014/main" id="{00000000-0008-0000-0D00-0000A7000000}"/>
            </a:ext>
          </a:extLst>
        </xdr:cNvPr>
        <xdr:cNvSpPr txBox="1"/>
      </xdr:nvSpPr>
      <xdr:spPr>
        <a:xfrm>
          <a:off x="13087427" y="541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152000</xdr:rowOff>
    </xdr:from>
    <xdr:ext cx="469744" cy="259045"/>
    <xdr:sp macro="" textlink="">
      <xdr:nvSpPr>
        <xdr:cNvPr id="168" name="n_3mainValue債務償還比率">
          <a:extLst>
            <a:ext uri="{FF2B5EF4-FFF2-40B4-BE49-F238E27FC236}">
              <a16:creationId xmlns:a16="http://schemas.microsoft.com/office/drawing/2014/main" id="{00000000-0008-0000-0D00-0000A8000000}"/>
            </a:ext>
          </a:extLst>
        </xdr:cNvPr>
        <xdr:cNvSpPr txBox="1"/>
      </xdr:nvSpPr>
      <xdr:spPr>
        <a:xfrm>
          <a:off x="12325427" y="6067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32366</xdr:rowOff>
    </xdr:from>
    <xdr:ext cx="469744" cy="259045"/>
    <xdr:sp macro="" textlink="">
      <xdr:nvSpPr>
        <xdr:cNvPr id="169" name="n_4mainValue債務償還比率">
          <a:extLst>
            <a:ext uri="{FF2B5EF4-FFF2-40B4-BE49-F238E27FC236}">
              <a16:creationId xmlns:a16="http://schemas.microsoft.com/office/drawing/2014/main" id="{00000000-0008-0000-0D00-0000A9000000}"/>
            </a:ext>
          </a:extLst>
        </xdr:cNvPr>
        <xdr:cNvSpPr txBox="1"/>
      </xdr:nvSpPr>
      <xdr:spPr>
        <a:xfrm>
          <a:off x="11563427" y="61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80662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42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5932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78105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665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135890</xdr:rowOff>
    </xdr:from>
    <xdr:to>
      <xdr:col>10</xdr:col>
      <xdr:colOff>165100</xdr:colOff>
      <xdr:row>38</xdr:row>
      <xdr:rowOff>66040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xdr:rowOff>
    </xdr:from>
    <xdr:to>
      <xdr:col>15</xdr:col>
      <xdr:colOff>50800</xdr:colOff>
      <xdr:row>38</xdr:row>
      <xdr:rowOff>51435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303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15240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941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145432</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57167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20972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10515600" y="6493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81048</xdr:rowOff>
    </xdr:from>
    <xdr:to>
      <xdr:col>55</xdr:col>
      <xdr:colOff>50800</xdr:colOff>
      <xdr:row>40</xdr:row>
      <xdr:rowOff>11198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10426700" y="676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59475</xdr:rowOff>
    </xdr:from>
    <xdr:ext cx="534377"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10515600" y="674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86599</xdr:rowOff>
    </xdr:from>
    <xdr:to>
      <xdr:col>50</xdr:col>
      <xdr:colOff>165100</xdr:colOff>
      <xdr:row>40</xdr:row>
      <xdr:rowOff>16749</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9588500" y="677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131848</xdr:rowOff>
    </xdr:from>
    <xdr:to>
      <xdr:col>55</xdr:col>
      <xdr:colOff>0</xdr:colOff>
      <xdr:row>39</xdr:row>
      <xdr:rowOff>137399</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9639300" y="6818398"/>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86599</xdr:rowOff>
    </xdr:from>
    <xdr:to>
      <xdr:col>46</xdr:col>
      <xdr:colOff>38100</xdr:colOff>
      <xdr:row>40</xdr:row>
      <xdr:rowOff>16749</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8699500" y="677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137399</xdr:rowOff>
    </xdr:from>
    <xdr:to>
      <xdr:col>50</xdr:col>
      <xdr:colOff>114300</xdr:colOff>
      <xdr:row>39</xdr:row>
      <xdr:rowOff>137399</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8750300" y="6823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89800</xdr:rowOff>
    </xdr:from>
    <xdr:to>
      <xdr:col>41</xdr:col>
      <xdr:colOff>101600</xdr:colOff>
      <xdr:row>40</xdr:row>
      <xdr:rowOff>19950</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7810500" y="67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137399</xdr:rowOff>
    </xdr:from>
    <xdr:to>
      <xdr:col>45</xdr:col>
      <xdr:colOff>177800</xdr:colOff>
      <xdr:row>39</xdr:row>
      <xdr:rowOff>140600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7861300" y="682394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90290</xdr:rowOff>
    </xdr:from>
    <xdr:to>
      <xdr:col>36</xdr:col>
      <xdr:colOff>165100</xdr:colOff>
      <xdr:row>40</xdr:row>
      <xdr:rowOff>20440</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921500" y="67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140600</xdr:rowOff>
    </xdr:from>
    <xdr:to>
      <xdr:col>41</xdr:col>
      <xdr:colOff>50800</xdr:colOff>
      <xdr:row>39</xdr:row>
      <xdr:rowOff>141090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972300" y="6827150"/>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9359411" y="641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8483111" y="64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7594111" y="644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6705111" y="648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7876</xdr:rowOff>
    </xdr:from>
    <xdr:ext cx="534377"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9359411" y="686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7876</xdr:rowOff>
    </xdr:from>
    <xdr:ext cx="534377"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8483111" y="686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11077</xdr:rowOff>
    </xdr:from>
    <xdr:ext cx="534377"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7594111" y="686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11567</xdr:rowOff>
    </xdr:from>
    <xdr:ext cx="534377"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6705111" y="686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1451</xdr:rowOff>
    </xdr:from>
    <xdr:to>
      <xdr:col>24</xdr:col>
      <xdr:colOff>114300</xdr:colOff>
      <xdr:row>61</xdr:row>
      <xdr:rowOff>103051</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4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24328</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311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151674</xdr:rowOff>
    </xdr:from>
    <xdr:to>
      <xdr:col>20</xdr:col>
      <xdr:colOff>38100</xdr:colOff>
      <xdr:row>61</xdr:row>
      <xdr:rowOff>81824</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43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31024</xdr:rowOff>
    </xdr:from>
    <xdr:to>
      <xdr:col>24</xdr:col>
      <xdr:colOff>63500</xdr:colOff>
      <xdr:row>61</xdr:row>
      <xdr:rowOff>52251</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489474"/>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132080</xdr:rowOff>
    </xdr:from>
    <xdr:to>
      <xdr:col>15</xdr:col>
      <xdr:colOff>101600</xdr:colOff>
      <xdr:row>61</xdr:row>
      <xdr:rowOff>62230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xdr:rowOff>
    </xdr:from>
    <xdr:to>
      <xdr:col>19</xdr:col>
      <xdr:colOff>177800</xdr:colOff>
      <xdr:row>61</xdr:row>
      <xdr:rowOff>31024</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4698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112485</xdr:rowOff>
    </xdr:from>
    <xdr:to>
      <xdr:col>10</xdr:col>
      <xdr:colOff>165100</xdr:colOff>
      <xdr:row>61</xdr:row>
      <xdr:rowOff>42635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163285</xdr:rowOff>
    </xdr:from>
    <xdr:to>
      <xdr:col>15</xdr:col>
      <xdr:colOff>50800</xdr:colOff>
      <xdr:row>61</xdr:row>
      <xdr:rowOff>11430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4502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60</xdr:row>
      <xdr:rowOff>163285</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4241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98351</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59162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00000000-0008-0000-0E00-0000E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00000000-0008-0000-0E00-0000EB000000}"/>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00000000-0008-0000-0E00-0000ED000000}"/>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00000000-0008-0000-0E00-0000EF000000}"/>
            </a:ext>
          </a:extLst>
        </xdr:cNvPr>
        <xdr:cNvSpPr txBox="1"/>
      </xdr:nvSpPr>
      <xdr:spPr>
        <a:xfrm>
          <a:off x="10515600" y="10409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49023</xdr:rowOff>
    </xdr:from>
    <xdr:to>
      <xdr:col>55</xdr:col>
      <xdr:colOff>50800</xdr:colOff>
      <xdr:row>62</xdr:row>
      <xdr:rowOff>150623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10426700" y="1067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27450</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00000000-0008-0000-0E00-0000FB000000}"/>
            </a:ext>
          </a:extLst>
        </xdr:cNvPr>
        <xdr:cNvSpPr txBox="1"/>
      </xdr:nvSpPr>
      <xdr:spPr>
        <a:xfrm>
          <a:off x="10515600" y="1065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51925</xdr:rowOff>
    </xdr:from>
    <xdr:to>
      <xdr:col>50</xdr:col>
      <xdr:colOff>165100</xdr:colOff>
      <xdr:row>62</xdr:row>
      <xdr:rowOff>153525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9588500" y="106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99823</xdr:rowOff>
    </xdr:from>
    <xdr:to>
      <xdr:col>55</xdr:col>
      <xdr:colOff>0</xdr:colOff>
      <xdr:row>62</xdr:row>
      <xdr:rowOff>102725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9639300" y="10729723"/>
          <a:ext cx="8382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53412</xdr:rowOff>
    </xdr:from>
    <xdr:to>
      <xdr:col>46</xdr:col>
      <xdr:colOff>38100</xdr:colOff>
      <xdr:row>62</xdr:row>
      <xdr:rowOff>155012</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8699500" y="106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102725</xdr:rowOff>
    </xdr:from>
    <xdr:to>
      <xdr:col>50</xdr:col>
      <xdr:colOff>114300</xdr:colOff>
      <xdr:row>62</xdr:row>
      <xdr:rowOff>104212</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8750300" y="10732625"/>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57896</xdr:rowOff>
    </xdr:from>
    <xdr:to>
      <xdr:col>41</xdr:col>
      <xdr:colOff>101600</xdr:colOff>
      <xdr:row>62</xdr:row>
      <xdr:rowOff>159496</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7810500" y="106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104212</xdr:rowOff>
    </xdr:from>
    <xdr:to>
      <xdr:col>45</xdr:col>
      <xdr:colOff>177800</xdr:colOff>
      <xdr:row>62</xdr:row>
      <xdr:rowOff>108696</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7861300" y="10734112"/>
          <a:ext cx="8890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58272</xdr:rowOff>
    </xdr:from>
    <xdr:to>
      <xdr:col>36</xdr:col>
      <xdr:colOff>165100</xdr:colOff>
      <xdr:row>62</xdr:row>
      <xdr:rowOff>159872</xdr:rowOff>
    </xdr:to>
    <xdr:sp macro="" textlink="">
      <xdr:nvSpPr>
        <xdr:cNvPr id="258" name="楕円 257">
          <a:extLst>
            <a:ext uri="{FF2B5EF4-FFF2-40B4-BE49-F238E27FC236}">
              <a16:creationId xmlns:a16="http://schemas.microsoft.com/office/drawing/2014/main" id="{00000000-0008-0000-0E00-000002010000}"/>
            </a:ext>
          </a:extLst>
        </xdr:cNvPr>
        <xdr:cNvSpPr/>
      </xdr:nvSpPr>
      <xdr:spPr>
        <a:xfrm>
          <a:off x="6921500" y="106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108696</xdr:rowOff>
    </xdr:from>
    <xdr:to>
      <xdr:col>41</xdr:col>
      <xdr:colOff>50800</xdr:colOff>
      <xdr:row>62</xdr:row>
      <xdr:rowOff>109072</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flipV="1">
          <a:off x="6972300" y="10738596"/>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34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399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43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144652</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9327095" y="1077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146139</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8450795" y="1077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150623</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7561795" y="107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150999</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6672795" y="107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00000000-0008-0000-0E00-000023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00000000-0008-0000-0E00-000025010000}"/>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00000000-0008-0000-0E00-000027010000}"/>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0000000-0008-0000-0E00-000029010000}"/>
            </a:ext>
          </a:extLst>
        </xdr:cNvPr>
        <xdr:cNvSpPr txBox="1"/>
      </xdr:nvSpPr>
      <xdr:spPr>
        <a:xfrm>
          <a:off x="4673600" y="1412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69214</xdr:rowOff>
    </xdr:from>
    <xdr:to>
      <xdr:col>24</xdr:col>
      <xdr:colOff>114300</xdr:colOff>
      <xdr:row>84</xdr:row>
      <xdr:rowOff>170814</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4584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47641</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00000000-0008-0000-0E00-000035010000}"/>
            </a:ext>
          </a:extLst>
        </xdr:cNvPr>
        <xdr:cNvSpPr txBox="1"/>
      </xdr:nvSpPr>
      <xdr:spPr>
        <a:xfrm>
          <a:off x="4673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38736</xdr:rowOff>
    </xdr:from>
    <xdr:to>
      <xdr:col>20</xdr:col>
      <xdr:colOff>38100</xdr:colOff>
      <xdr:row>84</xdr:row>
      <xdr:rowOff>140336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3746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89536</xdr:rowOff>
    </xdr:from>
    <xdr:to>
      <xdr:col>24</xdr:col>
      <xdr:colOff>63500</xdr:colOff>
      <xdr:row>84</xdr:row>
      <xdr:rowOff>120014</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3797300" y="144913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12064</xdr:rowOff>
    </xdr:from>
    <xdr:to>
      <xdr:col>15</xdr:col>
      <xdr:colOff>101600</xdr:colOff>
      <xdr:row>84</xdr:row>
      <xdr:rowOff>113664</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2857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62864</xdr:rowOff>
    </xdr:from>
    <xdr:to>
      <xdr:col>19</xdr:col>
      <xdr:colOff>177800</xdr:colOff>
      <xdr:row>84</xdr:row>
      <xdr:rowOff>89536</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2908300" y="144646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153036</xdr:rowOff>
    </xdr:from>
    <xdr:to>
      <xdr:col>10</xdr:col>
      <xdr:colOff>165100</xdr:colOff>
      <xdr:row>84</xdr:row>
      <xdr:rowOff>83186</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968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32386</xdr:rowOff>
    </xdr:from>
    <xdr:to>
      <xdr:col>15</xdr:col>
      <xdr:colOff>50800</xdr:colOff>
      <xdr:row>84</xdr:row>
      <xdr:rowOff>62864</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2019300" y="144341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16" name="楕円 315">
          <a:extLst>
            <a:ext uri="{FF2B5EF4-FFF2-40B4-BE49-F238E27FC236}">
              <a16:creationId xmlns:a16="http://schemas.microsoft.com/office/drawing/2014/main" id="{00000000-0008-0000-0E00-00003C010000}"/>
            </a:ext>
          </a:extLst>
        </xdr:cNvPr>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5714</xdr:rowOff>
    </xdr:from>
    <xdr:to>
      <xdr:col>10</xdr:col>
      <xdr:colOff>114300</xdr:colOff>
      <xdr:row>84</xdr:row>
      <xdr:rowOff>32386</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1130300" y="1440751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96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131463</xdr:rowOff>
    </xdr:from>
    <xdr:ext cx="405111" cy="259045"/>
    <xdr:sp macro="" textlink="">
      <xdr:nvSpPr>
        <xdr:cNvPr id="322" name="n_1mainValue【公営住宅】&#10;有形固定資産減価償却率">
          <a:extLst>
            <a:ext uri="{FF2B5EF4-FFF2-40B4-BE49-F238E27FC236}">
              <a16:creationId xmlns:a16="http://schemas.microsoft.com/office/drawing/2014/main" id="{00000000-0008-0000-0E00-000042010000}"/>
            </a:ext>
          </a:extLst>
        </xdr:cNvPr>
        <xdr:cNvSpPr txBox="1"/>
      </xdr:nvSpPr>
      <xdr:spPr>
        <a:xfrm>
          <a:off x="35820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104791</xdr:rowOff>
    </xdr:from>
    <xdr:ext cx="405111" cy="259045"/>
    <xdr:sp macro="" textlink="">
      <xdr:nvSpPr>
        <xdr:cNvPr id="323" name="n_2mainValue【公営住宅】&#10;有形固定資産減価償却率">
          <a:extLst>
            <a:ext uri="{FF2B5EF4-FFF2-40B4-BE49-F238E27FC236}">
              <a16:creationId xmlns:a16="http://schemas.microsoft.com/office/drawing/2014/main" id="{00000000-0008-0000-0E00-000043010000}"/>
            </a:ext>
          </a:extLst>
        </xdr:cNvPr>
        <xdr:cNvSpPr txBox="1"/>
      </xdr:nvSpPr>
      <xdr:spPr>
        <a:xfrm>
          <a:off x="2705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74313</xdr:rowOff>
    </xdr:from>
    <xdr:ext cx="405111" cy="259045"/>
    <xdr:sp macro="" textlink="">
      <xdr:nvSpPr>
        <xdr:cNvPr id="324" name="n_3mainValue【公営住宅】&#10;有形固定資産減価償却率">
          <a:extLst>
            <a:ext uri="{FF2B5EF4-FFF2-40B4-BE49-F238E27FC236}">
              <a16:creationId xmlns:a16="http://schemas.microsoft.com/office/drawing/2014/main" id="{00000000-0008-0000-0E00-000044010000}"/>
            </a:ext>
          </a:extLst>
        </xdr:cNvPr>
        <xdr:cNvSpPr txBox="1"/>
      </xdr:nvSpPr>
      <xdr:spPr>
        <a:xfrm>
          <a:off x="1816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25" name="n_4mainValue【公営住宅】&#10;有形固定資産減価償却率">
          <a:extLst>
            <a:ext uri="{FF2B5EF4-FFF2-40B4-BE49-F238E27FC236}">
              <a16:creationId xmlns:a16="http://schemas.microsoft.com/office/drawing/2014/main" id="{00000000-0008-0000-0E00-000045010000}"/>
            </a:ext>
          </a:extLst>
        </xdr:cNvPr>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00000000-0008-0000-0E00-00005C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00000000-0008-0000-0E00-00005E010000}"/>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00000000-0008-0000-0E00-000060010000}"/>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00000000-0008-0000-0E00-000062010000}"/>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76836</xdr:rowOff>
    </xdr:from>
    <xdr:to>
      <xdr:col>55</xdr:col>
      <xdr:colOff>50800</xdr:colOff>
      <xdr:row>86</xdr:row>
      <xdr:rowOff>6986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104267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163213</xdr:rowOff>
    </xdr:from>
    <xdr:ext cx="469744" cy="259045"/>
    <xdr:sp macro="" textlink="">
      <xdr:nvSpPr>
        <xdr:cNvPr id="366" name="【公営住宅】&#10;一人当たり面積該当値テキスト">
          <a:extLst>
            <a:ext uri="{FF2B5EF4-FFF2-40B4-BE49-F238E27FC236}">
              <a16:creationId xmlns:a16="http://schemas.microsoft.com/office/drawing/2014/main" id="{00000000-0008-0000-0E00-00006E010000}"/>
            </a:ext>
          </a:extLst>
        </xdr:cNvPr>
        <xdr:cNvSpPr txBox="1"/>
      </xdr:nvSpPr>
      <xdr:spPr>
        <a:xfrm>
          <a:off x="10515600" y="1456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77597</xdr:rowOff>
    </xdr:from>
    <xdr:to>
      <xdr:col>50</xdr:col>
      <xdr:colOff>165100</xdr:colOff>
      <xdr:row>86</xdr:row>
      <xdr:rowOff>7747</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9588500" y="146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127636</xdr:rowOff>
    </xdr:from>
    <xdr:to>
      <xdr:col>55</xdr:col>
      <xdr:colOff>0</xdr:colOff>
      <xdr:row>85</xdr:row>
      <xdr:rowOff>128397</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9639300" y="14700886"/>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74930</xdr:rowOff>
    </xdr:from>
    <xdr:to>
      <xdr:col>46</xdr:col>
      <xdr:colOff>38100</xdr:colOff>
      <xdr:row>86</xdr:row>
      <xdr:rowOff>5080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8699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125730</xdr:rowOff>
    </xdr:from>
    <xdr:to>
      <xdr:col>50</xdr:col>
      <xdr:colOff>114300</xdr:colOff>
      <xdr:row>85</xdr:row>
      <xdr:rowOff>128397</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8750300" y="14698980"/>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75692</xdr:rowOff>
    </xdr:from>
    <xdr:to>
      <xdr:col>41</xdr:col>
      <xdr:colOff>101600</xdr:colOff>
      <xdr:row>86</xdr:row>
      <xdr:rowOff>5842</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7810500" y="1464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125730</xdr:rowOff>
    </xdr:from>
    <xdr:to>
      <xdr:col>45</xdr:col>
      <xdr:colOff>177800</xdr:colOff>
      <xdr:row>85</xdr:row>
      <xdr:rowOff>126492</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7861300" y="146989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74168</xdr:rowOff>
    </xdr:from>
    <xdr:to>
      <xdr:col>36</xdr:col>
      <xdr:colOff>165100</xdr:colOff>
      <xdr:row>86</xdr:row>
      <xdr:rowOff>4318</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6921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124968</xdr:rowOff>
    </xdr:from>
    <xdr:to>
      <xdr:col>41</xdr:col>
      <xdr:colOff>50800</xdr:colOff>
      <xdr:row>85</xdr:row>
      <xdr:rowOff>126492</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a:off x="6972300" y="1469821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00000000-0008-0000-0E00-000077010000}"/>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00000000-0008-0000-0E00-000078010000}"/>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00000000-0008-0000-0E00-000079010000}"/>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00000000-0008-0000-0E00-00007A010000}"/>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170324</xdr:rowOff>
    </xdr:from>
    <xdr:ext cx="469744" cy="259045"/>
    <xdr:sp macro="" textlink="">
      <xdr:nvSpPr>
        <xdr:cNvPr id="379" name="n_1mainValue【公営住宅】&#10;一人当たり面積">
          <a:extLst>
            <a:ext uri="{FF2B5EF4-FFF2-40B4-BE49-F238E27FC236}">
              <a16:creationId xmlns:a16="http://schemas.microsoft.com/office/drawing/2014/main" id="{00000000-0008-0000-0E00-00007B010000}"/>
            </a:ext>
          </a:extLst>
        </xdr:cNvPr>
        <xdr:cNvSpPr txBox="1"/>
      </xdr:nvSpPr>
      <xdr:spPr>
        <a:xfrm>
          <a:off x="9391727" y="1474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167657</xdr:rowOff>
    </xdr:from>
    <xdr:ext cx="469744" cy="259045"/>
    <xdr:sp macro="" textlink="">
      <xdr:nvSpPr>
        <xdr:cNvPr id="380" name="n_2mainValue【公営住宅】&#10;一人当たり面積">
          <a:extLst>
            <a:ext uri="{FF2B5EF4-FFF2-40B4-BE49-F238E27FC236}">
              <a16:creationId xmlns:a16="http://schemas.microsoft.com/office/drawing/2014/main" id="{00000000-0008-0000-0E00-00007C010000}"/>
            </a:ext>
          </a:extLst>
        </xdr:cNvPr>
        <xdr:cNvSpPr txBox="1"/>
      </xdr:nvSpPr>
      <xdr:spPr>
        <a:xfrm>
          <a:off x="8515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168419</xdr:rowOff>
    </xdr:from>
    <xdr:ext cx="469744" cy="259045"/>
    <xdr:sp macro="" textlink="">
      <xdr:nvSpPr>
        <xdr:cNvPr id="381" name="n_3mainValue【公営住宅】&#10;一人当たり面積">
          <a:extLst>
            <a:ext uri="{FF2B5EF4-FFF2-40B4-BE49-F238E27FC236}">
              <a16:creationId xmlns:a16="http://schemas.microsoft.com/office/drawing/2014/main" id="{00000000-0008-0000-0E00-00007D010000}"/>
            </a:ext>
          </a:extLst>
        </xdr:cNvPr>
        <xdr:cNvSpPr txBox="1"/>
      </xdr:nvSpPr>
      <xdr:spPr>
        <a:xfrm>
          <a:off x="7626427" y="1474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166895</xdr:rowOff>
    </xdr:from>
    <xdr:ext cx="469744" cy="259045"/>
    <xdr:sp macro="" textlink="">
      <xdr:nvSpPr>
        <xdr:cNvPr id="382" name="n_4mainValue【公営住宅】&#10;一人当たり面積">
          <a:extLst>
            <a:ext uri="{FF2B5EF4-FFF2-40B4-BE49-F238E27FC236}">
              <a16:creationId xmlns:a16="http://schemas.microsoft.com/office/drawing/2014/main" id="{00000000-0008-0000-0E00-00007E010000}"/>
            </a:ext>
          </a:extLst>
        </xdr:cNvPr>
        <xdr:cNvSpPr txBox="1"/>
      </xdr:nvSpPr>
      <xdr:spPr>
        <a:xfrm>
          <a:off x="67374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00000000-0008-0000-0E00-00009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00000000-0008-0000-0E00-0000A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00000000-0008-0000-0E00-0000A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0000000-0008-0000-0E00-0000AA010000}"/>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00000000-0008-0000-0E00-0000AC010000}"/>
            </a:ext>
          </a:extLst>
        </xdr:cNvPr>
        <xdr:cNvSpPr txBox="1"/>
      </xdr:nvSpPr>
      <xdr:spPr>
        <a:xfrm>
          <a:off x="16357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0000000-0008-0000-0E00-0000AD010000}"/>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00000000-0008-0000-0E00-0000AE010000}"/>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0000000-0008-0000-0E00-0000AF010000}"/>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00000000-0008-0000-0E00-0000B0010000}"/>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00000000-0008-0000-0E00-0000B1010000}"/>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E00-0000B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65405</xdr:rowOff>
    </xdr:from>
    <xdr:to>
      <xdr:col>85</xdr:col>
      <xdr:colOff>177800</xdr:colOff>
      <xdr:row>38</xdr:row>
      <xdr:rowOff>167005</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62687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43832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00000000-0008-0000-0E00-0000B8010000}"/>
            </a:ext>
          </a:extLst>
        </xdr:cNvPr>
        <xdr:cNvSpPr txBox="1"/>
      </xdr:nvSpPr>
      <xdr:spPr>
        <a:xfrm>
          <a:off x="16357600"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50165</xdr:rowOff>
    </xdr:from>
    <xdr:to>
      <xdr:col>81</xdr:col>
      <xdr:colOff>101600</xdr:colOff>
      <xdr:row>38</xdr:row>
      <xdr:rowOff>151765</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5430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100965</xdr:rowOff>
    </xdr:from>
    <xdr:to>
      <xdr:col>85</xdr:col>
      <xdr:colOff>127000</xdr:colOff>
      <xdr:row>38</xdr:row>
      <xdr:rowOff>116205</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5481300" y="66160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33020</xdr:rowOff>
    </xdr:from>
    <xdr:to>
      <xdr:col>76</xdr:col>
      <xdr:colOff>165100</xdr:colOff>
      <xdr:row>38</xdr:row>
      <xdr:rowOff>134620</xdr:rowOff>
    </xdr:to>
    <xdr:sp macro="" textlink="">
      <xdr:nvSpPr>
        <xdr:cNvPr id="443" name="楕円 442">
          <a:extLst>
            <a:ext uri="{FF2B5EF4-FFF2-40B4-BE49-F238E27FC236}">
              <a16:creationId xmlns:a16="http://schemas.microsoft.com/office/drawing/2014/main" id="{00000000-0008-0000-0E00-0000BB010000}"/>
            </a:ext>
          </a:extLst>
        </xdr:cNvPr>
        <xdr:cNvSpPr/>
      </xdr:nvSpPr>
      <xdr:spPr>
        <a:xfrm>
          <a:off x="14541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83820</xdr:rowOff>
    </xdr:from>
    <xdr:to>
      <xdr:col>81</xdr:col>
      <xdr:colOff>50800</xdr:colOff>
      <xdr:row>38</xdr:row>
      <xdr:rowOff>100965</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4592300" y="65989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xdr:rowOff>
    </xdr:from>
    <xdr:to>
      <xdr:col>72</xdr:col>
      <xdr:colOff>38100</xdr:colOff>
      <xdr:row>38</xdr:row>
      <xdr:rowOff>104140</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13652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53340</xdr:rowOff>
    </xdr:from>
    <xdr:to>
      <xdr:col>76</xdr:col>
      <xdr:colOff>114300</xdr:colOff>
      <xdr:row>38</xdr:row>
      <xdr:rowOff>83820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13703300" y="6568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141605</xdr:rowOff>
    </xdr:from>
    <xdr:to>
      <xdr:col>67</xdr:col>
      <xdr:colOff>101600</xdr:colOff>
      <xdr:row>38</xdr:row>
      <xdr:rowOff>71755</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12763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20955</xdr:rowOff>
    </xdr:from>
    <xdr:to>
      <xdr:col>71</xdr:col>
      <xdr:colOff>177800</xdr:colOff>
      <xdr:row>38</xdr:row>
      <xdr:rowOff>53340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12814300" y="65360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00000000-0008-0000-0E00-0000C4010000}"/>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142892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00000000-0008-0000-0E00-0000C5010000}"/>
            </a:ext>
          </a:extLst>
        </xdr:cNvPr>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00000000-0008-0000-0E00-0000C6010000}"/>
            </a:ext>
          </a:extLst>
        </xdr:cNvPr>
        <xdr:cNvSpPr txBox="1"/>
      </xdr:nvSpPr>
      <xdr:spPr>
        <a:xfrm>
          <a:off x="14389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95267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0000000-0008-0000-0E00-0000C7010000}"/>
            </a:ext>
          </a:extLst>
        </xdr:cNvPr>
        <xdr:cNvSpPr txBox="1"/>
      </xdr:nvSpPr>
      <xdr:spPr>
        <a:xfrm>
          <a:off x="13500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62882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00000000-0008-0000-0E00-0000C8010000}"/>
            </a:ext>
          </a:extLst>
        </xdr:cNvPr>
        <xdr:cNvSpPr txBox="1"/>
      </xdr:nvSpPr>
      <xdr:spPr>
        <a:xfrm>
          <a:off x="12611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00000000-0008-0000-0E00-0000D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00000000-0008-0000-0E00-0000E1010000}"/>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00000000-0008-0000-0E00-0000E3010000}"/>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00000000-0008-0000-0E00-0000E5010000}"/>
            </a:ext>
          </a:extLst>
        </xdr:cNvPr>
        <xdr:cNvSpPr txBox="1"/>
      </xdr:nvSpPr>
      <xdr:spPr>
        <a:xfrm>
          <a:off x="22199600" y="667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00000000-0008-0000-0E00-0000E7010000}"/>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00000000-0008-0000-0E00-0000E801000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21107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148607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00000000-0008-0000-0E00-0000F1010000}"/>
            </a:ext>
          </a:extLst>
        </xdr:cNvPr>
        <xdr:cNvSpPr txBox="1"/>
      </xdr:nvSpPr>
      <xdr:spPr>
        <a:xfrm>
          <a:off x="22199600"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635</xdr:rowOff>
    </xdr:from>
    <xdr:to>
      <xdr:col>112</xdr:col>
      <xdr:colOff>38100</xdr:colOff>
      <xdr:row>40</xdr:row>
      <xdr:rowOff>102235</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21272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49530</xdr:rowOff>
    </xdr:from>
    <xdr:to>
      <xdr:col>116</xdr:col>
      <xdr:colOff>63500</xdr:colOff>
      <xdr:row>40</xdr:row>
      <xdr:rowOff>51435</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flipV="1">
          <a:off x="21323300" y="690753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635</xdr:rowOff>
    </xdr:from>
    <xdr:to>
      <xdr:col>107</xdr:col>
      <xdr:colOff>101600</xdr:colOff>
      <xdr:row>40</xdr:row>
      <xdr:rowOff>102235</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20383500" y="68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51435</xdr:rowOff>
    </xdr:from>
    <xdr:to>
      <xdr:col>111</xdr:col>
      <xdr:colOff>177800</xdr:colOff>
      <xdr:row>40</xdr:row>
      <xdr:rowOff>51435</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20434300" y="6909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51435</xdr:rowOff>
    </xdr:from>
    <xdr:to>
      <xdr:col>107</xdr:col>
      <xdr:colOff>50800</xdr:colOff>
      <xdr:row>40</xdr:row>
      <xdr:rowOff>53340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9545300" y="69094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xdr:rowOff>
    </xdr:from>
    <xdr:to>
      <xdr:col>98</xdr:col>
      <xdr:colOff>38100</xdr:colOff>
      <xdr:row>40</xdr:row>
      <xdr:rowOff>104140</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8605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53340</xdr:rowOff>
    </xdr:from>
    <xdr:to>
      <xdr:col>102</xdr:col>
      <xdr:colOff>114300</xdr:colOff>
      <xdr:row>40</xdr:row>
      <xdr:rowOff>53340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8656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20199427" y="65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00000000-0008-0000-0E00-0000FC010000}"/>
            </a:ext>
          </a:extLst>
        </xdr:cNvPr>
        <xdr:cNvSpPr txBox="1"/>
      </xdr:nvSpPr>
      <xdr:spPr>
        <a:xfrm>
          <a:off x="19310427"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0000000-0008-0000-0E00-0000FD010000}"/>
            </a:ext>
          </a:extLst>
        </xdr:cNvPr>
        <xdr:cNvSpPr txBox="1"/>
      </xdr:nvSpPr>
      <xdr:spPr>
        <a:xfrm>
          <a:off x="18421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93362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00000000-0008-0000-0E00-0000FE010000}"/>
            </a:ext>
          </a:extLst>
        </xdr:cNvPr>
        <xdr:cNvSpPr txBox="1"/>
      </xdr:nvSpPr>
      <xdr:spPr>
        <a:xfrm>
          <a:off x="21075727" y="695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93362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00000000-0008-0000-0E00-0000FF010000}"/>
            </a:ext>
          </a:extLst>
        </xdr:cNvPr>
        <xdr:cNvSpPr txBox="1"/>
      </xdr:nvSpPr>
      <xdr:spPr>
        <a:xfrm>
          <a:off x="20199427" y="695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00000000-0008-0000-0E00-000000020000}"/>
            </a:ext>
          </a:extLst>
        </xdr:cNvPr>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95267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00000000-0008-0000-0E00-000001020000}"/>
            </a:ext>
          </a:extLst>
        </xdr:cNvPr>
        <xdr:cNvSpPr txBox="1"/>
      </xdr:nvSpPr>
      <xdr:spPr>
        <a:xfrm>
          <a:off x="18421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00000000-0008-0000-0E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00000000-0008-0000-0E00-000019020000}"/>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00000000-0008-0000-0E00-00001B020000}"/>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00000000-0008-0000-0E00-00001D020000}"/>
            </a:ext>
          </a:extLst>
        </xdr:cNvPr>
        <xdr:cNvSpPr txBox="1"/>
      </xdr:nvSpPr>
      <xdr:spPr>
        <a:xfrm>
          <a:off x="16357600" y="1012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0000000-0008-0000-0E00-000021020000}"/>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00000000-0008-0000-0E00-000022020000}"/>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E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62687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49801</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00000000-0008-0000-0E00-000029020000}"/>
            </a:ext>
          </a:extLst>
        </xdr:cNvPr>
        <xdr:cNvSpPr txBox="1"/>
      </xdr:nvSpPr>
      <xdr:spPr>
        <a:xfrm>
          <a:off x="16357600" y="965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77724</xdr:rowOff>
    </xdr:from>
    <xdr:to>
      <xdr:col>85</xdr:col>
      <xdr:colOff>127000</xdr:colOff>
      <xdr:row>59</xdr:row>
      <xdr:rowOff>11430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flipV="1">
          <a:off x="15481300" y="9850374"/>
          <a:ext cx="838200" cy="27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49784</xdr:rowOff>
    </xdr:from>
    <xdr:to>
      <xdr:col>76</xdr:col>
      <xdr:colOff>165100</xdr:colOff>
      <xdr:row>57</xdr:row>
      <xdr:rowOff>151384</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45415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100584</xdr:rowOff>
    </xdr:from>
    <xdr:to>
      <xdr:col>81</xdr:col>
      <xdr:colOff>50800</xdr:colOff>
      <xdr:row>59</xdr:row>
      <xdr:rowOff>11430</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4592300" y="9873234"/>
          <a:ext cx="889000" cy="25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145796</xdr:rowOff>
    </xdr:from>
    <xdr:to>
      <xdr:col>72</xdr:col>
      <xdr:colOff>38100</xdr:colOff>
      <xdr:row>57</xdr:row>
      <xdr:rowOff>75946</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3652500" y="97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25146</xdr:rowOff>
    </xdr:from>
    <xdr:to>
      <xdr:col>76</xdr:col>
      <xdr:colOff>114300</xdr:colOff>
      <xdr:row>57</xdr:row>
      <xdr:rowOff>100584</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3703300" y="9797796"/>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86360</xdr:rowOff>
    </xdr:from>
    <xdr:to>
      <xdr:col>67</xdr:col>
      <xdr:colOff>101600</xdr:colOff>
      <xdr:row>58</xdr:row>
      <xdr:rowOff>16510</xdr:rowOff>
    </xdr:to>
    <xdr:sp macro="" textlink="">
      <xdr:nvSpPr>
        <xdr:cNvPr id="560" name="楕円 559">
          <a:extLst>
            <a:ext uri="{FF2B5EF4-FFF2-40B4-BE49-F238E27FC236}">
              <a16:creationId xmlns:a16="http://schemas.microsoft.com/office/drawing/2014/main" id="{00000000-0008-0000-0E00-000030020000}"/>
            </a:ext>
          </a:extLst>
        </xdr:cNvPr>
        <xdr:cNvSpPr/>
      </xdr:nvSpPr>
      <xdr:spPr>
        <a:xfrm>
          <a:off x="12763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25146</xdr:rowOff>
    </xdr:from>
    <xdr:to>
      <xdr:col>71</xdr:col>
      <xdr:colOff>177800</xdr:colOff>
      <xdr:row>57</xdr:row>
      <xdr:rowOff>137160</xdr:rowOff>
    </xdr:to>
    <xdr:cxnSp macro="">
      <xdr:nvCxnSpPr>
        <xdr:cNvPr id="561" name="直線コネクタ 560">
          <a:extLst>
            <a:ext uri="{FF2B5EF4-FFF2-40B4-BE49-F238E27FC236}">
              <a16:creationId xmlns:a16="http://schemas.microsoft.com/office/drawing/2014/main" id="{00000000-0008-0000-0E00-000031020000}"/>
            </a:ext>
          </a:extLst>
        </xdr:cNvPr>
        <xdr:cNvCxnSpPr/>
      </xdr:nvCxnSpPr>
      <xdr:spPr>
        <a:xfrm flipV="1">
          <a:off x="12814300" y="9797796"/>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00000000-0008-0000-0E00-000032020000}"/>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00000000-0008-0000-0E00-000033020000}"/>
            </a:ext>
          </a:extLst>
        </xdr:cNvPr>
        <xdr:cNvSpPr txBox="1"/>
      </xdr:nvSpPr>
      <xdr:spPr>
        <a:xfrm>
          <a:off x="14389744" y="1017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00000000-0008-0000-0E00-000034020000}"/>
            </a:ext>
          </a:extLst>
        </xdr:cNvPr>
        <xdr:cNvSpPr txBox="1"/>
      </xdr:nvSpPr>
      <xdr:spPr>
        <a:xfrm>
          <a:off x="13500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00000000-0008-0000-0E00-000035020000}"/>
            </a:ext>
          </a:extLst>
        </xdr:cNvPr>
        <xdr:cNvSpPr txBox="1"/>
      </xdr:nvSpPr>
      <xdr:spPr>
        <a:xfrm>
          <a:off x="12611744" y="1014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566" name="n_1mainValue【学校施設】&#10;有形固定資産減価償却率">
          <a:extLst>
            <a:ext uri="{FF2B5EF4-FFF2-40B4-BE49-F238E27FC236}">
              <a16:creationId xmlns:a16="http://schemas.microsoft.com/office/drawing/2014/main" id="{00000000-0008-0000-0E00-000036020000}"/>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167911</xdr:rowOff>
    </xdr:from>
    <xdr:ext cx="405111" cy="259045"/>
    <xdr:sp macro="" textlink="">
      <xdr:nvSpPr>
        <xdr:cNvPr id="567" name="n_2mainValue【学校施設】&#10;有形固定資産減価償却率">
          <a:extLst>
            <a:ext uri="{FF2B5EF4-FFF2-40B4-BE49-F238E27FC236}">
              <a16:creationId xmlns:a16="http://schemas.microsoft.com/office/drawing/2014/main" id="{00000000-0008-0000-0E00-000037020000}"/>
            </a:ext>
          </a:extLst>
        </xdr:cNvPr>
        <xdr:cNvSpPr txBox="1"/>
      </xdr:nvSpPr>
      <xdr:spPr>
        <a:xfrm>
          <a:off x="14389744" y="959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92473</xdr:rowOff>
    </xdr:from>
    <xdr:ext cx="405111" cy="259045"/>
    <xdr:sp macro="" textlink="">
      <xdr:nvSpPr>
        <xdr:cNvPr id="568" name="n_3mainValue【学校施設】&#10;有形固定資産減価償却率">
          <a:extLst>
            <a:ext uri="{FF2B5EF4-FFF2-40B4-BE49-F238E27FC236}">
              <a16:creationId xmlns:a16="http://schemas.microsoft.com/office/drawing/2014/main" id="{00000000-0008-0000-0E00-000038020000}"/>
            </a:ext>
          </a:extLst>
        </xdr:cNvPr>
        <xdr:cNvSpPr txBox="1"/>
      </xdr:nvSpPr>
      <xdr:spPr>
        <a:xfrm>
          <a:off x="13500744" y="952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33037</xdr:rowOff>
    </xdr:from>
    <xdr:ext cx="405111" cy="259045"/>
    <xdr:sp macro="" textlink="">
      <xdr:nvSpPr>
        <xdr:cNvPr id="569" name="n_4mainValue【学校施設】&#10;有形固定資産減価償却率">
          <a:extLst>
            <a:ext uri="{FF2B5EF4-FFF2-40B4-BE49-F238E27FC236}">
              <a16:creationId xmlns:a16="http://schemas.microsoft.com/office/drawing/2014/main" id="{00000000-0008-0000-0E00-000039020000}"/>
            </a:ext>
          </a:extLst>
        </xdr:cNvPr>
        <xdr:cNvSpPr txBox="1"/>
      </xdr:nvSpPr>
      <xdr:spPr>
        <a:xfrm>
          <a:off x="12611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0000000-0008-0000-0E00-00004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00000000-0008-0000-0E00-000051020000}"/>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00000000-0008-0000-0E00-000053020000}"/>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00000000-0008-0000-0E00-000055020000}"/>
            </a:ext>
          </a:extLst>
        </xdr:cNvPr>
        <xdr:cNvSpPr txBox="1"/>
      </xdr:nvSpPr>
      <xdr:spPr>
        <a:xfrm>
          <a:off x="22199600" y="10298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00000000-0008-0000-0E00-000057020000}"/>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00000000-0008-0000-0E00-000058020000}"/>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00000000-0008-0000-0E00-000059020000}"/>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00000000-0008-0000-0E00-00005A020000}"/>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166370</xdr:rowOff>
    </xdr:from>
    <xdr:to>
      <xdr:col>116</xdr:col>
      <xdr:colOff>114300</xdr:colOff>
      <xdr:row>62</xdr:row>
      <xdr:rowOff>96520</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221107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144797</xdr:rowOff>
    </xdr:from>
    <xdr:ext cx="469744" cy="259045"/>
    <xdr:sp macro="" textlink="">
      <xdr:nvSpPr>
        <xdr:cNvPr id="609" name="【学校施設】&#10;一人当たり面積該当値テキスト">
          <a:extLst>
            <a:ext uri="{FF2B5EF4-FFF2-40B4-BE49-F238E27FC236}">
              <a16:creationId xmlns:a16="http://schemas.microsoft.com/office/drawing/2014/main" id="{00000000-0008-0000-0E00-000061020000}"/>
            </a:ext>
          </a:extLst>
        </xdr:cNvPr>
        <xdr:cNvSpPr txBox="1"/>
      </xdr:nvSpPr>
      <xdr:spPr>
        <a:xfrm>
          <a:off x="22199600"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170485</xdr:rowOff>
    </xdr:from>
    <xdr:to>
      <xdr:col>112</xdr:col>
      <xdr:colOff>38100</xdr:colOff>
      <xdr:row>62</xdr:row>
      <xdr:rowOff>100635</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21272500" y="106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45720</xdr:rowOff>
    </xdr:from>
    <xdr:to>
      <xdr:col>116</xdr:col>
      <xdr:colOff>63500</xdr:colOff>
      <xdr:row>62</xdr:row>
      <xdr:rowOff>49835</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21323300" y="10675620"/>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102362</xdr:rowOff>
    </xdr:from>
    <xdr:to>
      <xdr:col>107</xdr:col>
      <xdr:colOff>101600</xdr:colOff>
      <xdr:row>62</xdr:row>
      <xdr:rowOff>32512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20383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153162</xdr:rowOff>
    </xdr:from>
    <xdr:to>
      <xdr:col>111</xdr:col>
      <xdr:colOff>177800</xdr:colOff>
      <xdr:row>62</xdr:row>
      <xdr:rowOff>49835</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20434300" y="10611612"/>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164541</xdr:rowOff>
    </xdr:from>
    <xdr:to>
      <xdr:col>102</xdr:col>
      <xdr:colOff>165100</xdr:colOff>
      <xdr:row>61</xdr:row>
      <xdr:rowOff>94691</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9494500" y="1045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43891</xdr:rowOff>
    </xdr:from>
    <xdr:to>
      <xdr:col>107</xdr:col>
      <xdr:colOff>50800</xdr:colOff>
      <xdr:row>61</xdr:row>
      <xdr:rowOff>153162</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9545300" y="10502341"/>
          <a:ext cx="889000" cy="10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52984</xdr:rowOff>
    </xdr:from>
    <xdr:to>
      <xdr:col>98</xdr:col>
      <xdr:colOff>38100</xdr:colOff>
      <xdr:row>61</xdr:row>
      <xdr:rowOff>154584</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8605500" y="1051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43891</xdr:rowOff>
    </xdr:from>
    <xdr:to>
      <xdr:col>102</xdr:col>
      <xdr:colOff>114300</xdr:colOff>
      <xdr:row>61</xdr:row>
      <xdr:rowOff>103784</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flipV="1">
          <a:off x="18656300" y="10502341"/>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00000000-0008-0000-0E00-00006A020000}"/>
            </a:ext>
          </a:extLst>
        </xdr:cNvPr>
        <xdr:cNvSpPr txBox="1"/>
      </xdr:nvSpPr>
      <xdr:spPr>
        <a:xfrm>
          <a:off x="210757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00000000-0008-0000-0E00-00006B020000}"/>
            </a:ext>
          </a:extLst>
        </xdr:cNvPr>
        <xdr:cNvSpPr txBox="1"/>
      </xdr:nvSpPr>
      <xdr:spPr>
        <a:xfrm>
          <a:off x="20199427" y="102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00000000-0008-0000-0E00-00006C020000}"/>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00000000-0008-0000-0E00-00006D020000}"/>
            </a:ext>
          </a:extLst>
        </xdr:cNvPr>
        <xdr:cNvSpPr txBox="1"/>
      </xdr:nvSpPr>
      <xdr:spPr>
        <a:xfrm>
          <a:off x="18421427" y="1027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91762</xdr:rowOff>
    </xdr:from>
    <xdr:ext cx="469744" cy="259045"/>
    <xdr:sp macro="" textlink="">
      <xdr:nvSpPr>
        <xdr:cNvPr id="622" name="n_1mainValue【学校施設】&#10;一人当たり面積">
          <a:extLst>
            <a:ext uri="{FF2B5EF4-FFF2-40B4-BE49-F238E27FC236}">
              <a16:creationId xmlns:a16="http://schemas.microsoft.com/office/drawing/2014/main" id="{00000000-0008-0000-0E00-00006E020000}"/>
            </a:ext>
          </a:extLst>
        </xdr:cNvPr>
        <xdr:cNvSpPr txBox="1"/>
      </xdr:nvSpPr>
      <xdr:spPr>
        <a:xfrm>
          <a:off x="21075727" y="1072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23639</xdr:rowOff>
    </xdr:from>
    <xdr:ext cx="469744" cy="259045"/>
    <xdr:sp macro="" textlink="">
      <xdr:nvSpPr>
        <xdr:cNvPr id="623" name="n_2mainValue【学校施設】&#10;一人当たり面積">
          <a:extLst>
            <a:ext uri="{FF2B5EF4-FFF2-40B4-BE49-F238E27FC236}">
              <a16:creationId xmlns:a16="http://schemas.microsoft.com/office/drawing/2014/main" id="{00000000-0008-0000-0E00-00006F020000}"/>
            </a:ext>
          </a:extLst>
        </xdr:cNvPr>
        <xdr:cNvSpPr txBox="1"/>
      </xdr:nvSpPr>
      <xdr:spPr>
        <a:xfrm>
          <a:off x="2019942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111218</xdr:rowOff>
    </xdr:from>
    <xdr:ext cx="469744" cy="259045"/>
    <xdr:sp macro="" textlink="">
      <xdr:nvSpPr>
        <xdr:cNvPr id="624" name="n_3mainValue【学校施設】&#10;一人当たり面積">
          <a:extLst>
            <a:ext uri="{FF2B5EF4-FFF2-40B4-BE49-F238E27FC236}">
              <a16:creationId xmlns:a16="http://schemas.microsoft.com/office/drawing/2014/main" id="{00000000-0008-0000-0E00-000070020000}"/>
            </a:ext>
          </a:extLst>
        </xdr:cNvPr>
        <xdr:cNvSpPr txBox="1"/>
      </xdr:nvSpPr>
      <xdr:spPr>
        <a:xfrm>
          <a:off x="19310427" y="102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145711</xdr:rowOff>
    </xdr:from>
    <xdr:ext cx="469744" cy="259045"/>
    <xdr:sp macro="" textlink="">
      <xdr:nvSpPr>
        <xdr:cNvPr id="625" name="n_4mainValue【学校施設】&#10;一人当たり面積">
          <a:extLst>
            <a:ext uri="{FF2B5EF4-FFF2-40B4-BE49-F238E27FC236}">
              <a16:creationId xmlns:a16="http://schemas.microsoft.com/office/drawing/2014/main" id="{00000000-0008-0000-0E00-000071020000}"/>
            </a:ext>
          </a:extLst>
        </xdr:cNvPr>
        <xdr:cNvSpPr txBox="1"/>
      </xdr:nvSpPr>
      <xdr:spPr>
        <a:xfrm>
          <a:off x="18421427" y="1060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00000000-0008-0000-0E00-00008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00000000-0008-0000-0E00-00008C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00000000-0008-0000-0E00-00008E020000}"/>
            </a:ext>
          </a:extLst>
        </xdr:cNvPr>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00000000-0008-0000-0E00-000090020000}"/>
            </a:ext>
          </a:extLst>
        </xdr:cNvPr>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00000000-0008-0000-0E00-000095020000}"/>
            </a:ext>
          </a:extLst>
        </xdr:cNvPr>
        <xdr:cNvSpPr/>
      </xdr:nvSpPr>
      <xdr:spPr>
        <a:xfrm>
          <a:off x="12763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44450</xdr:rowOff>
    </xdr:from>
    <xdr:to>
      <xdr:col>85</xdr:col>
      <xdr:colOff>177800</xdr:colOff>
      <xdr:row>84</xdr:row>
      <xdr:rowOff>146050</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62687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22877</xdr:rowOff>
    </xdr:from>
    <xdr:ext cx="405111" cy="259045"/>
    <xdr:sp macro="" textlink="">
      <xdr:nvSpPr>
        <xdr:cNvPr id="668" name="【児童館】&#10;有形固定資産減価償却率該当値テキスト">
          <a:extLst>
            <a:ext uri="{FF2B5EF4-FFF2-40B4-BE49-F238E27FC236}">
              <a16:creationId xmlns:a16="http://schemas.microsoft.com/office/drawing/2014/main" id="{00000000-0008-0000-0E00-00009C020000}"/>
            </a:ext>
          </a:extLst>
        </xdr:cNvPr>
        <xdr:cNvSpPr txBox="1"/>
      </xdr:nvSpPr>
      <xdr:spPr>
        <a:xfrm>
          <a:off x="16357600"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21589</xdr:rowOff>
    </xdr:from>
    <xdr:to>
      <xdr:col>81</xdr:col>
      <xdr:colOff>101600</xdr:colOff>
      <xdr:row>84</xdr:row>
      <xdr:rowOff>123189</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5430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72389</xdr:rowOff>
    </xdr:from>
    <xdr:to>
      <xdr:col>85</xdr:col>
      <xdr:colOff>127000</xdr:colOff>
      <xdr:row>84</xdr:row>
      <xdr:rowOff>95250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5481300" y="144741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16692</xdr:rowOff>
    </xdr:from>
    <xdr:to>
      <xdr:col>76</xdr:col>
      <xdr:colOff>165100</xdr:colOff>
      <xdr:row>84</xdr:row>
      <xdr:rowOff>118292</xdr:rowOff>
    </xdr:to>
    <xdr:sp macro="" textlink="">
      <xdr:nvSpPr>
        <xdr:cNvPr id="671" name="楕円 670">
          <a:extLst>
            <a:ext uri="{FF2B5EF4-FFF2-40B4-BE49-F238E27FC236}">
              <a16:creationId xmlns:a16="http://schemas.microsoft.com/office/drawing/2014/main" id="{00000000-0008-0000-0E00-00009F020000}"/>
            </a:ext>
          </a:extLst>
        </xdr:cNvPr>
        <xdr:cNvSpPr/>
      </xdr:nvSpPr>
      <xdr:spPr>
        <a:xfrm>
          <a:off x="145415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67492</xdr:rowOff>
    </xdr:from>
    <xdr:to>
      <xdr:col>81</xdr:col>
      <xdr:colOff>50800</xdr:colOff>
      <xdr:row>84</xdr:row>
      <xdr:rowOff>72389</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14592300" y="1446929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10161</xdr:rowOff>
    </xdr:from>
    <xdr:to>
      <xdr:col>72</xdr:col>
      <xdr:colOff>38100</xdr:colOff>
      <xdr:row>84</xdr:row>
      <xdr:rowOff>111761</xdr:rowOff>
    </xdr:to>
    <xdr:sp macro="" textlink="">
      <xdr:nvSpPr>
        <xdr:cNvPr id="673" name="楕円 672">
          <a:extLst>
            <a:ext uri="{FF2B5EF4-FFF2-40B4-BE49-F238E27FC236}">
              <a16:creationId xmlns:a16="http://schemas.microsoft.com/office/drawing/2014/main" id="{00000000-0008-0000-0E00-0000A1020000}"/>
            </a:ext>
          </a:extLst>
        </xdr:cNvPr>
        <xdr:cNvSpPr/>
      </xdr:nvSpPr>
      <xdr:spPr>
        <a:xfrm>
          <a:off x="1365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60961</xdr:rowOff>
    </xdr:from>
    <xdr:to>
      <xdr:col>76</xdr:col>
      <xdr:colOff>114300</xdr:colOff>
      <xdr:row>84</xdr:row>
      <xdr:rowOff>67492</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3703300" y="1446276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21589</xdr:rowOff>
    </xdr:from>
    <xdr:to>
      <xdr:col>67</xdr:col>
      <xdr:colOff>101600</xdr:colOff>
      <xdr:row>84</xdr:row>
      <xdr:rowOff>123189</xdr:rowOff>
    </xdr:to>
    <xdr:sp macro="" textlink="">
      <xdr:nvSpPr>
        <xdr:cNvPr id="675" name="楕円 674">
          <a:extLst>
            <a:ext uri="{FF2B5EF4-FFF2-40B4-BE49-F238E27FC236}">
              <a16:creationId xmlns:a16="http://schemas.microsoft.com/office/drawing/2014/main" id="{00000000-0008-0000-0E00-0000A3020000}"/>
            </a:ext>
          </a:extLst>
        </xdr:cNvPr>
        <xdr:cNvSpPr/>
      </xdr:nvSpPr>
      <xdr:spPr>
        <a:xfrm>
          <a:off x="12763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60961</xdr:rowOff>
    </xdr:from>
    <xdr:to>
      <xdr:col>71</xdr:col>
      <xdr:colOff>177800</xdr:colOff>
      <xdr:row>84</xdr:row>
      <xdr:rowOff>72389</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flipV="1">
          <a:off x="12814300" y="144627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00000000-0008-0000-0E00-0000A5020000}"/>
            </a:ext>
          </a:extLst>
        </xdr:cNvPr>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00000000-0008-0000-0E00-0000A6020000}"/>
            </a:ext>
          </a:extLst>
        </xdr:cNvPr>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00000000-0008-0000-0E00-0000A7020000}"/>
            </a:ext>
          </a:extLst>
        </xdr:cNvPr>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0" name="n_4aveValue【児童館】&#10;有形固定資産減価償却率">
          <a:extLst>
            <a:ext uri="{FF2B5EF4-FFF2-40B4-BE49-F238E27FC236}">
              <a16:creationId xmlns:a16="http://schemas.microsoft.com/office/drawing/2014/main" id="{00000000-0008-0000-0E00-0000A8020000}"/>
            </a:ext>
          </a:extLst>
        </xdr:cNvPr>
        <xdr:cNvSpPr txBox="1"/>
      </xdr:nvSpPr>
      <xdr:spPr>
        <a:xfrm>
          <a:off x="12611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114316</xdr:rowOff>
    </xdr:from>
    <xdr:ext cx="405111" cy="259045"/>
    <xdr:sp macro="" textlink="">
      <xdr:nvSpPr>
        <xdr:cNvPr id="681" name="n_1mainValue【児童館】&#10;有形固定資産減価償却率">
          <a:extLst>
            <a:ext uri="{FF2B5EF4-FFF2-40B4-BE49-F238E27FC236}">
              <a16:creationId xmlns:a16="http://schemas.microsoft.com/office/drawing/2014/main" id="{00000000-0008-0000-0E00-0000A9020000}"/>
            </a:ext>
          </a:extLst>
        </xdr:cNvPr>
        <xdr:cNvSpPr txBox="1"/>
      </xdr:nvSpPr>
      <xdr:spPr>
        <a:xfrm>
          <a:off x="152660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109419</xdr:rowOff>
    </xdr:from>
    <xdr:ext cx="405111" cy="259045"/>
    <xdr:sp macro="" textlink="">
      <xdr:nvSpPr>
        <xdr:cNvPr id="682" name="n_2mainValue【児童館】&#10;有形固定資産減価償却率">
          <a:extLst>
            <a:ext uri="{FF2B5EF4-FFF2-40B4-BE49-F238E27FC236}">
              <a16:creationId xmlns:a16="http://schemas.microsoft.com/office/drawing/2014/main" id="{00000000-0008-0000-0E00-0000AA020000}"/>
            </a:ext>
          </a:extLst>
        </xdr:cNvPr>
        <xdr:cNvSpPr txBox="1"/>
      </xdr:nvSpPr>
      <xdr:spPr>
        <a:xfrm>
          <a:off x="14389744" y="1451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102888</xdr:rowOff>
    </xdr:from>
    <xdr:ext cx="405111" cy="259045"/>
    <xdr:sp macro="" textlink="">
      <xdr:nvSpPr>
        <xdr:cNvPr id="683" name="n_3mainValue【児童館】&#10;有形固定資産減価償却率">
          <a:extLst>
            <a:ext uri="{FF2B5EF4-FFF2-40B4-BE49-F238E27FC236}">
              <a16:creationId xmlns:a16="http://schemas.microsoft.com/office/drawing/2014/main" id="{00000000-0008-0000-0E00-0000AB020000}"/>
            </a:ext>
          </a:extLst>
        </xdr:cNvPr>
        <xdr:cNvSpPr txBox="1"/>
      </xdr:nvSpPr>
      <xdr:spPr>
        <a:xfrm>
          <a:off x="13500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114316</xdr:rowOff>
    </xdr:from>
    <xdr:ext cx="405111" cy="259045"/>
    <xdr:sp macro="" textlink="">
      <xdr:nvSpPr>
        <xdr:cNvPr id="684" name="n_4mainValue【児童館】&#10;有形固定資産減価償却率">
          <a:extLst>
            <a:ext uri="{FF2B5EF4-FFF2-40B4-BE49-F238E27FC236}">
              <a16:creationId xmlns:a16="http://schemas.microsoft.com/office/drawing/2014/main" id="{00000000-0008-0000-0E00-0000AC020000}"/>
            </a:ext>
          </a:extLst>
        </xdr:cNvPr>
        <xdr:cNvSpPr txBox="1"/>
      </xdr:nvSpPr>
      <xdr:spPr>
        <a:xfrm>
          <a:off x="12611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E00-0000B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E00-0000B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00000000-0008-0000-0E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00000000-0008-0000-0E00-0000C302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00000000-0008-0000-0E00-0000C502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144035</xdr:rowOff>
    </xdr:from>
    <xdr:ext cx="469744" cy="259045"/>
    <xdr:sp macro="" textlink="">
      <xdr:nvSpPr>
        <xdr:cNvPr id="711" name="【児童館】&#10;一人当たり面積平均値テキスト">
          <a:extLst>
            <a:ext uri="{FF2B5EF4-FFF2-40B4-BE49-F238E27FC236}">
              <a16:creationId xmlns:a16="http://schemas.microsoft.com/office/drawing/2014/main" id="{00000000-0008-0000-0E00-0000C7020000}"/>
            </a:ext>
          </a:extLst>
        </xdr:cNvPr>
        <xdr:cNvSpPr txBox="1"/>
      </xdr:nvSpPr>
      <xdr:spPr>
        <a:xfrm>
          <a:off x="22199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00000000-0008-0000-0E00-0000CC020000}"/>
            </a:ext>
          </a:extLst>
        </xdr:cNvPr>
        <xdr:cNvSpPr/>
      </xdr:nvSpPr>
      <xdr:spPr>
        <a:xfrm>
          <a:off x="18605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E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22110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115333</xdr:rowOff>
    </xdr:from>
    <xdr:ext cx="469744" cy="259045"/>
    <xdr:sp macro="" textlink="">
      <xdr:nvSpPr>
        <xdr:cNvPr id="723" name="【児童館】&#10;一人当たり面積該当値テキスト">
          <a:extLst>
            <a:ext uri="{FF2B5EF4-FFF2-40B4-BE49-F238E27FC236}">
              <a16:creationId xmlns:a16="http://schemas.microsoft.com/office/drawing/2014/main" id="{00000000-0008-0000-0E00-0000D3020000}"/>
            </a:ext>
          </a:extLst>
        </xdr:cNvPr>
        <xdr:cNvSpPr txBox="1"/>
      </xdr:nvSpPr>
      <xdr:spPr>
        <a:xfrm>
          <a:off x="22199600"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92456</xdr:rowOff>
    </xdr:from>
    <xdr:to>
      <xdr:col>112</xdr:col>
      <xdr:colOff>38100</xdr:colOff>
      <xdr:row>85</xdr:row>
      <xdr:rowOff>22606</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212725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143256</xdr:rowOff>
    </xdr:from>
    <xdr:to>
      <xdr:col>116</xdr:col>
      <xdr:colOff>63500</xdr:colOff>
      <xdr:row>84</xdr:row>
      <xdr:rowOff>143256</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21323300" y="14545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xdr:rowOff>
    </xdr:from>
    <xdr:to>
      <xdr:col>107</xdr:col>
      <xdr:colOff>101600</xdr:colOff>
      <xdr:row>84</xdr:row>
      <xdr:rowOff>116332</xdr:rowOff>
    </xdr:to>
    <xdr:sp macro="" textlink="">
      <xdr:nvSpPr>
        <xdr:cNvPr id="726" name="楕円 725">
          <a:extLst>
            <a:ext uri="{FF2B5EF4-FFF2-40B4-BE49-F238E27FC236}">
              <a16:creationId xmlns:a16="http://schemas.microsoft.com/office/drawing/2014/main" id="{00000000-0008-0000-0E00-0000D6020000}"/>
            </a:ext>
          </a:extLst>
        </xdr:cNvPr>
        <xdr:cNvSpPr/>
      </xdr:nvSpPr>
      <xdr:spPr>
        <a:xfrm>
          <a:off x="20383500" y="1441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65532</xdr:rowOff>
    </xdr:from>
    <xdr:to>
      <xdr:col>111</xdr:col>
      <xdr:colOff>177800</xdr:colOff>
      <xdr:row>84</xdr:row>
      <xdr:rowOff>143256</xdr:rowOff>
    </xdr:to>
    <xdr:cxnSp macro="">
      <xdr:nvCxnSpPr>
        <xdr:cNvPr id="727" name="直線コネクタ 726">
          <a:extLst>
            <a:ext uri="{FF2B5EF4-FFF2-40B4-BE49-F238E27FC236}">
              <a16:creationId xmlns:a16="http://schemas.microsoft.com/office/drawing/2014/main" id="{00000000-0008-0000-0E00-0000D7020000}"/>
            </a:ext>
          </a:extLst>
        </xdr:cNvPr>
        <xdr:cNvCxnSpPr/>
      </xdr:nvCxnSpPr>
      <xdr:spPr>
        <a:xfrm>
          <a:off x="20434300" y="144673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19304</xdr:rowOff>
    </xdr:from>
    <xdr:to>
      <xdr:col>102</xdr:col>
      <xdr:colOff>165100</xdr:colOff>
      <xdr:row>84</xdr:row>
      <xdr:rowOff>120904</xdr:rowOff>
    </xdr:to>
    <xdr:sp macro="" textlink="">
      <xdr:nvSpPr>
        <xdr:cNvPr id="728" name="楕円 727">
          <a:extLst>
            <a:ext uri="{FF2B5EF4-FFF2-40B4-BE49-F238E27FC236}">
              <a16:creationId xmlns:a16="http://schemas.microsoft.com/office/drawing/2014/main" id="{00000000-0008-0000-0E00-0000D8020000}"/>
            </a:ext>
          </a:extLst>
        </xdr:cNvPr>
        <xdr:cNvSpPr/>
      </xdr:nvSpPr>
      <xdr:spPr>
        <a:xfrm>
          <a:off x="194945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65532</xdr:rowOff>
    </xdr:from>
    <xdr:to>
      <xdr:col>107</xdr:col>
      <xdr:colOff>50800</xdr:colOff>
      <xdr:row>84</xdr:row>
      <xdr:rowOff>70104</xdr:rowOff>
    </xdr:to>
    <xdr:cxnSp macro="">
      <xdr:nvCxnSpPr>
        <xdr:cNvPr id="729" name="直線コネクタ 728">
          <a:extLst>
            <a:ext uri="{FF2B5EF4-FFF2-40B4-BE49-F238E27FC236}">
              <a16:creationId xmlns:a16="http://schemas.microsoft.com/office/drawing/2014/main" id="{00000000-0008-0000-0E00-0000D9020000}"/>
            </a:ext>
          </a:extLst>
        </xdr:cNvPr>
        <xdr:cNvCxnSpPr/>
      </xdr:nvCxnSpPr>
      <xdr:spPr>
        <a:xfrm flipV="1">
          <a:off x="19545300" y="1446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730" name="楕円 729">
          <a:extLst>
            <a:ext uri="{FF2B5EF4-FFF2-40B4-BE49-F238E27FC236}">
              <a16:creationId xmlns:a16="http://schemas.microsoft.com/office/drawing/2014/main" id="{00000000-0008-0000-0E00-0000DA020000}"/>
            </a:ext>
          </a:extLst>
        </xdr:cNvPr>
        <xdr:cNvSpPr/>
      </xdr:nvSpPr>
      <xdr:spPr>
        <a:xfrm>
          <a:off x="18605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150113</xdr:rowOff>
    </xdr:from>
    <xdr:to>
      <xdr:col>102</xdr:col>
      <xdr:colOff>114300</xdr:colOff>
      <xdr:row>84</xdr:row>
      <xdr:rowOff>70104</xdr:rowOff>
    </xdr:to>
    <xdr:cxnSp macro="">
      <xdr:nvCxnSpPr>
        <xdr:cNvPr id="731" name="直線コネクタ 730">
          <a:extLst>
            <a:ext uri="{FF2B5EF4-FFF2-40B4-BE49-F238E27FC236}">
              <a16:creationId xmlns:a16="http://schemas.microsoft.com/office/drawing/2014/main" id="{00000000-0008-0000-0E00-0000DB020000}"/>
            </a:ext>
          </a:extLst>
        </xdr:cNvPr>
        <xdr:cNvCxnSpPr/>
      </xdr:nvCxnSpPr>
      <xdr:spPr>
        <a:xfrm>
          <a:off x="18656300" y="14380463"/>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a:extLst>
            <a:ext uri="{FF2B5EF4-FFF2-40B4-BE49-F238E27FC236}">
              <a16:creationId xmlns:a16="http://schemas.microsoft.com/office/drawing/2014/main" id="{00000000-0008-0000-0E00-0000DC020000}"/>
            </a:ext>
          </a:extLst>
        </xdr:cNvPr>
        <xdr:cNvSpPr txBox="1"/>
      </xdr:nvSpPr>
      <xdr:spPr>
        <a:xfrm>
          <a:off x="210757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a:extLst>
            <a:ext uri="{FF2B5EF4-FFF2-40B4-BE49-F238E27FC236}">
              <a16:creationId xmlns:a16="http://schemas.microsoft.com/office/drawing/2014/main" id="{00000000-0008-0000-0E00-0000DD020000}"/>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34" name="n_3aveValue【児童館】&#10;一人当たり面積">
          <a:extLst>
            <a:ext uri="{FF2B5EF4-FFF2-40B4-BE49-F238E27FC236}">
              <a16:creationId xmlns:a16="http://schemas.microsoft.com/office/drawing/2014/main" id="{00000000-0008-0000-0E00-0000DE020000}"/>
            </a:ext>
          </a:extLst>
        </xdr:cNvPr>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64025</xdr:rowOff>
    </xdr:from>
    <xdr:ext cx="469744" cy="259045"/>
    <xdr:sp macro="" textlink="">
      <xdr:nvSpPr>
        <xdr:cNvPr id="735" name="n_4aveValue【児童館】&#10;一人当たり面積">
          <a:extLst>
            <a:ext uri="{FF2B5EF4-FFF2-40B4-BE49-F238E27FC236}">
              <a16:creationId xmlns:a16="http://schemas.microsoft.com/office/drawing/2014/main" id="{00000000-0008-0000-0E00-0000DF020000}"/>
            </a:ext>
          </a:extLst>
        </xdr:cNvPr>
        <xdr:cNvSpPr txBox="1"/>
      </xdr:nvSpPr>
      <xdr:spPr>
        <a:xfrm>
          <a:off x="18421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39133</xdr:rowOff>
    </xdr:from>
    <xdr:ext cx="469744" cy="259045"/>
    <xdr:sp macro="" textlink="">
      <xdr:nvSpPr>
        <xdr:cNvPr id="736" name="n_1mainValue【児童館】&#10;一人当たり面積">
          <a:extLst>
            <a:ext uri="{FF2B5EF4-FFF2-40B4-BE49-F238E27FC236}">
              <a16:creationId xmlns:a16="http://schemas.microsoft.com/office/drawing/2014/main" id="{00000000-0008-0000-0E00-0000E0020000}"/>
            </a:ext>
          </a:extLst>
        </xdr:cNvPr>
        <xdr:cNvSpPr txBox="1"/>
      </xdr:nvSpPr>
      <xdr:spPr>
        <a:xfrm>
          <a:off x="21075727" y="1426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737" name="n_2mainValue【児童館】&#10;一人当たり面積">
          <a:extLst>
            <a:ext uri="{FF2B5EF4-FFF2-40B4-BE49-F238E27FC236}">
              <a16:creationId xmlns:a16="http://schemas.microsoft.com/office/drawing/2014/main" id="{00000000-0008-0000-0E00-0000E102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137431</xdr:rowOff>
    </xdr:from>
    <xdr:ext cx="469744" cy="259045"/>
    <xdr:sp macro="" textlink="">
      <xdr:nvSpPr>
        <xdr:cNvPr id="738" name="n_3mainValue【児童館】&#10;一人当たり面積">
          <a:extLst>
            <a:ext uri="{FF2B5EF4-FFF2-40B4-BE49-F238E27FC236}">
              <a16:creationId xmlns:a16="http://schemas.microsoft.com/office/drawing/2014/main" id="{00000000-0008-0000-0E00-0000E2020000}"/>
            </a:ext>
          </a:extLst>
        </xdr:cNvPr>
        <xdr:cNvSpPr txBox="1"/>
      </xdr:nvSpPr>
      <xdr:spPr>
        <a:xfrm>
          <a:off x="19310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45990</xdr:rowOff>
    </xdr:from>
    <xdr:ext cx="469744" cy="259045"/>
    <xdr:sp macro="" textlink="">
      <xdr:nvSpPr>
        <xdr:cNvPr id="739" name="n_4mainValue【児童館】&#10;一人当たり面積">
          <a:extLst>
            <a:ext uri="{FF2B5EF4-FFF2-40B4-BE49-F238E27FC236}">
              <a16:creationId xmlns:a16="http://schemas.microsoft.com/office/drawing/2014/main" id="{00000000-0008-0000-0E00-0000E3020000}"/>
            </a:ext>
          </a:extLst>
        </xdr:cNvPr>
        <xdr:cNvSpPr txBox="1"/>
      </xdr:nvSpPr>
      <xdr:spPr>
        <a:xfrm>
          <a:off x="18421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類似団体内平均値と比較して、特に有形固定資産減価償却率が高くなっている施設は、公営住宅、保育所等、児童館となっている。 </a:t>
          </a:r>
        </a:p>
        <a:p>
          <a:r>
            <a:rPr kumimoji="1" lang="ja-JP" altLang="en-US" sz="1300">
              <a:latin typeface="ＭＳ Ｐゴシック" panose="020B0600070205080204" pitchFamily="50" charset="-128"/>
              <a:ea typeface="ＭＳ Ｐゴシック" panose="020B0600070205080204" pitchFamily="50" charset="-128"/>
            </a:rPr>
            <a:t>公営住宅は、建築から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年以上経過しているものが多数存在しているため類似団体内平均値を上回っている。今後は令和３年度に策定した公営住宅等長寿命化計画に基づきライフサイクルコストの縮減を目指す。</a:t>
          </a:r>
        </a:p>
        <a:p>
          <a:r>
            <a:rPr kumimoji="1" lang="ja-JP" altLang="en-US" sz="1300">
              <a:latin typeface="ＭＳ Ｐゴシック" panose="020B0600070205080204" pitchFamily="50" charset="-128"/>
              <a:ea typeface="ＭＳ Ｐゴシック" panose="020B0600070205080204" pitchFamily="50" charset="-128"/>
            </a:rPr>
            <a:t>保育所等は、今後、統廃合事業による新たな園舎の建築等が予定されており、有形固定資産減価償却率は減少すると見込まれる。 </a:t>
          </a:r>
        </a:p>
        <a:p>
          <a:r>
            <a:rPr kumimoji="1" lang="ja-JP" altLang="en-US" sz="1300">
              <a:latin typeface="ＭＳ Ｐゴシック" panose="020B0600070205080204" pitchFamily="50" charset="-128"/>
              <a:ea typeface="ＭＳ Ｐゴシック" panose="020B0600070205080204" pitchFamily="50" charset="-128"/>
            </a:rPr>
            <a:t>児童館は、半数以上が建築から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年以上が経過しているため、有形固定資産減価償却率が高くなっている。また、「一人当たり面積」が県平均・類似団体内順位ともに高くなっているため、今後は効率的な施設管理と施設の統廃合を進める。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についてはリニア中央新幹線事業に伴う小学校の建替え事業により、有形固定資産減価償却率は減少した。今後も学校施設の長寿命化事業等により有形固定資産減価償却率は減少すると見込まれ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110507</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45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101600</xdr:rowOff>
    </xdr:from>
    <xdr:to>
      <xdr:col>20</xdr:col>
      <xdr:colOff>38100</xdr:colOff>
      <xdr:row>38</xdr:row>
      <xdr:rowOff>31750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152400</xdr:rowOff>
    </xdr:from>
    <xdr:to>
      <xdr:col>24</xdr:col>
      <xdr:colOff>63500</xdr:colOff>
      <xdr:row>38</xdr:row>
      <xdr:rowOff>11430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4960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72390</xdr:rowOff>
    </xdr:from>
    <xdr:to>
      <xdr:col>15</xdr:col>
      <xdr:colOff>101600</xdr:colOff>
      <xdr:row>38</xdr:row>
      <xdr:rowOff>2540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123190</xdr:rowOff>
    </xdr:from>
    <xdr:to>
      <xdr:col>19</xdr:col>
      <xdr:colOff>177800</xdr:colOff>
      <xdr:row>37</xdr:row>
      <xdr:rowOff>152400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46684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40640</xdr:rowOff>
    </xdr:from>
    <xdr:to>
      <xdr:col>10</xdr:col>
      <xdr:colOff>165100</xdr:colOff>
      <xdr:row>37</xdr:row>
      <xdr:rowOff>142240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91440</xdr:rowOff>
    </xdr:from>
    <xdr:to>
      <xdr:col>15</xdr:col>
      <xdr:colOff>50800</xdr:colOff>
      <xdr:row>37</xdr:row>
      <xdr:rowOff>123190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43509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12700</xdr:rowOff>
    </xdr:from>
    <xdr:to>
      <xdr:col>6</xdr:col>
      <xdr:colOff>38100</xdr:colOff>
      <xdr:row>37</xdr:row>
      <xdr:rowOff>114300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35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63500</xdr:rowOff>
    </xdr:from>
    <xdr:to>
      <xdr:col>10</xdr:col>
      <xdr:colOff>114300</xdr:colOff>
      <xdr:row>37</xdr:row>
      <xdr:rowOff>91440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40715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22877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165117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50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133367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105427</xdr:rowOff>
    </xdr:from>
    <xdr:ext cx="405111" cy="259045"/>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44"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362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147320</xdr:rowOff>
    </xdr:from>
    <xdr:to>
      <xdr:col>41</xdr:col>
      <xdr:colOff>101600</xdr:colOff>
      <xdr:row>37</xdr:row>
      <xdr:rowOff>77470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26670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6362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147320</xdr:rowOff>
    </xdr:from>
    <xdr:to>
      <xdr:col>36</xdr:col>
      <xdr:colOff>165100</xdr:colOff>
      <xdr:row>37</xdr:row>
      <xdr:rowOff>77470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26670</xdr:rowOff>
    </xdr:from>
    <xdr:to>
      <xdr:col>41</xdr:col>
      <xdr:colOff>50800</xdr:colOff>
      <xdr:row>37</xdr:row>
      <xdr:rowOff>26670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370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93997</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93997</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82550</xdr:rowOff>
    </xdr:from>
    <xdr:to>
      <xdr:col>24</xdr:col>
      <xdr:colOff>114300</xdr:colOff>
      <xdr:row>61</xdr:row>
      <xdr:rowOff>12700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3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60977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2540</xdr:rowOff>
    </xdr:from>
    <xdr:to>
      <xdr:col>20</xdr:col>
      <xdr:colOff>38100</xdr:colOff>
      <xdr:row>61</xdr:row>
      <xdr:rowOff>104140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133350</xdr:rowOff>
    </xdr:from>
    <xdr:to>
      <xdr:col>24</xdr:col>
      <xdr:colOff>63500</xdr:colOff>
      <xdr:row>61</xdr:row>
      <xdr:rowOff>53340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flipV="1">
          <a:off x="3797300" y="1042035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120650</xdr:rowOff>
    </xdr:from>
    <xdr:to>
      <xdr:col>15</xdr:col>
      <xdr:colOff>101600</xdr:colOff>
      <xdr:row>63</xdr:row>
      <xdr:rowOff>50800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53340</xdr:rowOff>
    </xdr:from>
    <xdr:to>
      <xdr:col>19</xdr:col>
      <xdr:colOff>177800</xdr:colOff>
      <xdr:row>63</xdr:row>
      <xdr:rowOff>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908300" y="1051179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82550</xdr:rowOff>
    </xdr:from>
    <xdr:to>
      <xdr:col>10</xdr:col>
      <xdr:colOff>165100</xdr:colOff>
      <xdr:row>63</xdr:row>
      <xdr:rowOff>12700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133350</xdr:rowOff>
    </xdr:from>
    <xdr:to>
      <xdr:col>15</xdr:col>
      <xdr:colOff>50800</xdr:colOff>
      <xdr:row>63</xdr:row>
      <xdr:rowOff>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763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48260</xdr:rowOff>
    </xdr:from>
    <xdr:to>
      <xdr:col>6</xdr:col>
      <xdr:colOff>38100</xdr:colOff>
      <xdr:row>62</xdr:row>
      <xdr:rowOff>149860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99060</xdr:rowOff>
    </xdr:from>
    <xdr:to>
      <xdr:col>10</xdr:col>
      <xdr:colOff>114300</xdr:colOff>
      <xdr:row>62</xdr:row>
      <xdr:rowOff>133350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7289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95267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41927</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3827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140987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459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68580</xdr:rowOff>
    </xdr:from>
    <xdr:to>
      <xdr:col>55</xdr:col>
      <xdr:colOff>50800</xdr:colOff>
      <xdr:row>63</xdr:row>
      <xdr:rowOff>170180</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154957</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142240</xdr:rowOff>
    </xdr:from>
    <xdr:to>
      <xdr:col>50</xdr:col>
      <xdr:colOff>165100</xdr:colOff>
      <xdr:row>63</xdr:row>
      <xdr:rowOff>72390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7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21590</xdr:rowOff>
    </xdr:from>
    <xdr:to>
      <xdr:col>55</xdr:col>
      <xdr:colOff>0</xdr:colOff>
      <xdr:row>63</xdr:row>
      <xdr:rowOff>119380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822940"/>
          <a:ext cx="83820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105410</xdr:rowOff>
    </xdr:from>
    <xdr:to>
      <xdr:col>46</xdr:col>
      <xdr:colOff>38100</xdr:colOff>
      <xdr:row>63</xdr:row>
      <xdr:rowOff>35560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156210</xdr:rowOff>
    </xdr:from>
    <xdr:to>
      <xdr:col>50</xdr:col>
      <xdr:colOff>114300</xdr:colOff>
      <xdr:row>63</xdr:row>
      <xdr:rowOff>21590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078611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107950</xdr:rowOff>
    </xdr:from>
    <xdr:to>
      <xdr:col>41</xdr:col>
      <xdr:colOff>101600</xdr:colOff>
      <xdr:row>63</xdr:row>
      <xdr:rowOff>38100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156210</xdr:rowOff>
    </xdr:from>
    <xdr:to>
      <xdr:col>45</xdr:col>
      <xdr:colOff>177800</xdr:colOff>
      <xdr:row>62</xdr:row>
      <xdr:rowOff>158750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861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110490</xdr:rowOff>
    </xdr:from>
    <xdr:to>
      <xdr:col>36</xdr:col>
      <xdr:colOff>165100</xdr:colOff>
      <xdr:row>63</xdr:row>
      <xdr:rowOff>40640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158750</xdr:rowOff>
    </xdr:from>
    <xdr:to>
      <xdr:col>41</xdr:col>
      <xdr:colOff>50800</xdr:colOff>
      <xdr:row>62</xdr:row>
      <xdr:rowOff>161290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886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40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63517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86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26687</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29227</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083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31767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08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134002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69214</xdr:rowOff>
    </xdr:from>
    <xdr:to>
      <xdr:col>20</xdr:col>
      <xdr:colOff>38100</xdr:colOff>
      <xdr:row>81</xdr:row>
      <xdr:rowOff>170814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120014</xdr:rowOff>
    </xdr:from>
    <xdr:to>
      <xdr:col>24</xdr:col>
      <xdr:colOff>63500</xdr:colOff>
      <xdr:row>81</xdr:row>
      <xdr:rowOff>161925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00746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27305</xdr:rowOff>
    </xdr:from>
    <xdr:to>
      <xdr:col>15</xdr:col>
      <xdr:colOff>101600</xdr:colOff>
      <xdr:row>81</xdr:row>
      <xdr:rowOff>128905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91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78105</xdr:rowOff>
    </xdr:from>
    <xdr:to>
      <xdr:col>19</xdr:col>
      <xdr:colOff>177800</xdr:colOff>
      <xdr:row>81</xdr:row>
      <xdr:rowOff>120014</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39655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34289</xdr:rowOff>
    </xdr:from>
    <xdr:to>
      <xdr:col>15</xdr:col>
      <xdr:colOff>50800</xdr:colOff>
      <xdr:row>81</xdr:row>
      <xdr:rowOff>78105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39217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34289</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38798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15891</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145432</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59707</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0F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00000000-0008-0000-0F00-00005A010000}"/>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00000000-0008-0000-0F00-00005C010000}"/>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00000000-0008-0000-0F00-00005E010000}"/>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129358</xdr:rowOff>
    </xdr:from>
    <xdr:to>
      <xdr:col>55</xdr:col>
      <xdr:colOff>50800</xdr:colOff>
      <xdr:row>86</xdr:row>
      <xdr:rowOff>59508</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104267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107785</xdr:rowOff>
    </xdr:from>
    <xdr:ext cx="469744" cy="259045"/>
    <xdr:sp macro="" textlink="">
      <xdr:nvSpPr>
        <xdr:cNvPr id="362" name="【福祉施設】&#10;一人当たり面積該当値テキスト">
          <a:extLst>
            <a:ext uri="{FF2B5EF4-FFF2-40B4-BE49-F238E27FC236}">
              <a16:creationId xmlns:a16="http://schemas.microsoft.com/office/drawing/2014/main" id="{00000000-0008-0000-0F00-00006A010000}"/>
            </a:ext>
          </a:extLst>
        </xdr:cNvPr>
        <xdr:cNvSpPr txBox="1"/>
      </xdr:nvSpPr>
      <xdr:spPr>
        <a:xfrm>
          <a:off x="10515600"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129358</xdr:rowOff>
    </xdr:from>
    <xdr:to>
      <xdr:col>50</xdr:col>
      <xdr:colOff>165100</xdr:colOff>
      <xdr:row>86</xdr:row>
      <xdr:rowOff>59508</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9588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8708</xdr:rowOff>
    </xdr:from>
    <xdr:to>
      <xdr:col>55</xdr:col>
      <xdr:colOff>0</xdr:colOff>
      <xdr:row>86</xdr:row>
      <xdr:rowOff>8708</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9639300" y="14753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129358</xdr:rowOff>
    </xdr:from>
    <xdr:to>
      <xdr:col>46</xdr:col>
      <xdr:colOff>38100</xdr:colOff>
      <xdr:row>86</xdr:row>
      <xdr:rowOff>59508</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8699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8708</xdr:rowOff>
    </xdr:from>
    <xdr:to>
      <xdr:col>50</xdr:col>
      <xdr:colOff>114300</xdr:colOff>
      <xdr:row>86</xdr:row>
      <xdr:rowOff>8708</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8750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129358</xdr:rowOff>
    </xdr:from>
    <xdr:to>
      <xdr:col>41</xdr:col>
      <xdr:colOff>101600</xdr:colOff>
      <xdr:row>86</xdr:row>
      <xdr:rowOff>59508</xdr:rowOff>
    </xdr:to>
    <xdr:sp macro="" textlink="">
      <xdr:nvSpPr>
        <xdr:cNvPr id="367" name="楕円 366">
          <a:extLst>
            <a:ext uri="{FF2B5EF4-FFF2-40B4-BE49-F238E27FC236}">
              <a16:creationId xmlns:a16="http://schemas.microsoft.com/office/drawing/2014/main" id="{00000000-0008-0000-0F00-00006F010000}"/>
            </a:ext>
          </a:extLst>
        </xdr:cNvPr>
        <xdr:cNvSpPr/>
      </xdr:nvSpPr>
      <xdr:spPr>
        <a:xfrm>
          <a:off x="7810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8708</xdr:rowOff>
    </xdr:from>
    <xdr:to>
      <xdr:col>45</xdr:col>
      <xdr:colOff>177800</xdr:colOff>
      <xdr:row>86</xdr:row>
      <xdr:rowOff>8708</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7861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129358</xdr:rowOff>
    </xdr:from>
    <xdr:to>
      <xdr:col>36</xdr:col>
      <xdr:colOff>165100</xdr:colOff>
      <xdr:row>86</xdr:row>
      <xdr:rowOff>59508</xdr:rowOff>
    </xdr:to>
    <xdr:sp macro="" textlink="">
      <xdr:nvSpPr>
        <xdr:cNvPr id="369" name="楕円 368">
          <a:extLst>
            <a:ext uri="{FF2B5EF4-FFF2-40B4-BE49-F238E27FC236}">
              <a16:creationId xmlns:a16="http://schemas.microsoft.com/office/drawing/2014/main" id="{00000000-0008-0000-0F00-000071010000}"/>
            </a:ext>
          </a:extLst>
        </xdr:cNvPr>
        <xdr:cNvSpPr/>
      </xdr:nvSpPr>
      <xdr:spPr>
        <a:xfrm>
          <a:off x="6921500" y="1470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8708</xdr:rowOff>
    </xdr:from>
    <xdr:to>
      <xdr:col>41</xdr:col>
      <xdr:colOff>50800</xdr:colOff>
      <xdr:row>86</xdr:row>
      <xdr:rowOff>8708</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972300" y="14753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00000000-0008-0000-0F00-000073010000}"/>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00000000-0008-0000-0F00-000074010000}"/>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00000000-0008-0000-0F00-000075010000}"/>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00000000-0008-0000-0F00-000076010000}"/>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50635</xdr:rowOff>
    </xdr:from>
    <xdr:ext cx="469744" cy="259045"/>
    <xdr:sp macro="" textlink="">
      <xdr:nvSpPr>
        <xdr:cNvPr id="375" name="n_1mainValue【福祉施設】&#10;一人当たり面積">
          <a:extLst>
            <a:ext uri="{FF2B5EF4-FFF2-40B4-BE49-F238E27FC236}">
              <a16:creationId xmlns:a16="http://schemas.microsoft.com/office/drawing/2014/main" id="{00000000-0008-0000-0F00-000077010000}"/>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50635</xdr:rowOff>
    </xdr:from>
    <xdr:ext cx="469744" cy="259045"/>
    <xdr:sp macro="" textlink="">
      <xdr:nvSpPr>
        <xdr:cNvPr id="376" name="n_2mainValue【福祉施設】&#10;一人当たり面積">
          <a:extLst>
            <a:ext uri="{FF2B5EF4-FFF2-40B4-BE49-F238E27FC236}">
              <a16:creationId xmlns:a16="http://schemas.microsoft.com/office/drawing/2014/main" id="{00000000-0008-0000-0F00-000078010000}"/>
            </a:ext>
          </a:extLst>
        </xdr:cNvPr>
        <xdr:cNvSpPr txBox="1"/>
      </xdr:nvSpPr>
      <xdr:spPr>
        <a:xfrm>
          <a:off x="8515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50635</xdr:rowOff>
    </xdr:from>
    <xdr:ext cx="469744" cy="259045"/>
    <xdr:sp macro="" textlink="">
      <xdr:nvSpPr>
        <xdr:cNvPr id="377" name="n_3mainValue【福祉施設】&#10;一人当たり面積">
          <a:extLst>
            <a:ext uri="{FF2B5EF4-FFF2-40B4-BE49-F238E27FC236}">
              <a16:creationId xmlns:a16="http://schemas.microsoft.com/office/drawing/2014/main" id="{00000000-0008-0000-0F00-000079010000}"/>
            </a:ext>
          </a:extLst>
        </xdr:cNvPr>
        <xdr:cNvSpPr txBox="1"/>
      </xdr:nvSpPr>
      <xdr:spPr>
        <a:xfrm>
          <a:off x="7626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50635</xdr:rowOff>
    </xdr:from>
    <xdr:ext cx="469744" cy="259045"/>
    <xdr:sp macro="" textlink="">
      <xdr:nvSpPr>
        <xdr:cNvPr id="378" name="n_4mainValue【福祉施設】&#10;一人当たり面積">
          <a:extLst>
            <a:ext uri="{FF2B5EF4-FFF2-40B4-BE49-F238E27FC236}">
              <a16:creationId xmlns:a16="http://schemas.microsoft.com/office/drawing/2014/main" id="{00000000-0008-0000-0F00-00007A010000}"/>
            </a:ext>
          </a:extLst>
        </xdr:cNvPr>
        <xdr:cNvSpPr txBox="1"/>
      </xdr:nvSpPr>
      <xdr:spPr>
        <a:xfrm>
          <a:off x="6737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0F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00000000-0008-0000-0F00-000095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0000000-0008-0000-0F00-000097010000}"/>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00000000-0008-0000-0F00-000099010000}"/>
            </a:ext>
          </a:extLst>
        </xdr:cNvPr>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00000000-0008-0000-0F00-00009C010000}"/>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00000000-0008-0000-0F00-00009E010000}"/>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43362</xdr:rowOff>
    </xdr:from>
    <xdr:to>
      <xdr:col>24</xdr:col>
      <xdr:colOff>114300</xdr:colOff>
      <xdr:row>105</xdr:row>
      <xdr:rowOff>144962</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4584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21789</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00000000-0008-0000-0F00-0000A5010000}"/>
            </a:ext>
          </a:extLst>
        </xdr:cNvPr>
        <xdr:cNvSpPr txBox="1"/>
      </xdr:nvSpPr>
      <xdr:spPr>
        <a:xfrm>
          <a:off x="4673600"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9071</xdr:rowOff>
    </xdr:from>
    <xdr:to>
      <xdr:col>20</xdr:col>
      <xdr:colOff>38100</xdr:colOff>
      <xdr:row>105</xdr:row>
      <xdr:rowOff>110671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3746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59871</xdr:rowOff>
    </xdr:from>
    <xdr:to>
      <xdr:col>24</xdr:col>
      <xdr:colOff>63500</xdr:colOff>
      <xdr:row>105</xdr:row>
      <xdr:rowOff>94162</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3797300" y="1806212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147864</xdr:rowOff>
    </xdr:from>
    <xdr:to>
      <xdr:col>15</xdr:col>
      <xdr:colOff>101600</xdr:colOff>
      <xdr:row>105</xdr:row>
      <xdr:rowOff>78014</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2857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27214</xdr:rowOff>
    </xdr:from>
    <xdr:to>
      <xdr:col>19</xdr:col>
      <xdr:colOff>177800</xdr:colOff>
      <xdr:row>105</xdr:row>
      <xdr:rowOff>59871</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2908300" y="1802946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27214</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019300" y="179968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07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104</xdr:row>
      <xdr:rowOff>166007</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130300" y="179641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34851</xdr:rowOff>
    </xdr:from>
    <xdr:ext cx="405111" cy="259045"/>
    <xdr:sp macro="" textlink="">
      <xdr:nvSpPr>
        <xdr:cNvPr id="433" name="n_4ave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101798</xdr:rowOff>
    </xdr:from>
    <xdr:ext cx="405111" cy="259045"/>
    <xdr:sp macro="" textlink="">
      <xdr:nvSpPr>
        <xdr:cNvPr id="434" name="n_1mainValue【市民会館】&#10;有形固定資産減価償却率">
          <a:extLst>
            <a:ext uri="{FF2B5EF4-FFF2-40B4-BE49-F238E27FC236}">
              <a16:creationId xmlns:a16="http://schemas.microsoft.com/office/drawing/2014/main" id="{00000000-0008-0000-0F00-0000B2010000}"/>
            </a:ext>
          </a:extLst>
        </xdr:cNvPr>
        <xdr:cNvSpPr txBox="1"/>
      </xdr:nvSpPr>
      <xdr:spPr>
        <a:xfrm>
          <a:off x="35820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69141</xdr:rowOff>
    </xdr:from>
    <xdr:ext cx="405111" cy="259045"/>
    <xdr:sp macro="" textlink="">
      <xdr:nvSpPr>
        <xdr:cNvPr id="435" name="n_2mainValue【市民会館】&#10;有形固定資産減価償却率">
          <a:extLst>
            <a:ext uri="{FF2B5EF4-FFF2-40B4-BE49-F238E27FC236}">
              <a16:creationId xmlns:a16="http://schemas.microsoft.com/office/drawing/2014/main" id="{00000000-0008-0000-0F00-0000B3010000}"/>
            </a:ext>
          </a:extLst>
        </xdr:cNvPr>
        <xdr:cNvSpPr txBox="1"/>
      </xdr:nvSpPr>
      <xdr:spPr>
        <a:xfrm>
          <a:off x="2705744" y="1807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36484</xdr:rowOff>
    </xdr:from>
    <xdr:ext cx="405111" cy="259045"/>
    <xdr:sp macro="" textlink="">
      <xdr:nvSpPr>
        <xdr:cNvPr id="436" name="n_3mainValue【市民会館】&#10;有形固定資産減価償却率">
          <a:extLst>
            <a:ext uri="{FF2B5EF4-FFF2-40B4-BE49-F238E27FC236}">
              <a16:creationId xmlns:a16="http://schemas.microsoft.com/office/drawing/2014/main" id="{00000000-0008-0000-0F00-0000B4010000}"/>
            </a:ext>
          </a:extLst>
        </xdr:cNvPr>
        <xdr:cNvSpPr txBox="1"/>
      </xdr:nvSpPr>
      <xdr:spPr>
        <a:xfrm>
          <a:off x="1816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29227</xdr:rowOff>
    </xdr:from>
    <xdr:ext cx="405111" cy="259045"/>
    <xdr:sp macro="" textlink="">
      <xdr:nvSpPr>
        <xdr:cNvPr id="437" name="n_4mainValue【市民会館】&#10;有形固定資産減価償却率">
          <a:extLst>
            <a:ext uri="{FF2B5EF4-FFF2-40B4-BE49-F238E27FC236}">
              <a16:creationId xmlns:a16="http://schemas.microsoft.com/office/drawing/2014/main" id="{00000000-0008-0000-0F00-0000B5010000}"/>
            </a:ext>
          </a:extLst>
        </xdr:cNvPr>
        <xdr:cNvSpPr txBox="1"/>
      </xdr:nvSpPr>
      <xdr:spPr>
        <a:xfrm>
          <a:off x="927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0F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00000000-0008-0000-0F00-0000CE01000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00000000-0008-0000-0F00-0000D0010000}"/>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84472</xdr:rowOff>
    </xdr:from>
    <xdr:ext cx="469744" cy="259045"/>
    <xdr:sp macro="" textlink="">
      <xdr:nvSpPr>
        <xdr:cNvPr id="466" name="【市民会館】&#10;一人当たり面積平均値テキスト">
          <a:extLst>
            <a:ext uri="{FF2B5EF4-FFF2-40B4-BE49-F238E27FC236}">
              <a16:creationId xmlns:a16="http://schemas.microsoft.com/office/drawing/2014/main" id="{00000000-0008-0000-0F00-0000D2010000}"/>
            </a:ext>
          </a:extLst>
        </xdr:cNvPr>
        <xdr:cNvSpPr txBox="1"/>
      </xdr:nvSpPr>
      <xdr:spPr>
        <a:xfrm>
          <a:off x="10515600" y="1808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00000000-0008-0000-0F00-0000D6010000}"/>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137795</xdr:rowOff>
    </xdr:from>
    <xdr:to>
      <xdr:col>55</xdr:col>
      <xdr:colOff>50800</xdr:colOff>
      <xdr:row>107</xdr:row>
      <xdr:rowOff>67945</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104267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116222</xdr:rowOff>
    </xdr:from>
    <xdr:ext cx="469744" cy="259045"/>
    <xdr:sp macro="" textlink="">
      <xdr:nvSpPr>
        <xdr:cNvPr id="478" name="【市民会館】&#10;一人当たり面積該当値テキスト">
          <a:extLst>
            <a:ext uri="{FF2B5EF4-FFF2-40B4-BE49-F238E27FC236}">
              <a16:creationId xmlns:a16="http://schemas.microsoft.com/office/drawing/2014/main" id="{00000000-0008-0000-0F00-0000DE010000}"/>
            </a:ext>
          </a:extLst>
        </xdr:cNvPr>
        <xdr:cNvSpPr txBox="1"/>
      </xdr:nvSpPr>
      <xdr:spPr>
        <a:xfrm>
          <a:off x="10515600" y="1828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17145</xdr:rowOff>
    </xdr:from>
    <xdr:to>
      <xdr:col>55</xdr:col>
      <xdr:colOff>0</xdr:colOff>
      <xdr:row>107</xdr:row>
      <xdr:rowOff>19050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9639300" y="183622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8750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141605</xdr:rowOff>
    </xdr:from>
    <xdr:to>
      <xdr:col>41</xdr:col>
      <xdr:colOff>101600</xdr:colOff>
      <xdr:row>107</xdr:row>
      <xdr:rowOff>71755</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7810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20955</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7861300" y="183642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141605</xdr:rowOff>
    </xdr:from>
    <xdr:to>
      <xdr:col>36</xdr:col>
      <xdr:colOff>165100</xdr:colOff>
      <xdr:row>107</xdr:row>
      <xdr:rowOff>71755</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6921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20955</xdr:rowOff>
    </xdr:from>
    <xdr:to>
      <xdr:col>41</xdr:col>
      <xdr:colOff>50800</xdr:colOff>
      <xdr:row>107</xdr:row>
      <xdr:rowOff>20955</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6972300" y="183661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12082</xdr:rowOff>
    </xdr:from>
    <xdr:ext cx="469744" cy="259045"/>
    <xdr:sp macro="" textlink="">
      <xdr:nvSpPr>
        <xdr:cNvPr id="487" name="n_1aveValue【市民会館】&#10;一人当たり面積">
          <a:extLst>
            <a:ext uri="{FF2B5EF4-FFF2-40B4-BE49-F238E27FC236}">
              <a16:creationId xmlns:a16="http://schemas.microsoft.com/office/drawing/2014/main" id="{00000000-0008-0000-0F00-0000E7010000}"/>
            </a:ext>
          </a:extLst>
        </xdr:cNvPr>
        <xdr:cNvSpPr txBox="1"/>
      </xdr:nvSpPr>
      <xdr:spPr>
        <a:xfrm>
          <a:off x="9391727" y="1801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15891</xdr:rowOff>
    </xdr:from>
    <xdr:ext cx="469744" cy="259045"/>
    <xdr:sp macro="" textlink="">
      <xdr:nvSpPr>
        <xdr:cNvPr id="488" name="n_2aveValue【市民会館】&#10;一人当たり面積">
          <a:extLst>
            <a:ext uri="{FF2B5EF4-FFF2-40B4-BE49-F238E27FC236}">
              <a16:creationId xmlns:a16="http://schemas.microsoft.com/office/drawing/2014/main" id="{00000000-0008-0000-0F00-0000E8010000}"/>
            </a:ext>
          </a:extLst>
        </xdr:cNvPr>
        <xdr:cNvSpPr txBox="1"/>
      </xdr:nvSpPr>
      <xdr:spPr>
        <a:xfrm>
          <a:off x="85154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89" name="n_3aveValue【市民会館】&#10;一人当たり面積">
          <a:extLst>
            <a:ext uri="{FF2B5EF4-FFF2-40B4-BE49-F238E27FC236}">
              <a16:creationId xmlns:a16="http://schemas.microsoft.com/office/drawing/2014/main" id="{00000000-0008-0000-0F00-0000E9010000}"/>
            </a:ext>
          </a:extLst>
        </xdr:cNvPr>
        <xdr:cNvSpPr txBox="1"/>
      </xdr:nvSpPr>
      <xdr:spPr>
        <a:xfrm>
          <a:off x="76264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90" name="n_4aveValue【市民会館】&#10;一人当たり面積">
          <a:extLst>
            <a:ext uri="{FF2B5EF4-FFF2-40B4-BE49-F238E27FC236}">
              <a16:creationId xmlns:a16="http://schemas.microsoft.com/office/drawing/2014/main" id="{00000000-0008-0000-0F00-0000EA010000}"/>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91" name="n_1mainValue【市民会館】&#10;一人当たり面積">
          <a:extLst>
            <a:ext uri="{FF2B5EF4-FFF2-40B4-BE49-F238E27FC236}">
              <a16:creationId xmlns:a16="http://schemas.microsoft.com/office/drawing/2014/main" id="{00000000-0008-0000-0F00-0000EB010000}"/>
            </a:ext>
          </a:extLst>
        </xdr:cNvPr>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92" name="n_2mainValue【市民会館】&#10;一人当たり面積">
          <a:extLst>
            <a:ext uri="{FF2B5EF4-FFF2-40B4-BE49-F238E27FC236}">
              <a16:creationId xmlns:a16="http://schemas.microsoft.com/office/drawing/2014/main" id="{00000000-0008-0000-0F00-0000EC010000}"/>
            </a:ext>
          </a:extLst>
        </xdr:cNvPr>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62882</xdr:rowOff>
    </xdr:from>
    <xdr:ext cx="469744" cy="259045"/>
    <xdr:sp macro="" textlink="">
      <xdr:nvSpPr>
        <xdr:cNvPr id="493" name="n_3mainValue【市民会館】&#10;一人当たり面積">
          <a:extLst>
            <a:ext uri="{FF2B5EF4-FFF2-40B4-BE49-F238E27FC236}">
              <a16:creationId xmlns:a16="http://schemas.microsoft.com/office/drawing/2014/main" id="{00000000-0008-0000-0F00-0000ED010000}"/>
            </a:ext>
          </a:extLst>
        </xdr:cNvPr>
        <xdr:cNvSpPr txBox="1"/>
      </xdr:nvSpPr>
      <xdr:spPr>
        <a:xfrm>
          <a:off x="7626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62882</xdr:rowOff>
    </xdr:from>
    <xdr:ext cx="469744" cy="259045"/>
    <xdr:sp macro="" textlink="">
      <xdr:nvSpPr>
        <xdr:cNvPr id="494" name="n_4mainValue【市民会館】&#10;一人当たり面積">
          <a:extLst>
            <a:ext uri="{FF2B5EF4-FFF2-40B4-BE49-F238E27FC236}">
              <a16:creationId xmlns:a16="http://schemas.microsoft.com/office/drawing/2014/main" id="{00000000-0008-0000-0F00-0000EE010000}"/>
            </a:ext>
          </a:extLst>
        </xdr:cNvPr>
        <xdr:cNvSpPr txBox="1"/>
      </xdr:nvSpPr>
      <xdr:spPr>
        <a:xfrm>
          <a:off x="6737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F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121738</xdr:rowOff>
    </xdr:from>
    <xdr:to>
      <xdr:col>85</xdr:col>
      <xdr:colOff>177800</xdr:colOff>
      <xdr:row>41</xdr:row>
      <xdr:rowOff>51888</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9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100165</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95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98878</xdr:rowOff>
    </xdr:from>
    <xdr:to>
      <xdr:col>81</xdr:col>
      <xdr:colOff>101600</xdr:colOff>
      <xdr:row>41</xdr:row>
      <xdr:rowOff>29028</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95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149678</xdr:rowOff>
    </xdr:from>
    <xdr:to>
      <xdr:col>85</xdr:col>
      <xdr:colOff>127000</xdr:colOff>
      <xdr:row>41</xdr:row>
      <xdr:rowOff>1088</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700767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46627</xdr:rowOff>
    </xdr:from>
    <xdr:to>
      <xdr:col>76</xdr:col>
      <xdr:colOff>165100</xdr:colOff>
      <xdr:row>40</xdr:row>
      <xdr:rowOff>148227</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69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97427</xdr:rowOff>
    </xdr:from>
    <xdr:to>
      <xdr:col>81</xdr:col>
      <xdr:colOff>50800</xdr:colOff>
      <xdr:row>40</xdr:row>
      <xdr:rowOff>149678</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95542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12337</xdr:rowOff>
    </xdr:from>
    <xdr:to>
      <xdr:col>72</xdr:col>
      <xdr:colOff>38100</xdr:colOff>
      <xdr:row>40</xdr:row>
      <xdr:rowOff>113937</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63137</xdr:rowOff>
    </xdr:from>
    <xdr:to>
      <xdr:col>76</xdr:col>
      <xdr:colOff>114300</xdr:colOff>
      <xdr:row>40</xdr:row>
      <xdr:rowOff>97427</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69211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151130</xdr:rowOff>
    </xdr:from>
    <xdr:to>
      <xdr:col>67</xdr:col>
      <xdr:colOff>101600</xdr:colOff>
      <xdr:row>40</xdr:row>
      <xdr:rowOff>81280</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30480</xdr:rowOff>
    </xdr:from>
    <xdr:to>
      <xdr:col>71</xdr:col>
      <xdr:colOff>177800</xdr:colOff>
      <xdr:row>40</xdr:row>
      <xdr:rowOff>63137</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68884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20155</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5266044" y="704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139354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F00-000027020000}"/>
            </a:ext>
          </a:extLst>
        </xdr:cNvPr>
        <xdr:cNvSpPr txBox="1"/>
      </xdr:nvSpPr>
      <xdr:spPr>
        <a:xfrm>
          <a:off x="14389744" y="6997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105064</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F00-000028020000}"/>
            </a:ext>
          </a:extLst>
        </xdr:cNvPr>
        <xdr:cNvSpPr txBox="1"/>
      </xdr:nvSpPr>
      <xdr:spPr>
        <a:xfrm>
          <a:off x="13500744" y="696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72407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F00-000029020000}"/>
            </a:ext>
          </a:extLst>
        </xdr:cNvPr>
        <xdr:cNvSpPr txBox="1"/>
      </xdr:nvSpPr>
      <xdr:spPr>
        <a:xfrm>
          <a:off x="12611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00000000-0008-0000-0F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00000000-0008-0000-0F00-000044020000}"/>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00000000-0008-0000-0F00-000046020000}"/>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00000000-0008-0000-0F00-000048020000}"/>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61130</xdr:rowOff>
    </xdr:from>
    <xdr:to>
      <xdr:col>116</xdr:col>
      <xdr:colOff>114300</xdr:colOff>
      <xdr:row>40</xdr:row>
      <xdr:rowOff>162730</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2110700" y="69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39557</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00000000-0008-0000-0F00-000054020000}"/>
            </a:ext>
          </a:extLst>
        </xdr:cNvPr>
        <xdr:cNvSpPr txBox="1"/>
      </xdr:nvSpPr>
      <xdr:spPr>
        <a:xfrm>
          <a:off x="22199600" y="689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61375</xdr:rowOff>
    </xdr:from>
    <xdr:to>
      <xdr:col>112</xdr:col>
      <xdr:colOff>38100</xdr:colOff>
      <xdr:row>40</xdr:row>
      <xdr:rowOff>162975</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1272500" y="69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111930</xdr:rowOff>
    </xdr:from>
    <xdr:to>
      <xdr:col>116</xdr:col>
      <xdr:colOff>63500</xdr:colOff>
      <xdr:row>40</xdr:row>
      <xdr:rowOff>112175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flipV="1">
          <a:off x="21323300" y="6969930"/>
          <a:ext cx="838200"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63116</xdr:rowOff>
    </xdr:from>
    <xdr:to>
      <xdr:col>107</xdr:col>
      <xdr:colOff>101600</xdr:colOff>
      <xdr:row>40</xdr:row>
      <xdr:rowOff>164716</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0383500" y="692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112175</xdr:rowOff>
    </xdr:from>
    <xdr:to>
      <xdr:col>111</xdr:col>
      <xdr:colOff>177800</xdr:colOff>
      <xdr:row>40</xdr:row>
      <xdr:rowOff>113916</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flipV="1">
          <a:off x="20434300" y="6970175"/>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72831</xdr:rowOff>
    </xdr:from>
    <xdr:to>
      <xdr:col>102</xdr:col>
      <xdr:colOff>165100</xdr:colOff>
      <xdr:row>41</xdr:row>
      <xdr:rowOff>2981</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19494500" y="69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113916</xdr:rowOff>
    </xdr:from>
    <xdr:to>
      <xdr:col>107</xdr:col>
      <xdr:colOff>50800</xdr:colOff>
      <xdr:row>40</xdr:row>
      <xdr:rowOff>123631</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19545300" y="6971916"/>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79131</xdr:rowOff>
    </xdr:from>
    <xdr:to>
      <xdr:col>98</xdr:col>
      <xdr:colOff>38100</xdr:colOff>
      <xdr:row>41</xdr:row>
      <xdr:rowOff>9281</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18605500" y="693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123631</xdr:rowOff>
    </xdr:from>
    <xdr:to>
      <xdr:col>102</xdr:col>
      <xdr:colOff>114300</xdr:colOff>
      <xdr:row>40</xdr:row>
      <xdr:rowOff>129931</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flipV="1">
          <a:off x="18656300" y="6981631"/>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00000000-0008-0000-0F00-000060020000}"/>
            </a:ext>
          </a:extLst>
        </xdr:cNvPr>
        <xdr:cNvSpPr txBox="1"/>
      </xdr:nvSpPr>
      <xdr:spPr>
        <a:xfrm>
          <a:off x="183891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154102</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00000000-0008-0000-0F00-000061020000}"/>
            </a:ext>
          </a:extLst>
        </xdr:cNvPr>
        <xdr:cNvSpPr txBox="1"/>
      </xdr:nvSpPr>
      <xdr:spPr>
        <a:xfrm>
          <a:off x="21043411" y="701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155843</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00000000-0008-0000-0F00-000062020000}"/>
            </a:ext>
          </a:extLst>
        </xdr:cNvPr>
        <xdr:cNvSpPr txBox="1"/>
      </xdr:nvSpPr>
      <xdr:spPr>
        <a:xfrm>
          <a:off x="20167111" y="701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165558</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00000000-0008-0000-0F00-000063020000}"/>
            </a:ext>
          </a:extLst>
        </xdr:cNvPr>
        <xdr:cNvSpPr txBox="1"/>
      </xdr:nvSpPr>
      <xdr:spPr>
        <a:xfrm>
          <a:off x="19278111" y="70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25808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00000000-0008-0000-0F00-000064020000}"/>
            </a:ext>
          </a:extLst>
        </xdr:cNvPr>
        <xdr:cNvSpPr txBox="1"/>
      </xdr:nvSpPr>
      <xdr:spPr>
        <a:xfrm>
          <a:off x="18389111" y="671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00000000-0008-0000-0F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00000000-0008-0000-0F00-00007F020000}"/>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00000000-0008-0000-0F00-000081020000}"/>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00000000-0008-0000-0F00-000083020000}"/>
            </a:ext>
          </a:extLst>
        </xdr:cNvPr>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00000000-0008-0000-0F00-000084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00000000-0008-0000-0F00-000085020000}"/>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00000000-0008-0000-0F00-000086020000}"/>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00000000-0008-0000-0F00-000087020000}"/>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00000000-0008-0000-0F00-000088020000}"/>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6268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00000000-0008-0000-0F00-00008F020000}"/>
            </a:ext>
          </a:extLst>
        </xdr:cNvPr>
        <xdr:cNvSpPr txBox="1"/>
      </xdr:nvSpPr>
      <xdr:spPr>
        <a:xfrm>
          <a:off x="16357600"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169635</xdr:rowOff>
    </xdr:from>
    <xdr:to>
      <xdr:col>81</xdr:col>
      <xdr:colOff>101600</xdr:colOff>
      <xdr:row>62</xdr:row>
      <xdr:rowOff>99785</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5430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48985</xdr:rowOff>
    </xdr:from>
    <xdr:to>
      <xdr:col>85</xdr:col>
      <xdr:colOff>127000</xdr:colOff>
      <xdr:row>62</xdr:row>
      <xdr:rowOff>81643</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5481300" y="10678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136978</xdr:rowOff>
    </xdr:from>
    <xdr:to>
      <xdr:col>76</xdr:col>
      <xdr:colOff>165100</xdr:colOff>
      <xdr:row>62</xdr:row>
      <xdr:rowOff>67128</xdr:rowOff>
    </xdr:to>
    <xdr:sp macro="" textlink="">
      <xdr:nvSpPr>
        <xdr:cNvPr id="658" name="楕円 657">
          <a:extLst>
            <a:ext uri="{FF2B5EF4-FFF2-40B4-BE49-F238E27FC236}">
              <a16:creationId xmlns:a16="http://schemas.microsoft.com/office/drawing/2014/main" id="{00000000-0008-0000-0F00-000092020000}"/>
            </a:ext>
          </a:extLst>
        </xdr:cNvPr>
        <xdr:cNvSpPr/>
      </xdr:nvSpPr>
      <xdr:spPr>
        <a:xfrm>
          <a:off x="14541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48985</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4592300" y="1064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104322</xdr:rowOff>
    </xdr:from>
    <xdr:to>
      <xdr:col>72</xdr:col>
      <xdr:colOff>38100</xdr:colOff>
      <xdr:row>62</xdr:row>
      <xdr:rowOff>34472</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3652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155122</xdr:rowOff>
    </xdr:from>
    <xdr:to>
      <xdr:col>76</xdr:col>
      <xdr:colOff>114300</xdr:colOff>
      <xdr:row>62</xdr:row>
      <xdr:rowOff>16328</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3703300" y="1061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71665</xdr:rowOff>
    </xdr:from>
    <xdr:to>
      <xdr:col>67</xdr:col>
      <xdr:colOff>101600</xdr:colOff>
      <xdr:row>62</xdr:row>
      <xdr:rowOff>1815</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276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122465</xdr:rowOff>
    </xdr:from>
    <xdr:to>
      <xdr:col>71</xdr:col>
      <xdr:colOff>177800</xdr:colOff>
      <xdr:row>61</xdr:row>
      <xdr:rowOff>155122</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814300" y="1058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00000000-0008-0000-0F00-00009A020000}"/>
            </a:ext>
          </a:extLst>
        </xdr:cNvPr>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00000000-0008-0000-0F00-00009B020000}"/>
            </a:ext>
          </a:extLst>
        </xdr:cNvPr>
        <xdr:cNvSpPr txBox="1"/>
      </xdr:nvSpPr>
      <xdr:spPr>
        <a:xfrm>
          <a:off x="12611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90912</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00000000-0008-0000-0F00-00009C020000}"/>
            </a:ext>
          </a:extLst>
        </xdr:cNvPr>
        <xdr:cNvSpPr txBox="1"/>
      </xdr:nvSpPr>
      <xdr:spPr>
        <a:xfrm>
          <a:off x="152660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58255</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00000000-0008-0000-0F00-00009D020000}"/>
            </a:ext>
          </a:extLst>
        </xdr:cNvPr>
        <xdr:cNvSpPr txBox="1"/>
      </xdr:nvSpPr>
      <xdr:spPr>
        <a:xfrm>
          <a:off x="143897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25599</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00000000-0008-0000-0F00-00009E020000}"/>
            </a:ext>
          </a:extLst>
        </xdr:cNvPr>
        <xdr:cNvSpPr txBox="1"/>
      </xdr:nvSpPr>
      <xdr:spPr>
        <a:xfrm>
          <a:off x="13500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164392</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00000000-0008-0000-0F00-00009F020000}"/>
            </a:ext>
          </a:extLst>
        </xdr:cNvPr>
        <xdr:cNvSpPr txBox="1"/>
      </xdr:nvSpPr>
      <xdr:spPr>
        <a:xfrm>
          <a:off x="12611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F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F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F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F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F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F00-0000B802000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F00-0000BA020000}"/>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F00-0000BC020000}"/>
            </a:ext>
          </a:extLst>
        </xdr:cNvPr>
        <xdr:cNvSpPr txBox="1"/>
      </xdr:nvSpPr>
      <xdr:spPr>
        <a:xfrm>
          <a:off x="22199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00000000-0008-0000-0F00-0000BD020000}"/>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00000000-0008-0000-0F00-0000BE020000}"/>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00000000-0008-0000-0F00-0000BF020000}"/>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147320</xdr:rowOff>
    </xdr:from>
    <xdr:to>
      <xdr:col>116</xdr:col>
      <xdr:colOff>114300</xdr:colOff>
      <xdr:row>64</xdr:row>
      <xdr:rowOff>77470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221107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62247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F00-0000C8020000}"/>
            </a:ext>
          </a:extLst>
        </xdr:cNvPr>
        <xdr:cNvSpPr txBox="1"/>
      </xdr:nvSpPr>
      <xdr:spPr>
        <a:xfrm>
          <a:off x="22199600" y="108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147320</xdr:rowOff>
    </xdr:from>
    <xdr:to>
      <xdr:col>112</xdr:col>
      <xdr:colOff>38100</xdr:colOff>
      <xdr:row>64</xdr:row>
      <xdr:rowOff>77470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21272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26670</xdr:rowOff>
    </xdr:from>
    <xdr:to>
      <xdr:col>116</xdr:col>
      <xdr:colOff>63500</xdr:colOff>
      <xdr:row>64</xdr:row>
      <xdr:rowOff>26670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21323300" y="109994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147320</xdr:rowOff>
    </xdr:from>
    <xdr:to>
      <xdr:col>107</xdr:col>
      <xdr:colOff>101600</xdr:colOff>
      <xdr:row>64</xdr:row>
      <xdr:rowOff>77470</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0383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26670</xdr:rowOff>
    </xdr:from>
    <xdr:to>
      <xdr:col>111</xdr:col>
      <xdr:colOff>177800</xdr:colOff>
      <xdr:row>64</xdr:row>
      <xdr:rowOff>26670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20434300" y="1099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147320</xdr:rowOff>
    </xdr:from>
    <xdr:to>
      <xdr:col>102</xdr:col>
      <xdr:colOff>165100</xdr:colOff>
      <xdr:row>64</xdr:row>
      <xdr:rowOff>77470</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19494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26670</xdr:rowOff>
    </xdr:from>
    <xdr:to>
      <xdr:col>107</xdr:col>
      <xdr:colOff>50800</xdr:colOff>
      <xdr:row>64</xdr:row>
      <xdr:rowOff>26670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9545300" y="1099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147320</xdr:rowOff>
    </xdr:from>
    <xdr:to>
      <xdr:col>98</xdr:col>
      <xdr:colOff>38100</xdr:colOff>
      <xdr:row>64</xdr:row>
      <xdr:rowOff>77470</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18605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26670</xdr:rowOff>
    </xdr:from>
    <xdr:to>
      <xdr:col>102</xdr:col>
      <xdr:colOff>114300</xdr:colOff>
      <xdr:row>64</xdr:row>
      <xdr:rowOff>26670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656300" y="10999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F00-0000D1020000}"/>
            </a:ext>
          </a:extLst>
        </xdr:cNvPr>
        <xdr:cNvSpPr txBox="1"/>
      </xdr:nvSpPr>
      <xdr:spPr>
        <a:xfrm>
          <a:off x="210757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F00-0000D2020000}"/>
            </a:ext>
          </a:extLst>
        </xdr:cNvPr>
        <xdr:cNvSpPr txBox="1"/>
      </xdr:nvSpPr>
      <xdr:spPr>
        <a:xfrm>
          <a:off x="20199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F00-0000D3020000}"/>
            </a:ext>
          </a:extLst>
        </xdr:cNvPr>
        <xdr:cNvSpPr txBox="1"/>
      </xdr:nvSpPr>
      <xdr:spPr>
        <a:xfrm>
          <a:off x="193104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F00-0000D4020000}"/>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68597</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F00-0000D5020000}"/>
            </a:ext>
          </a:extLst>
        </xdr:cNvPr>
        <xdr:cNvSpPr txBox="1"/>
      </xdr:nvSpPr>
      <xdr:spPr>
        <a:xfrm>
          <a:off x="210757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68597</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F00-0000D6020000}"/>
            </a:ext>
          </a:extLst>
        </xdr:cNvPr>
        <xdr:cNvSpPr txBox="1"/>
      </xdr:nvSpPr>
      <xdr:spPr>
        <a:xfrm>
          <a:off x="20199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68597</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F00-0000D7020000}"/>
            </a:ext>
          </a:extLst>
        </xdr:cNvPr>
        <xdr:cNvSpPr txBox="1"/>
      </xdr:nvSpPr>
      <xdr:spPr>
        <a:xfrm>
          <a:off x="19310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68597</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F00-0000D8020000}"/>
            </a:ext>
          </a:extLst>
        </xdr:cNvPr>
        <xdr:cNvSpPr txBox="1"/>
      </xdr:nvSpPr>
      <xdr:spPr>
        <a:xfrm>
          <a:off x="18421427"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F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00000000-0008-0000-0F00-0000F2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F00-0000F402000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F00-0000F6020000}"/>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00000000-0008-0000-0F00-0000F8020000}"/>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00000000-0008-0000-0F00-0000F9020000}"/>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160655</xdr:rowOff>
    </xdr:from>
    <xdr:to>
      <xdr:col>85</xdr:col>
      <xdr:colOff>177800</xdr:colOff>
      <xdr:row>83</xdr:row>
      <xdr:rowOff>90805</xdr:rowOff>
    </xdr:to>
    <xdr:sp macro="" textlink="">
      <xdr:nvSpPr>
        <xdr:cNvPr id="769" name="楕円 768">
          <a:extLst>
            <a:ext uri="{FF2B5EF4-FFF2-40B4-BE49-F238E27FC236}">
              <a16:creationId xmlns:a16="http://schemas.microsoft.com/office/drawing/2014/main" id="{00000000-0008-0000-0F00-000001030000}"/>
            </a:ext>
          </a:extLst>
        </xdr:cNvPr>
        <xdr:cNvSpPr/>
      </xdr:nvSpPr>
      <xdr:spPr>
        <a:xfrm>
          <a:off x="16268700" y="1421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139082</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F00-000002030000}"/>
            </a:ext>
          </a:extLst>
        </xdr:cNvPr>
        <xdr:cNvSpPr txBox="1"/>
      </xdr:nvSpPr>
      <xdr:spPr>
        <a:xfrm>
          <a:off x="16357600"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143511</xdr:rowOff>
    </xdr:from>
    <xdr:to>
      <xdr:col>81</xdr:col>
      <xdr:colOff>101600</xdr:colOff>
      <xdr:row>83</xdr:row>
      <xdr:rowOff>73661</xdr:rowOff>
    </xdr:to>
    <xdr:sp macro="" textlink="">
      <xdr:nvSpPr>
        <xdr:cNvPr id="771" name="楕円 770">
          <a:extLst>
            <a:ext uri="{FF2B5EF4-FFF2-40B4-BE49-F238E27FC236}">
              <a16:creationId xmlns:a16="http://schemas.microsoft.com/office/drawing/2014/main" id="{00000000-0008-0000-0F00-000003030000}"/>
            </a:ext>
          </a:extLst>
        </xdr:cNvPr>
        <xdr:cNvSpPr/>
      </xdr:nvSpPr>
      <xdr:spPr>
        <a:xfrm>
          <a:off x="15430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22861</xdr:rowOff>
    </xdr:from>
    <xdr:to>
      <xdr:col>85</xdr:col>
      <xdr:colOff>127000</xdr:colOff>
      <xdr:row>83</xdr:row>
      <xdr:rowOff>40005</xdr:rowOff>
    </xdr:to>
    <xdr:cxnSp macro="">
      <xdr:nvCxnSpPr>
        <xdr:cNvPr id="772" name="直線コネクタ 771">
          <a:extLst>
            <a:ext uri="{FF2B5EF4-FFF2-40B4-BE49-F238E27FC236}">
              <a16:creationId xmlns:a16="http://schemas.microsoft.com/office/drawing/2014/main" id="{00000000-0008-0000-0F00-000004030000}"/>
            </a:ext>
          </a:extLst>
        </xdr:cNvPr>
        <xdr:cNvCxnSpPr/>
      </xdr:nvCxnSpPr>
      <xdr:spPr>
        <a:xfrm>
          <a:off x="15481300" y="142532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73" name="楕円 772">
          <a:extLst>
            <a:ext uri="{FF2B5EF4-FFF2-40B4-BE49-F238E27FC236}">
              <a16:creationId xmlns:a16="http://schemas.microsoft.com/office/drawing/2014/main" id="{00000000-0008-0000-0F00-000005030000}"/>
            </a:ext>
          </a:extLst>
        </xdr:cNvPr>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15239</xdr:rowOff>
    </xdr:from>
    <xdr:to>
      <xdr:col>81</xdr:col>
      <xdr:colOff>50800</xdr:colOff>
      <xdr:row>83</xdr:row>
      <xdr:rowOff>22861</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4592300" y="142455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775" name="楕円 774">
          <a:extLst>
            <a:ext uri="{FF2B5EF4-FFF2-40B4-BE49-F238E27FC236}">
              <a16:creationId xmlns:a16="http://schemas.microsoft.com/office/drawing/2014/main" id="{00000000-0008-0000-0F00-000007030000}"/>
            </a:ext>
          </a:extLst>
        </xdr:cNvPr>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163830</xdr:rowOff>
    </xdr:from>
    <xdr:to>
      <xdr:col>76</xdr:col>
      <xdr:colOff>114300</xdr:colOff>
      <xdr:row>83</xdr:row>
      <xdr:rowOff>15239</xdr:rowOff>
    </xdr:to>
    <xdr:cxnSp macro="">
      <xdr:nvCxnSpPr>
        <xdr:cNvPr id="776" name="直線コネクタ 775">
          <a:extLst>
            <a:ext uri="{FF2B5EF4-FFF2-40B4-BE49-F238E27FC236}">
              <a16:creationId xmlns:a16="http://schemas.microsoft.com/office/drawing/2014/main" id="{00000000-0008-0000-0F00-000008030000}"/>
            </a:ext>
          </a:extLst>
        </xdr:cNvPr>
        <xdr:cNvCxnSpPr/>
      </xdr:nvCxnSpPr>
      <xdr:spPr>
        <a:xfrm>
          <a:off x="13703300" y="142227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101600</xdr:rowOff>
    </xdr:from>
    <xdr:to>
      <xdr:col>67</xdr:col>
      <xdr:colOff>101600</xdr:colOff>
      <xdr:row>83</xdr:row>
      <xdr:rowOff>31750</xdr:rowOff>
    </xdr:to>
    <xdr:sp macro="" textlink="">
      <xdr:nvSpPr>
        <xdr:cNvPr id="777" name="楕円 776">
          <a:extLst>
            <a:ext uri="{FF2B5EF4-FFF2-40B4-BE49-F238E27FC236}">
              <a16:creationId xmlns:a16="http://schemas.microsoft.com/office/drawing/2014/main" id="{00000000-0008-0000-0F00-000009030000}"/>
            </a:ext>
          </a:extLst>
        </xdr:cNvPr>
        <xdr:cNvSpPr/>
      </xdr:nvSpPr>
      <xdr:spPr>
        <a:xfrm>
          <a:off x="1276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82</xdr:row>
      <xdr:rowOff>163830</xdr:rowOff>
    </xdr:to>
    <xdr:cxnSp macro="">
      <xdr:nvCxnSpPr>
        <xdr:cNvPr id="778" name="直線コネクタ 777">
          <a:extLst>
            <a:ext uri="{FF2B5EF4-FFF2-40B4-BE49-F238E27FC236}">
              <a16:creationId xmlns:a16="http://schemas.microsoft.com/office/drawing/2014/main" id="{00000000-0008-0000-0F00-00000A030000}"/>
            </a:ext>
          </a:extLst>
        </xdr:cNvPr>
        <xdr:cNvCxnSpPr/>
      </xdr:nvCxnSpPr>
      <xdr:spPr>
        <a:xfrm>
          <a:off x="12814300" y="142113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F00-00000B030000}"/>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F00-00000C03000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F00-00000D030000}"/>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F00-00000E030000}"/>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64788</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F00-00000F030000}"/>
            </a:ext>
          </a:extLst>
        </xdr:cNvPr>
        <xdr:cNvSpPr txBox="1"/>
      </xdr:nvSpPr>
      <xdr:spPr>
        <a:xfrm>
          <a:off x="152660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F00-000010030000}"/>
            </a:ext>
          </a:extLst>
        </xdr:cNvPr>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F00-000011030000}"/>
            </a:ext>
          </a:extLst>
        </xdr:cNvPr>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22877</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F00-000012030000}"/>
            </a:ext>
          </a:extLst>
        </xdr:cNvPr>
        <xdr:cNvSpPr txBox="1"/>
      </xdr:nvSpPr>
      <xdr:spPr>
        <a:xfrm>
          <a:off x="12611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00000000-0008-0000-0F00-00002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00000000-0008-0000-0F00-00002D030000}"/>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00000000-0008-0000-0F00-00002F030000}"/>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00000000-0008-0000-0F00-000031030000}"/>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17780</xdr:rowOff>
    </xdr:from>
    <xdr:to>
      <xdr:col>116</xdr:col>
      <xdr:colOff>114300</xdr:colOff>
      <xdr:row>86</xdr:row>
      <xdr:rowOff>119380</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21107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a:extLst>
            <a:ext uri="{FF2B5EF4-FFF2-40B4-BE49-F238E27FC236}">
              <a16:creationId xmlns:a16="http://schemas.microsoft.com/office/drawing/2014/main" id="{00000000-0008-0000-0F00-00003D030000}"/>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68580</xdr:rowOff>
    </xdr:from>
    <xdr:to>
      <xdr:col>116</xdr:col>
      <xdr:colOff>63500</xdr:colOff>
      <xdr:row>86</xdr:row>
      <xdr:rowOff>70757</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21323300" y="14813280"/>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13426</xdr:rowOff>
    </xdr:from>
    <xdr:to>
      <xdr:col>107</xdr:col>
      <xdr:colOff>101600</xdr:colOff>
      <xdr:row>86</xdr:row>
      <xdr:rowOff>115026</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0383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64226</xdr:rowOff>
    </xdr:from>
    <xdr:to>
      <xdr:col>111</xdr:col>
      <xdr:colOff>177800</xdr:colOff>
      <xdr:row>86</xdr:row>
      <xdr:rowOff>70757</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20434300" y="148089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14514</xdr:rowOff>
    </xdr:from>
    <xdr:to>
      <xdr:col>102</xdr:col>
      <xdr:colOff>165100</xdr:colOff>
      <xdr:row>86</xdr:row>
      <xdr:rowOff>116114</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94945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64226</xdr:rowOff>
    </xdr:from>
    <xdr:to>
      <xdr:col>107</xdr:col>
      <xdr:colOff>50800</xdr:colOff>
      <xdr:row>86</xdr:row>
      <xdr:rowOff>65314</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9545300" y="14808926"/>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16692</xdr:rowOff>
    </xdr:from>
    <xdr:to>
      <xdr:col>98</xdr:col>
      <xdr:colOff>38100</xdr:colOff>
      <xdr:row>86</xdr:row>
      <xdr:rowOff>118292</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8605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65314</xdr:rowOff>
    </xdr:from>
    <xdr:to>
      <xdr:col>102</xdr:col>
      <xdr:colOff>114300</xdr:colOff>
      <xdr:row>86</xdr:row>
      <xdr:rowOff>67492</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18656300" y="14810014"/>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00000000-0008-0000-0F00-000046030000}"/>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00000000-0008-0000-0F00-000047030000}"/>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00000000-0008-0000-0F00-000048030000}"/>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a:extLst>
            <a:ext uri="{FF2B5EF4-FFF2-40B4-BE49-F238E27FC236}">
              <a16:creationId xmlns:a16="http://schemas.microsoft.com/office/drawing/2014/main" id="{00000000-0008-0000-0F00-000049030000}"/>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42" name="n_1mainValue【消防施設】&#10;一人当たり面積">
          <a:extLst>
            <a:ext uri="{FF2B5EF4-FFF2-40B4-BE49-F238E27FC236}">
              <a16:creationId xmlns:a16="http://schemas.microsoft.com/office/drawing/2014/main" id="{00000000-0008-0000-0F00-00004A030000}"/>
            </a:ext>
          </a:extLst>
        </xdr:cNvPr>
        <xdr:cNvSpPr txBox="1"/>
      </xdr:nvSpPr>
      <xdr:spPr>
        <a:xfrm>
          <a:off x="210757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106153</xdr:rowOff>
    </xdr:from>
    <xdr:ext cx="469744" cy="259045"/>
    <xdr:sp macro="" textlink="">
      <xdr:nvSpPr>
        <xdr:cNvPr id="843" name="n_2mainValue【消防施設】&#10;一人当たり面積">
          <a:extLst>
            <a:ext uri="{FF2B5EF4-FFF2-40B4-BE49-F238E27FC236}">
              <a16:creationId xmlns:a16="http://schemas.microsoft.com/office/drawing/2014/main" id="{00000000-0008-0000-0F00-00004B030000}"/>
            </a:ext>
          </a:extLst>
        </xdr:cNvPr>
        <xdr:cNvSpPr txBox="1"/>
      </xdr:nvSpPr>
      <xdr:spPr>
        <a:xfrm>
          <a:off x="20199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107241</xdr:rowOff>
    </xdr:from>
    <xdr:ext cx="469744" cy="259045"/>
    <xdr:sp macro="" textlink="">
      <xdr:nvSpPr>
        <xdr:cNvPr id="844" name="n_3mainValue【消防施設】&#10;一人当たり面積">
          <a:extLst>
            <a:ext uri="{FF2B5EF4-FFF2-40B4-BE49-F238E27FC236}">
              <a16:creationId xmlns:a16="http://schemas.microsoft.com/office/drawing/2014/main" id="{00000000-0008-0000-0F00-00004C030000}"/>
            </a:ext>
          </a:extLst>
        </xdr:cNvPr>
        <xdr:cNvSpPr txBox="1"/>
      </xdr:nvSpPr>
      <xdr:spPr>
        <a:xfrm>
          <a:off x="19310427"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109419</xdr:rowOff>
    </xdr:from>
    <xdr:ext cx="469744" cy="259045"/>
    <xdr:sp macro="" textlink="">
      <xdr:nvSpPr>
        <xdr:cNvPr id="845" name="n_4mainValue【消防施設】&#10;一人当たり面積">
          <a:extLst>
            <a:ext uri="{FF2B5EF4-FFF2-40B4-BE49-F238E27FC236}">
              <a16:creationId xmlns:a16="http://schemas.microsoft.com/office/drawing/2014/main" id="{00000000-0008-0000-0F00-00004D030000}"/>
            </a:ext>
          </a:extLst>
        </xdr:cNvPr>
        <xdr:cNvSpPr txBox="1"/>
      </xdr:nvSpPr>
      <xdr:spPr>
        <a:xfrm>
          <a:off x="18421427" y="148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00000000-0008-0000-0F00-00005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00000000-0008-0000-0F00-00005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00000000-0008-0000-0F00-00006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00000000-0008-0000-0F00-00006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F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00000000-0008-0000-0F00-00006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00000000-0008-0000-0F00-000068030000}"/>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00000000-0008-0000-0F00-00006A030000}"/>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76" name="【庁舎】&#10;有形固定資産減価償却率平均値テキスト">
          <a:extLst>
            <a:ext uri="{FF2B5EF4-FFF2-40B4-BE49-F238E27FC236}">
              <a16:creationId xmlns:a16="http://schemas.microsoft.com/office/drawing/2014/main" id="{00000000-0008-0000-0F00-00006C030000}"/>
            </a:ext>
          </a:extLst>
        </xdr:cNvPr>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00000000-0008-0000-0F00-00006D03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00000000-0008-0000-0F00-00006E030000}"/>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00000000-0008-0000-0F00-00006F030000}"/>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00000000-0008-0000-0F00-000070030000}"/>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F00-00007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F00-00007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F00-00007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F00-00007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887" name="楕円 886">
          <a:extLst>
            <a:ext uri="{FF2B5EF4-FFF2-40B4-BE49-F238E27FC236}">
              <a16:creationId xmlns:a16="http://schemas.microsoft.com/office/drawing/2014/main" id="{00000000-0008-0000-0F00-000077030000}"/>
            </a:ext>
          </a:extLst>
        </xdr:cNvPr>
        <xdr:cNvSpPr/>
      </xdr:nvSpPr>
      <xdr:spPr>
        <a:xfrm>
          <a:off x="162687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58075</xdr:rowOff>
    </xdr:from>
    <xdr:ext cx="405111" cy="259045"/>
    <xdr:sp macro="" textlink="">
      <xdr:nvSpPr>
        <xdr:cNvPr id="888" name="【庁舎】&#10;有形固定資産減価償却率該当値テキスト">
          <a:extLst>
            <a:ext uri="{FF2B5EF4-FFF2-40B4-BE49-F238E27FC236}">
              <a16:creationId xmlns:a16="http://schemas.microsoft.com/office/drawing/2014/main" id="{00000000-0008-0000-0F00-000078030000}"/>
            </a:ext>
          </a:extLst>
        </xdr:cNvPr>
        <xdr:cNvSpPr txBox="1"/>
      </xdr:nvSpPr>
      <xdr:spPr>
        <a:xfrm>
          <a:off x="16357600" y="1754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151130</xdr:rowOff>
    </xdr:from>
    <xdr:to>
      <xdr:col>81</xdr:col>
      <xdr:colOff>101600</xdr:colOff>
      <xdr:row>103</xdr:row>
      <xdr:rowOff>81280</xdr:rowOff>
    </xdr:to>
    <xdr:sp macro="" textlink="">
      <xdr:nvSpPr>
        <xdr:cNvPr id="889" name="楕円 888">
          <a:extLst>
            <a:ext uri="{FF2B5EF4-FFF2-40B4-BE49-F238E27FC236}">
              <a16:creationId xmlns:a16="http://schemas.microsoft.com/office/drawing/2014/main" id="{00000000-0008-0000-0F00-000079030000}"/>
            </a:ext>
          </a:extLst>
        </xdr:cNvPr>
        <xdr:cNvSpPr/>
      </xdr:nvSpPr>
      <xdr:spPr>
        <a:xfrm>
          <a:off x="15430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30480</xdr:rowOff>
    </xdr:from>
    <xdr:to>
      <xdr:col>85</xdr:col>
      <xdr:colOff>127000</xdr:colOff>
      <xdr:row>103</xdr:row>
      <xdr:rowOff>85998</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5481300" y="17689830"/>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110308</xdr:rowOff>
    </xdr:from>
    <xdr:to>
      <xdr:col>76</xdr:col>
      <xdr:colOff>165100</xdr:colOff>
      <xdr:row>103</xdr:row>
      <xdr:rowOff>40458</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4541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103</xdr:row>
      <xdr:rowOff>30480</xdr:rowOff>
    </xdr:to>
    <xdr:cxnSp macro="">
      <xdr:nvCxnSpPr>
        <xdr:cNvPr id="892" name="直線コネクタ 891">
          <a:extLst>
            <a:ext uri="{FF2B5EF4-FFF2-40B4-BE49-F238E27FC236}">
              <a16:creationId xmlns:a16="http://schemas.microsoft.com/office/drawing/2014/main" id="{00000000-0008-0000-0F00-00007C030000}"/>
            </a:ext>
          </a:extLst>
        </xdr:cNvPr>
        <xdr:cNvCxnSpPr/>
      </xdr:nvCxnSpPr>
      <xdr:spPr>
        <a:xfrm>
          <a:off x="14592300" y="176490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54792</xdr:rowOff>
    </xdr:from>
    <xdr:to>
      <xdr:col>72</xdr:col>
      <xdr:colOff>38100</xdr:colOff>
      <xdr:row>102</xdr:row>
      <xdr:rowOff>156392</xdr:rowOff>
    </xdr:to>
    <xdr:sp macro="" textlink="">
      <xdr:nvSpPr>
        <xdr:cNvPr id="893" name="楕円 892">
          <a:extLst>
            <a:ext uri="{FF2B5EF4-FFF2-40B4-BE49-F238E27FC236}">
              <a16:creationId xmlns:a16="http://schemas.microsoft.com/office/drawing/2014/main" id="{00000000-0008-0000-0F00-00007D030000}"/>
            </a:ext>
          </a:extLst>
        </xdr:cNvPr>
        <xdr:cNvSpPr/>
      </xdr:nvSpPr>
      <xdr:spPr>
        <a:xfrm>
          <a:off x="13652500" y="1754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105592</xdr:rowOff>
    </xdr:from>
    <xdr:to>
      <xdr:col>76</xdr:col>
      <xdr:colOff>114300</xdr:colOff>
      <xdr:row>102</xdr:row>
      <xdr:rowOff>161108</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a:off x="13703300" y="17593492"/>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170724</xdr:rowOff>
    </xdr:from>
    <xdr:to>
      <xdr:col>67</xdr:col>
      <xdr:colOff>101600</xdr:colOff>
      <xdr:row>102</xdr:row>
      <xdr:rowOff>100874</xdr:rowOff>
    </xdr:to>
    <xdr:sp macro="" textlink="">
      <xdr:nvSpPr>
        <xdr:cNvPr id="895" name="楕円 894">
          <a:extLst>
            <a:ext uri="{FF2B5EF4-FFF2-40B4-BE49-F238E27FC236}">
              <a16:creationId xmlns:a16="http://schemas.microsoft.com/office/drawing/2014/main" id="{00000000-0008-0000-0F00-00007F030000}"/>
            </a:ext>
          </a:extLst>
        </xdr:cNvPr>
        <xdr:cNvSpPr/>
      </xdr:nvSpPr>
      <xdr:spPr>
        <a:xfrm>
          <a:off x="127635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50074</xdr:rowOff>
    </xdr:from>
    <xdr:to>
      <xdr:col>71</xdr:col>
      <xdr:colOff>177800</xdr:colOff>
      <xdr:row>102</xdr:row>
      <xdr:rowOff>105592</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2814300" y="1753797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897" name="n_1aveValue【庁舎】&#10;有形固定資産減価償却率">
          <a:extLst>
            <a:ext uri="{FF2B5EF4-FFF2-40B4-BE49-F238E27FC236}">
              <a16:creationId xmlns:a16="http://schemas.microsoft.com/office/drawing/2014/main" id="{00000000-0008-0000-0F00-000081030000}"/>
            </a:ext>
          </a:extLst>
        </xdr:cNvPr>
        <xdr:cNvSpPr txBox="1"/>
      </xdr:nvSpPr>
      <xdr:spPr>
        <a:xfrm>
          <a:off x="15266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898" name="n_2aveValue【庁舎】&#10;有形固定資産減価償却率">
          <a:extLst>
            <a:ext uri="{FF2B5EF4-FFF2-40B4-BE49-F238E27FC236}">
              <a16:creationId xmlns:a16="http://schemas.microsoft.com/office/drawing/2014/main" id="{00000000-0008-0000-0F00-000082030000}"/>
            </a:ext>
          </a:extLst>
        </xdr:cNvPr>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899" name="n_3aveValue【庁舎】&#10;有形固定資産減価償却率">
          <a:extLst>
            <a:ext uri="{FF2B5EF4-FFF2-40B4-BE49-F238E27FC236}">
              <a16:creationId xmlns:a16="http://schemas.microsoft.com/office/drawing/2014/main" id="{00000000-0008-0000-0F00-000083030000}"/>
            </a:ext>
          </a:extLst>
        </xdr:cNvPr>
        <xdr:cNvSpPr txBox="1"/>
      </xdr:nvSpPr>
      <xdr:spPr>
        <a:xfrm>
          <a:off x="13500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900" name="n_4aveValue【庁舎】&#10;有形固定資産減価償却率">
          <a:extLst>
            <a:ext uri="{FF2B5EF4-FFF2-40B4-BE49-F238E27FC236}">
              <a16:creationId xmlns:a16="http://schemas.microsoft.com/office/drawing/2014/main" id="{00000000-0008-0000-0F00-000084030000}"/>
            </a:ext>
          </a:extLst>
        </xdr:cNvPr>
        <xdr:cNvSpPr txBox="1"/>
      </xdr:nvSpPr>
      <xdr:spPr>
        <a:xfrm>
          <a:off x="12611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97807</xdr:rowOff>
    </xdr:from>
    <xdr:ext cx="405111" cy="259045"/>
    <xdr:sp macro="" textlink="">
      <xdr:nvSpPr>
        <xdr:cNvPr id="901" name="n_1mainValue【庁舎】&#10;有形固定資産減価償却率">
          <a:extLst>
            <a:ext uri="{FF2B5EF4-FFF2-40B4-BE49-F238E27FC236}">
              <a16:creationId xmlns:a16="http://schemas.microsoft.com/office/drawing/2014/main" id="{00000000-0008-0000-0F00-000085030000}"/>
            </a:ext>
          </a:extLst>
        </xdr:cNvPr>
        <xdr:cNvSpPr txBox="1"/>
      </xdr:nvSpPr>
      <xdr:spPr>
        <a:xfrm>
          <a:off x="1526604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56985</xdr:rowOff>
    </xdr:from>
    <xdr:ext cx="405111" cy="259045"/>
    <xdr:sp macro="" textlink="">
      <xdr:nvSpPr>
        <xdr:cNvPr id="902" name="n_2mainValue【庁舎】&#10;有形固定資産減価償却率">
          <a:extLst>
            <a:ext uri="{FF2B5EF4-FFF2-40B4-BE49-F238E27FC236}">
              <a16:creationId xmlns:a16="http://schemas.microsoft.com/office/drawing/2014/main" id="{00000000-0008-0000-0F00-000086030000}"/>
            </a:ext>
          </a:extLst>
        </xdr:cNvPr>
        <xdr:cNvSpPr txBox="1"/>
      </xdr:nvSpPr>
      <xdr:spPr>
        <a:xfrm>
          <a:off x="143897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1469</xdr:rowOff>
    </xdr:from>
    <xdr:ext cx="405111" cy="259045"/>
    <xdr:sp macro="" textlink="">
      <xdr:nvSpPr>
        <xdr:cNvPr id="903" name="n_3mainValue【庁舎】&#10;有形固定資産減価償却率">
          <a:extLst>
            <a:ext uri="{FF2B5EF4-FFF2-40B4-BE49-F238E27FC236}">
              <a16:creationId xmlns:a16="http://schemas.microsoft.com/office/drawing/2014/main" id="{00000000-0008-0000-0F00-000087030000}"/>
            </a:ext>
          </a:extLst>
        </xdr:cNvPr>
        <xdr:cNvSpPr txBox="1"/>
      </xdr:nvSpPr>
      <xdr:spPr>
        <a:xfrm>
          <a:off x="13500744" y="1731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117401</xdr:rowOff>
    </xdr:from>
    <xdr:ext cx="405111" cy="259045"/>
    <xdr:sp macro="" textlink="">
      <xdr:nvSpPr>
        <xdr:cNvPr id="904" name="n_4mainValue【庁舎】&#10;有形固定資産減価償却率">
          <a:extLst>
            <a:ext uri="{FF2B5EF4-FFF2-40B4-BE49-F238E27FC236}">
              <a16:creationId xmlns:a16="http://schemas.microsoft.com/office/drawing/2014/main" id="{00000000-0008-0000-0F00-000088030000}"/>
            </a:ext>
          </a:extLst>
        </xdr:cNvPr>
        <xdr:cNvSpPr txBox="1"/>
      </xdr:nvSpPr>
      <xdr:spPr>
        <a:xfrm>
          <a:off x="12611744" y="1726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F00-00008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F00-00008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F00-00008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F00-00008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F00-00008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F00-00009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00000000-0008-0000-0F00-00009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00000000-0008-0000-0F00-00009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00000000-0008-0000-0F00-0000A103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00000000-0008-0000-0F00-0000A3030000}"/>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00000000-0008-0000-0F00-0000A5030000}"/>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00000000-0008-0000-0F00-0000A6030000}"/>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00000000-0008-0000-0F00-0000A7030000}"/>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00000000-0008-0000-0F00-0000A8030000}"/>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00000000-0008-0000-0F00-0000A9030000}"/>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00000000-0008-0000-0F00-0000AA03000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F00-0000A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F00-0000A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F00-0000A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F00-0000A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00000000-0008-0000-0F00-0000A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22110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158766</xdr:rowOff>
    </xdr:from>
    <xdr:ext cx="469744" cy="259045"/>
    <xdr:sp macro="" textlink="">
      <xdr:nvSpPr>
        <xdr:cNvPr id="945" name="【庁舎】&#10;一人当たり面積該当値テキスト">
          <a:extLst>
            <a:ext uri="{FF2B5EF4-FFF2-40B4-BE49-F238E27FC236}">
              <a16:creationId xmlns:a16="http://schemas.microsoft.com/office/drawing/2014/main" id="{00000000-0008-0000-0F00-0000B1030000}"/>
            </a:ext>
          </a:extLst>
        </xdr:cNvPr>
        <xdr:cNvSpPr txBox="1"/>
      </xdr:nvSpPr>
      <xdr:spPr>
        <a:xfrm>
          <a:off x="22199600"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139700</xdr:rowOff>
    </xdr:from>
    <xdr:to>
      <xdr:col>112</xdr:col>
      <xdr:colOff>38100</xdr:colOff>
      <xdr:row>104</xdr:row>
      <xdr:rowOff>69850</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21272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15239</xdr:rowOff>
    </xdr:from>
    <xdr:to>
      <xdr:col>116</xdr:col>
      <xdr:colOff>63500</xdr:colOff>
      <xdr:row>104</xdr:row>
      <xdr:rowOff>19050</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21323300" y="1784603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948" name="楕円 947">
          <a:extLst>
            <a:ext uri="{FF2B5EF4-FFF2-40B4-BE49-F238E27FC236}">
              <a16:creationId xmlns:a16="http://schemas.microsoft.com/office/drawing/2014/main" id="{00000000-0008-0000-0F00-0000B4030000}"/>
            </a:ext>
          </a:extLst>
        </xdr:cNvPr>
        <xdr:cNvSpPr/>
      </xdr:nvSpPr>
      <xdr:spPr>
        <a:xfrm>
          <a:off x="2038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19050</xdr:rowOff>
    </xdr:from>
    <xdr:to>
      <xdr:col>111</xdr:col>
      <xdr:colOff>177800</xdr:colOff>
      <xdr:row>104</xdr:row>
      <xdr:rowOff>30480</xdr:rowOff>
    </xdr:to>
    <xdr:cxnSp macro="">
      <xdr:nvCxnSpPr>
        <xdr:cNvPr id="949" name="直線コネクタ 948">
          <a:extLst>
            <a:ext uri="{FF2B5EF4-FFF2-40B4-BE49-F238E27FC236}">
              <a16:creationId xmlns:a16="http://schemas.microsoft.com/office/drawing/2014/main" id="{00000000-0008-0000-0F00-0000B5030000}"/>
            </a:ext>
          </a:extLst>
        </xdr:cNvPr>
        <xdr:cNvCxnSpPr/>
      </xdr:nvCxnSpPr>
      <xdr:spPr>
        <a:xfrm flipV="1">
          <a:off x="20434300" y="17849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156845</xdr:rowOff>
    </xdr:from>
    <xdr:to>
      <xdr:col>102</xdr:col>
      <xdr:colOff>165100</xdr:colOff>
      <xdr:row>104</xdr:row>
      <xdr:rowOff>86995</xdr:rowOff>
    </xdr:to>
    <xdr:sp macro="" textlink="">
      <xdr:nvSpPr>
        <xdr:cNvPr id="950" name="楕円 949">
          <a:extLst>
            <a:ext uri="{FF2B5EF4-FFF2-40B4-BE49-F238E27FC236}">
              <a16:creationId xmlns:a16="http://schemas.microsoft.com/office/drawing/2014/main" id="{00000000-0008-0000-0F00-0000B6030000}"/>
            </a:ext>
          </a:extLst>
        </xdr:cNvPr>
        <xdr:cNvSpPr/>
      </xdr:nvSpPr>
      <xdr:spPr>
        <a:xfrm>
          <a:off x="19494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30480</xdr:rowOff>
    </xdr:from>
    <xdr:to>
      <xdr:col>107</xdr:col>
      <xdr:colOff>50800</xdr:colOff>
      <xdr:row>104</xdr:row>
      <xdr:rowOff>36195</xdr:rowOff>
    </xdr:to>
    <xdr:cxnSp macro="">
      <xdr:nvCxnSpPr>
        <xdr:cNvPr id="951" name="直線コネクタ 950">
          <a:extLst>
            <a:ext uri="{FF2B5EF4-FFF2-40B4-BE49-F238E27FC236}">
              <a16:creationId xmlns:a16="http://schemas.microsoft.com/office/drawing/2014/main" id="{00000000-0008-0000-0F00-0000B7030000}"/>
            </a:ext>
          </a:extLst>
        </xdr:cNvPr>
        <xdr:cNvCxnSpPr/>
      </xdr:nvCxnSpPr>
      <xdr:spPr>
        <a:xfrm flipV="1">
          <a:off x="19545300" y="17861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156845</xdr:rowOff>
    </xdr:from>
    <xdr:to>
      <xdr:col>98</xdr:col>
      <xdr:colOff>38100</xdr:colOff>
      <xdr:row>104</xdr:row>
      <xdr:rowOff>86995</xdr:rowOff>
    </xdr:to>
    <xdr:sp macro="" textlink="">
      <xdr:nvSpPr>
        <xdr:cNvPr id="952" name="楕円 951">
          <a:extLst>
            <a:ext uri="{FF2B5EF4-FFF2-40B4-BE49-F238E27FC236}">
              <a16:creationId xmlns:a16="http://schemas.microsoft.com/office/drawing/2014/main" id="{00000000-0008-0000-0F00-0000B8030000}"/>
            </a:ext>
          </a:extLst>
        </xdr:cNvPr>
        <xdr:cNvSpPr/>
      </xdr:nvSpPr>
      <xdr:spPr>
        <a:xfrm>
          <a:off x="18605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36195</xdr:rowOff>
    </xdr:from>
    <xdr:to>
      <xdr:col>102</xdr:col>
      <xdr:colOff>114300</xdr:colOff>
      <xdr:row>104</xdr:row>
      <xdr:rowOff>36195</xdr:rowOff>
    </xdr:to>
    <xdr:cxnSp macro="">
      <xdr:nvCxnSpPr>
        <xdr:cNvPr id="953" name="直線コネクタ 952">
          <a:extLst>
            <a:ext uri="{FF2B5EF4-FFF2-40B4-BE49-F238E27FC236}">
              <a16:creationId xmlns:a16="http://schemas.microsoft.com/office/drawing/2014/main" id="{00000000-0008-0000-0F00-0000B9030000}"/>
            </a:ext>
          </a:extLst>
        </xdr:cNvPr>
        <xdr:cNvCxnSpPr/>
      </xdr:nvCxnSpPr>
      <xdr:spPr>
        <a:xfrm>
          <a:off x="18656300" y="178669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00000000-0008-0000-0F00-0000BA030000}"/>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00000000-0008-0000-0F00-0000BB030000}"/>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00000000-0008-0000-0F00-0000BC030000}"/>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a:extLst>
            <a:ext uri="{FF2B5EF4-FFF2-40B4-BE49-F238E27FC236}">
              <a16:creationId xmlns:a16="http://schemas.microsoft.com/office/drawing/2014/main" id="{00000000-0008-0000-0F00-0000BD030000}"/>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86377</xdr:rowOff>
    </xdr:from>
    <xdr:ext cx="469744" cy="259045"/>
    <xdr:sp macro="" textlink="">
      <xdr:nvSpPr>
        <xdr:cNvPr id="958" name="n_1mainValue【庁舎】&#10;一人当たり面積">
          <a:extLst>
            <a:ext uri="{FF2B5EF4-FFF2-40B4-BE49-F238E27FC236}">
              <a16:creationId xmlns:a16="http://schemas.microsoft.com/office/drawing/2014/main" id="{00000000-0008-0000-0F00-0000BE030000}"/>
            </a:ext>
          </a:extLst>
        </xdr:cNvPr>
        <xdr:cNvSpPr txBox="1"/>
      </xdr:nvSpPr>
      <xdr:spPr>
        <a:xfrm>
          <a:off x="21075727"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959" name="n_2mainValue【庁舎】&#10;一人当たり面積">
          <a:extLst>
            <a:ext uri="{FF2B5EF4-FFF2-40B4-BE49-F238E27FC236}">
              <a16:creationId xmlns:a16="http://schemas.microsoft.com/office/drawing/2014/main" id="{00000000-0008-0000-0F00-0000BF030000}"/>
            </a:ext>
          </a:extLst>
        </xdr:cNvPr>
        <xdr:cNvSpPr txBox="1"/>
      </xdr:nvSpPr>
      <xdr:spPr>
        <a:xfrm>
          <a:off x="20199427"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103522</xdr:rowOff>
    </xdr:from>
    <xdr:ext cx="469744" cy="259045"/>
    <xdr:sp macro="" textlink="">
      <xdr:nvSpPr>
        <xdr:cNvPr id="960" name="n_3mainValue【庁舎】&#10;一人当たり面積">
          <a:extLst>
            <a:ext uri="{FF2B5EF4-FFF2-40B4-BE49-F238E27FC236}">
              <a16:creationId xmlns:a16="http://schemas.microsoft.com/office/drawing/2014/main" id="{00000000-0008-0000-0F00-0000C0030000}"/>
            </a:ext>
          </a:extLst>
        </xdr:cNvPr>
        <xdr:cNvSpPr txBox="1"/>
      </xdr:nvSpPr>
      <xdr:spPr>
        <a:xfrm>
          <a:off x="19310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103522</xdr:rowOff>
    </xdr:from>
    <xdr:ext cx="469744" cy="259045"/>
    <xdr:sp macro="" textlink="">
      <xdr:nvSpPr>
        <xdr:cNvPr id="961" name="n_4mainValue【庁舎】&#10;一人当たり面積">
          <a:extLst>
            <a:ext uri="{FF2B5EF4-FFF2-40B4-BE49-F238E27FC236}">
              <a16:creationId xmlns:a16="http://schemas.microsoft.com/office/drawing/2014/main" id="{00000000-0008-0000-0F00-0000C1030000}"/>
            </a:ext>
          </a:extLst>
        </xdr:cNvPr>
        <xdr:cNvSpPr txBox="1"/>
      </xdr:nvSpPr>
      <xdr:spPr>
        <a:xfrm>
          <a:off x="18421427" y="175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00000000-0008-0000-0F00-0000C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00000000-0008-0000-0F00-0000C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00000000-0008-0000-0F00-0000C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類似団体内平均値と比較して、特に有形固定資産減価償却率が高くなっている施設は保健センター・保健所</a:t>
          </a:r>
          <a:r>
            <a:rPr kumimoji="1" lang="ja-JP" altLang="en-US" sz="1200">
              <a:solidFill>
                <a:schemeClr val="dk1"/>
              </a:solidFill>
              <a:effectLst/>
              <a:latin typeface="+mn-lt"/>
              <a:ea typeface="+mn-ea"/>
              <a:cs typeface="+mn-cs"/>
            </a:rPr>
            <a:t>、一般廃棄物処理施設</a:t>
          </a:r>
          <a:r>
            <a:rPr kumimoji="1" lang="ja-JP" altLang="ja-JP" sz="1200">
              <a:solidFill>
                <a:schemeClr val="dk1"/>
              </a:solidFill>
              <a:effectLst/>
              <a:latin typeface="+mn-lt"/>
              <a:ea typeface="+mn-ea"/>
              <a:cs typeface="+mn-cs"/>
            </a:rPr>
            <a:t>となっている。 </a:t>
          </a:r>
          <a:endParaRPr lang="ja-JP" altLang="ja-JP" sz="1200">
            <a:effectLst/>
          </a:endParaRPr>
        </a:p>
        <a:p>
          <a:r>
            <a:rPr kumimoji="1" lang="ja-JP" altLang="ja-JP" sz="1200">
              <a:solidFill>
                <a:schemeClr val="dk1"/>
              </a:solidFill>
              <a:effectLst/>
              <a:latin typeface="+mn-lt"/>
              <a:ea typeface="+mn-ea"/>
              <a:cs typeface="+mn-cs"/>
            </a:rPr>
            <a:t>保健センターは、建築から</a:t>
          </a:r>
          <a:r>
            <a:rPr kumimoji="1" lang="en-US" altLang="ja-JP" sz="1200">
              <a:solidFill>
                <a:schemeClr val="dk1"/>
              </a:solidFill>
              <a:effectLst/>
              <a:latin typeface="+mn-lt"/>
              <a:ea typeface="+mn-ea"/>
              <a:cs typeface="+mn-cs"/>
            </a:rPr>
            <a:t>25</a:t>
          </a:r>
          <a:r>
            <a:rPr kumimoji="1" lang="ja-JP" altLang="ja-JP" sz="1200">
              <a:solidFill>
                <a:schemeClr val="dk1"/>
              </a:solidFill>
              <a:effectLst/>
              <a:latin typeface="+mn-lt"/>
              <a:ea typeface="+mn-ea"/>
              <a:cs typeface="+mn-cs"/>
            </a:rPr>
            <a:t>年以上が経過しているため、類似団体内平均値を上回っている。今後は公共施設等の個別施設計画に基づく施設の集約が予定されている。</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一般廃棄物処理施設は、</a:t>
          </a:r>
          <a:r>
            <a:rPr kumimoji="1" lang="ja-JP" altLang="en-US" sz="1200">
              <a:solidFill>
                <a:schemeClr val="dk1"/>
              </a:solidFill>
              <a:effectLst/>
              <a:latin typeface="+mn-lt"/>
              <a:ea typeface="+mn-ea"/>
              <a:cs typeface="+mn-cs"/>
            </a:rPr>
            <a:t>老朽化が進んでいるが、</a:t>
          </a:r>
          <a:r>
            <a:rPr kumimoji="1" lang="ja-JP" altLang="ja-JP" sz="1200">
              <a:solidFill>
                <a:schemeClr val="dk1"/>
              </a:solidFill>
              <a:effectLst/>
              <a:latin typeface="+mn-lt"/>
              <a:ea typeface="+mn-ea"/>
              <a:cs typeface="+mn-cs"/>
            </a:rPr>
            <a:t>現在新たな処理施設の建設事業を</a:t>
          </a:r>
          <a:r>
            <a:rPr kumimoji="1" lang="ja-JP" altLang="en-US" sz="1200">
              <a:solidFill>
                <a:schemeClr val="dk1"/>
              </a:solidFill>
              <a:effectLst/>
              <a:latin typeface="+mn-lt"/>
              <a:ea typeface="+mn-ea"/>
              <a:cs typeface="+mn-cs"/>
            </a:rPr>
            <a:t>広域</a:t>
          </a:r>
          <a:r>
            <a:rPr kumimoji="1" lang="ja-JP" altLang="ja-JP" sz="1200">
              <a:solidFill>
                <a:schemeClr val="dk1"/>
              </a:solidFill>
              <a:effectLst/>
              <a:latin typeface="+mn-lt"/>
              <a:ea typeface="+mn-ea"/>
              <a:cs typeface="+mn-cs"/>
            </a:rPr>
            <a:t>事務組合で進めているため、今後</a:t>
          </a:r>
          <a:r>
            <a:rPr kumimoji="1" lang="ja-JP" altLang="en-US" sz="1200">
              <a:solidFill>
                <a:schemeClr val="dk1"/>
              </a:solidFill>
              <a:effectLst/>
              <a:latin typeface="+mn-lt"/>
              <a:ea typeface="+mn-ea"/>
              <a:cs typeface="+mn-cs"/>
            </a:rPr>
            <a:t>有形固定資産減価償却率は減少していく見込みである。</a:t>
          </a:r>
          <a:endParaRPr lang="ja-JP" altLang="ja-JP" sz="1200">
            <a:effectLst/>
          </a:endParaRPr>
        </a:p>
        <a:p>
          <a:r>
            <a:rPr kumimoji="1" lang="ja-JP" altLang="ja-JP" sz="1200">
              <a:solidFill>
                <a:schemeClr val="dk1"/>
              </a:solidFill>
              <a:effectLst/>
              <a:latin typeface="+mn-lt"/>
              <a:ea typeface="+mn-ea"/>
              <a:cs typeface="+mn-cs"/>
            </a:rPr>
            <a:t>令和３年度まで類似団体内平均値を大きく上回っていた体育館・プールは、市民体育館</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の除却により減少した。庁舎については、庁舎整備事業の実施に伴い有形固定資産減価償却率が減少し、令和元年度より類似団体内平均値と比較し特に低くなっている。</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また、「一人当たり面積」が県平均・類似団体内順位より高くなっている図書館は利用状況等を勘案しながら施設のあり方について引き続き検討をしていく。</a:t>
          </a:r>
          <a:endParaRPr lang="ja-JP" altLang="ja-JP"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類似団体内平均を上回っているものの、平成２０年度の</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0.85</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ポイントをピークに低下傾向である。</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も事務事業の評価・見直しや定員管理の適正化、公共施設の整理統合などにより歳出の削減を実施すると同時に、市民の定住や企業誘致の促進など、活力あるまちづくりを通して自主財源の確保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241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117475</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66675</xdr:rowOff>
    </xdr:from>
    <xdr:to>
      <xdr:col>7</xdr:col>
      <xdr:colOff>31750</xdr:colOff>
      <xdr:row>39</xdr:row>
      <xdr:rowOff>168275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7002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経常収支比率については、令和４年度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87.9</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％から令和５年度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91.4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ポイント増加（悪化）している。　　</a:t>
          </a:r>
        </a:p>
        <a:p>
          <a:r>
            <a:rPr kumimoji="1" lang="ja-JP" altLang="en-US" sz="9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経常経費充当一般財源は、令和５年度が令和４年度に対して</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389,100</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千円の増となった一方、経常一般財源（臨財債含む）については、</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90,836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千円の増に留まっており、経常収支比率増加の要因となっている。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経常経費充当一般財源増加の要因としては、増加幅の大きい順に物件費、扶助費、人件費、補助費等となっている。</a:t>
          </a:r>
          <a:r>
            <a:rPr kumimoji="1" lang="ja-JP" altLang="en-US" sz="900" baseline="0">
              <a:solidFill>
                <a:sysClr val="windowText" lastClr="000000"/>
              </a:solidFill>
              <a:latin typeface="ＭＳ Ｐゴシック" panose="020B0600070205080204" pitchFamily="50" charset="-128"/>
              <a:ea typeface="ＭＳ Ｐゴシック" panose="020B0600070205080204" pitchFamily="50" charset="-128"/>
            </a:rPr>
            <a:t>このうち物件費や人件費については、国内外の政治経済や物価・資源価格の動向、企業の価格設定行動などにより大きく変動するものであり、今後も注視していく必要がある。</a:t>
          </a:r>
          <a:endParaRPr kumimoji="1" lang="en-US" altLang="ja-JP" sz="9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経常一般財源（臨財債含む）増加については、地方税、地方消費税交付金が増加した一方、臨時財政対策債が減少したことが、経常経費充当一般財源の増加額に対して２３％程度の増加額に留まった要因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63</xdr:row>
      <xdr:rowOff>106256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26090"/>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61</xdr:row>
      <xdr:rowOff>167640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4349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61</xdr:row>
      <xdr:rowOff>151554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43490"/>
          <a:ext cx="889000" cy="46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68580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100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[148,426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人件費は、人事院勧告による職員給料や会計年度任用職員の報酬の増に伴い増加した。</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物件費は、企業立地推進事業や公立保育園保育環境整備事業に係る事業費の増加があったが、”心”あるまちへ！第３弾合同</a:t>
          </a:r>
          <a:r>
            <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rPr>
            <a:t>PayPay</a:t>
          </a:r>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キャンペーン事業の終了や新型コロナウイルスワクチン接種事業の大幅な減少により、差し引きの結果減少した。</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63529</xdr:rowOff>
    </xdr:from>
    <xdr:to>
      <xdr:col>23</xdr:col>
      <xdr:colOff>133350</xdr:colOff>
      <xdr:row>83</xdr:row>
      <xdr:rowOff>89391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93879"/>
          <a:ext cx="838200" cy="2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77375</xdr:rowOff>
    </xdr:from>
    <xdr:to>
      <xdr:col>19</xdr:col>
      <xdr:colOff>133350</xdr:colOff>
      <xdr:row>83</xdr:row>
      <xdr:rowOff>89391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07725"/>
          <a:ext cx="8890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168332</xdr:rowOff>
    </xdr:from>
    <xdr:to>
      <xdr:col>15</xdr:col>
      <xdr:colOff>82550</xdr:colOff>
      <xdr:row>83</xdr:row>
      <xdr:rowOff>77375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27232"/>
          <a:ext cx="889000" cy="8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156105</xdr:rowOff>
    </xdr:from>
    <xdr:to>
      <xdr:col>11</xdr:col>
      <xdr:colOff>31750</xdr:colOff>
      <xdr:row>82</xdr:row>
      <xdr:rowOff>168332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15005"/>
          <a:ext cx="889000" cy="1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12729</xdr:rowOff>
    </xdr:from>
    <xdr:to>
      <xdr:col>23</xdr:col>
      <xdr:colOff>184150</xdr:colOff>
      <xdr:row>83</xdr:row>
      <xdr:rowOff>114329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4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29256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8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38591</xdr:rowOff>
    </xdr:from>
    <xdr:to>
      <xdr:col>19</xdr:col>
      <xdr:colOff>184150</xdr:colOff>
      <xdr:row>83</xdr:row>
      <xdr:rowOff>140191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6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150368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3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26575</xdr:rowOff>
    </xdr:from>
    <xdr:to>
      <xdr:col>15</xdr:col>
      <xdr:colOff>133350</xdr:colOff>
      <xdr:row>83</xdr:row>
      <xdr:rowOff>128175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5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138352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2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117532</xdr:rowOff>
    </xdr:from>
    <xdr:to>
      <xdr:col>11</xdr:col>
      <xdr:colOff>82550</xdr:colOff>
      <xdr:row>83</xdr:row>
      <xdr:rowOff>47682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57859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4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105305</xdr:rowOff>
    </xdr:from>
    <xdr:to>
      <xdr:col>7</xdr:col>
      <xdr:colOff>31750</xdr:colOff>
      <xdr:row>83</xdr:row>
      <xdr:rowOff>35455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45632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3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類似団体内平均を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ポイント、全国市平均を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ポイント下回った要因としては、経験年数階層内における職員分布の変動により、平均給料月額が下がったためと考えられる。</a:t>
          </a:r>
        </a:p>
        <a:p>
          <a:r>
            <a:rPr kumimoji="1" lang="ja-JP" altLang="en-US" sz="1300">
              <a:latin typeface="ＭＳ Ｐゴシック" panose="020B0600070205080204" pitchFamily="50" charset="-128"/>
              <a:ea typeface="ＭＳ Ｐゴシック" panose="020B0600070205080204" pitchFamily="50" charset="-128"/>
            </a:rPr>
            <a:t>　引き続き人事院勧告及び県の動向等により、地域民間企業の平均給与の状況を踏まえ、給与の適正化を図り、類似団体平均水準を維持するよう努める。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118269</xdr:rowOff>
    </xdr:from>
    <xdr:to>
      <xdr:col>81</xdr:col>
      <xdr:colOff>44450</xdr:colOff>
      <xdr:row>84</xdr:row>
      <xdr:rowOff>67469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48619"/>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37306</xdr:rowOff>
    </xdr:from>
    <xdr:to>
      <xdr:col>77</xdr:col>
      <xdr:colOff>44450</xdr:colOff>
      <xdr:row>84</xdr:row>
      <xdr:rowOff>67469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391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163513</xdr:rowOff>
    </xdr:from>
    <xdr:to>
      <xdr:col>72</xdr:col>
      <xdr:colOff>203200</xdr:colOff>
      <xdr:row>84</xdr:row>
      <xdr:rowOff>37306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93863"/>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163513</xdr:rowOff>
    </xdr:from>
    <xdr:to>
      <xdr:col>68</xdr:col>
      <xdr:colOff>152400</xdr:colOff>
      <xdr:row>84</xdr:row>
      <xdr:rowOff>97631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393863"/>
          <a:ext cx="8890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67469</xdr:rowOff>
    </xdr:from>
    <xdr:to>
      <xdr:col>81</xdr:col>
      <xdr:colOff>95250</xdr:colOff>
      <xdr:row>83</xdr:row>
      <xdr:rowOff>169069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83996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42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16669</xdr:rowOff>
    </xdr:from>
    <xdr:to>
      <xdr:col>77</xdr:col>
      <xdr:colOff>95250</xdr:colOff>
      <xdr:row>84</xdr:row>
      <xdr:rowOff>118269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128446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87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157956</xdr:rowOff>
    </xdr:from>
    <xdr:to>
      <xdr:col>73</xdr:col>
      <xdr:colOff>44450</xdr:colOff>
      <xdr:row>84</xdr:row>
      <xdr:rowOff>88106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98283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5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112713</xdr:rowOff>
    </xdr:from>
    <xdr:to>
      <xdr:col>68</xdr:col>
      <xdr:colOff>203200</xdr:colOff>
      <xdr:row>84</xdr:row>
      <xdr:rowOff>42863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53040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1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46831</xdr:rowOff>
    </xdr:from>
    <xdr:to>
      <xdr:col>64</xdr:col>
      <xdr:colOff>152400</xdr:colOff>
      <xdr:row>84</xdr:row>
      <xdr:rowOff>148431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158608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1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ポイント、山梨県平均を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引き続き、定員適正化計画に基づき、職員数の維持及び適正管理に努めていく。</a:t>
          </a:r>
        </a:p>
        <a:p>
          <a:r>
            <a:rPr kumimoji="1" lang="ja-JP" altLang="en-US" sz="1300">
              <a:latin typeface="ＭＳ Ｐゴシック" panose="020B0600070205080204" pitchFamily="50" charset="-128"/>
              <a:ea typeface="ＭＳ Ｐゴシック" panose="020B0600070205080204" pitchFamily="50" charset="-128"/>
            </a:rPr>
            <a:t>　また、市立保育園の保育士数が職員全体の</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を占めている。保育園の統廃合を進めるなかで保育士の適正管理を図り、各部門に適した職員数の管理に努める。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77107</xdr:rowOff>
    </xdr:from>
    <xdr:to>
      <xdr:col>81</xdr:col>
      <xdr:colOff>44450</xdr:colOff>
      <xdr:row>60</xdr:row>
      <xdr:rowOff>88598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410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77107</xdr:rowOff>
    </xdr:from>
    <xdr:to>
      <xdr:col>77</xdr:col>
      <xdr:colOff>44450</xdr:colOff>
      <xdr:row>60</xdr:row>
      <xdr:rowOff>78256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364107"/>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72511</xdr:rowOff>
    </xdr:from>
    <xdr:to>
      <xdr:col>72</xdr:col>
      <xdr:colOff>203200</xdr:colOff>
      <xdr:row>60</xdr:row>
      <xdr:rowOff>78256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59511"/>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69064</xdr:rowOff>
    </xdr:from>
    <xdr:to>
      <xdr:col>68</xdr:col>
      <xdr:colOff>152400</xdr:colOff>
      <xdr:row>60</xdr:row>
      <xdr:rowOff>72511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606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37798</xdr:rowOff>
    </xdr:from>
    <xdr:to>
      <xdr:col>81</xdr:col>
      <xdr:colOff>95250</xdr:colOff>
      <xdr:row>60</xdr:row>
      <xdr:rowOff>139398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54325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69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26307</xdr:rowOff>
    </xdr:from>
    <xdr:to>
      <xdr:col>77</xdr:col>
      <xdr:colOff>95250</xdr:colOff>
      <xdr:row>60</xdr:row>
      <xdr:rowOff>127907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138084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8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27456</xdr:rowOff>
    </xdr:from>
    <xdr:to>
      <xdr:col>73</xdr:col>
      <xdr:colOff>44450</xdr:colOff>
      <xdr:row>60</xdr:row>
      <xdr:rowOff>129056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139233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21711</xdr:rowOff>
    </xdr:from>
    <xdr:to>
      <xdr:col>68</xdr:col>
      <xdr:colOff>203200</xdr:colOff>
      <xdr:row>60</xdr:row>
      <xdr:rowOff>123311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133488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18264</xdr:rowOff>
    </xdr:from>
    <xdr:to>
      <xdr:col>64</xdr:col>
      <xdr:colOff>152400</xdr:colOff>
      <xdr:row>60</xdr:row>
      <xdr:rowOff>119864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130041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74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実質公債費比率については、令和４年度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％から令和５年度</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％と</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ポイント増加（悪化）している。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令和４年度まで減少傾向で推移してきたが、令和５年度では上昇に転じており、単年度で比較をしても前年度に対して増加している。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市行財政改革大綱及び実施計画における実質公債費比率の目標値（</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15.0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未満）からは依然低い水準で推移しているが、近年の大型主要事業やリニア中央新幹線の建設に伴う公共施設の移転整備事業の実施による地方債残高の増加により、今後も上昇傾向が続くことが予想されるため、引き続き目標値を達成できるよう、投資事業の実施について投資価値・費用対効果・ランニングコストなど、多角的な視点で分析・点検を行い、市債発行額の抑制に努める。</a:t>
          </a:r>
        </a:p>
        <a:p>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69548</xdr:rowOff>
    </xdr:from>
    <xdr:to>
      <xdr:col>81</xdr:col>
      <xdr:colOff>44450</xdr:colOff>
      <xdr:row>40</xdr:row>
      <xdr:rowOff>81038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275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69548</xdr:rowOff>
    </xdr:from>
    <xdr:to>
      <xdr:col>77</xdr:col>
      <xdr:colOff>44450</xdr:colOff>
      <xdr:row>40</xdr:row>
      <xdr:rowOff>138491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927548"/>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35983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9964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41</xdr:row>
      <xdr:rowOff>127907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065433"/>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30238</xdr:rowOff>
    </xdr:from>
    <xdr:to>
      <xdr:col>81</xdr:col>
      <xdr:colOff>95250</xdr:colOff>
      <xdr:row>40</xdr:row>
      <xdr:rowOff>131838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46765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7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将来負担比率については、将来負担額を充当可能財源等が上回っているため「－」となっている。</a:t>
          </a:r>
          <a:endParaRPr kumimoji="1" lang="en-US" altLang="ja-JP" sz="1300"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今後も将来負担比率を悪化させないために充当可能基金への計画的な積立てとともに、投資的事業の選択と集中により地方債発行の抑制に努める。　</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164694</xdr:rowOff>
    </xdr:from>
    <xdr:to>
      <xdr:col>68</xdr:col>
      <xdr:colOff>152400</xdr:colOff>
      <xdr:row>15</xdr:row>
      <xdr:rowOff>39091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564994"/>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2413</xdr:rowOff>
    </xdr:from>
    <xdr:to>
      <xdr:col>77</xdr:col>
      <xdr:colOff>95250</xdr:colOff>
      <xdr:row>14</xdr:row>
      <xdr:rowOff>104013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114190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17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113894</xdr:rowOff>
    </xdr:from>
    <xdr:to>
      <xdr:col>68</xdr:col>
      <xdr:colOff>203200</xdr:colOff>
      <xdr:row>15</xdr:row>
      <xdr:rowOff>44044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5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54221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2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159741</xdr:rowOff>
    </xdr:from>
    <xdr:to>
      <xdr:col>64</xdr:col>
      <xdr:colOff>152400</xdr:colOff>
      <xdr:row>15</xdr:row>
      <xdr:rowOff>89891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56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100068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32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ポイント、全国平均との比較では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ポイント下回ってはいるが、対前年度比では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人件費が増加した要因としては、人事院勧告による給料表及び特別給の引上げによるものである。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今後も、引き続き会計年度</a:t>
          </a:r>
          <a:r>
            <a:rPr kumimoji="1" lang="ja-JP" altLang="en-US" sz="1300">
              <a:latin typeface="ＭＳ Ｐゴシック" panose="020B0600070205080204" pitchFamily="50" charset="-128"/>
              <a:ea typeface="ＭＳ Ｐゴシック" panose="020B0600070205080204" pitchFamily="50" charset="-128"/>
            </a:rPr>
            <a:t>任用職員も含めた定員管理に努め、人件費の増加抑制を図っていく。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15422</xdr:rowOff>
    </xdr:from>
    <xdr:to>
      <xdr:col>24</xdr:col>
      <xdr:colOff>25400</xdr:colOff>
      <xdr:row>33</xdr:row>
      <xdr:rowOff>80736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67327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56243</xdr:rowOff>
    </xdr:from>
    <xdr:to>
      <xdr:col>19</xdr:col>
      <xdr:colOff>187325</xdr:colOff>
      <xdr:row>33</xdr:row>
      <xdr:rowOff>15422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54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56243</xdr:rowOff>
    </xdr:from>
    <xdr:to>
      <xdr:col>15</xdr:col>
      <xdr:colOff>98425</xdr:colOff>
      <xdr:row>33</xdr:row>
      <xdr:rowOff>69850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5426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69850</xdr:rowOff>
    </xdr:from>
    <xdr:to>
      <xdr:col>11</xdr:col>
      <xdr:colOff>9525</xdr:colOff>
      <xdr:row>33</xdr:row>
      <xdr:rowOff>91622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277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29936</xdr:rowOff>
    </xdr:from>
    <xdr:to>
      <xdr:col>24</xdr:col>
      <xdr:colOff>76200</xdr:colOff>
      <xdr:row>33</xdr:row>
      <xdr:rowOff>131536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46463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136072</xdr:rowOff>
    </xdr:from>
    <xdr:to>
      <xdr:col>20</xdr:col>
      <xdr:colOff>38100</xdr:colOff>
      <xdr:row>33</xdr:row>
      <xdr:rowOff>66222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2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76399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39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5443</xdr:rowOff>
    </xdr:from>
    <xdr:to>
      <xdr:col>15</xdr:col>
      <xdr:colOff>149225</xdr:colOff>
      <xdr:row>32</xdr:row>
      <xdr:rowOff>107043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49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30</xdr:row>
      <xdr:rowOff>117220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26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19050</xdr:rowOff>
    </xdr:from>
    <xdr:to>
      <xdr:col>11</xdr:col>
      <xdr:colOff>60325</xdr:colOff>
      <xdr:row>33</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130827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40822</xdr:rowOff>
    </xdr:from>
    <xdr:to>
      <xdr:col>6</xdr:col>
      <xdr:colOff>171450</xdr:colOff>
      <xdr:row>33</xdr:row>
      <xdr:rowOff>142422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152599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6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前年度に引き続き、全国・県平均を上回っているため、財政規模に見合った運営に努める。特に中央市公共施設等第</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期個別施設計画に基づき、各個別施設の集約化や統廃合、長寿命化対策を着実に実施することで公共施設の適正化を進め、物件費の抑制に努める。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1270</xdr:rowOff>
    </xdr:from>
    <xdr:to>
      <xdr:col>82</xdr:col>
      <xdr:colOff>107950</xdr:colOff>
      <xdr:row>19</xdr:row>
      <xdr:rowOff>115570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2588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19</xdr:row>
      <xdr:rowOff>1270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29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43180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106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xdr:rowOff>
    </xdr:from>
    <xdr:to>
      <xdr:col>69</xdr:col>
      <xdr:colOff>92075</xdr:colOff>
      <xdr:row>18</xdr:row>
      <xdr:rowOff>20320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91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121920</xdr:rowOff>
    </xdr:from>
    <xdr:to>
      <xdr:col>78</xdr:col>
      <xdr:colOff>120650</xdr:colOff>
      <xdr:row>19</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36847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9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125730</xdr:rowOff>
    </xdr:from>
    <xdr:to>
      <xdr:col>65</xdr:col>
      <xdr:colOff>53975</xdr:colOff>
      <xdr:row>18</xdr:row>
      <xdr:rowOff>55880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40657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類似団体内平均値の推移と同じく前年度に比べて増加（悪化）した。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扶助費の抑制には限界があり厳しい状況ではあるが、事務処理の適正化等を推し進めていく中で、財政を圧迫する上昇傾向に歯止めをかけるよう努める。 </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64407</xdr:rowOff>
    </xdr:from>
    <xdr:to>
      <xdr:col>24</xdr:col>
      <xdr:colOff>25400</xdr:colOff>
      <xdr:row>55</xdr:row>
      <xdr:rowOff>162378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41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64407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832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56</xdr:row>
      <xdr:rowOff>34472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83272"/>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13607</xdr:rowOff>
    </xdr:from>
    <xdr:to>
      <xdr:col>20</xdr:col>
      <xdr:colOff>38100</xdr:colOff>
      <xdr:row>55</xdr:row>
      <xdr:rowOff>115207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155122</xdr:rowOff>
    </xdr:from>
    <xdr:to>
      <xdr:col>11</xdr:col>
      <xdr:colOff>60325</xdr:colOff>
      <xdr:row>56</xdr:row>
      <xdr:rowOff>85272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前年度と同水準となった。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令和２年度に公共下水道事業等の公営企業法の適用に伴い従来の繰出金から補助金としての支出となった事を主な要因として令和元年度以前に比べ大きく減少した。</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119380</xdr:rowOff>
    </xdr:from>
    <xdr:to>
      <xdr:col>82</xdr:col>
      <xdr:colOff>107950</xdr:colOff>
      <xdr:row>54</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776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73660</xdr:rowOff>
    </xdr:from>
    <xdr:to>
      <xdr:col>78</xdr:col>
      <xdr:colOff>69850</xdr:colOff>
      <xdr:row>54</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31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73660</xdr:rowOff>
    </xdr:from>
    <xdr:to>
      <xdr:col>73</xdr:col>
      <xdr:colOff>180975</xdr:colOff>
      <xdr:row>54</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331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58</xdr:row>
      <xdr:rowOff>5080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47200"/>
          <a:ext cx="889000" cy="6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68580</xdr:rowOff>
    </xdr:from>
    <xdr:to>
      <xdr:col>82</xdr:col>
      <xdr:colOff>158750</xdr:colOff>
      <xdr:row>54</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85107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68580</xdr:rowOff>
    </xdr:from>
    <xdr:to>
      <xdr:col>78</xdr:col>
      <xdr:colOff>120650</xdr:colOff>
      <xdr:row>54</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8907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9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22860</xdr:rowOff>
    </xdr:from>
    <xdr:to>
      <xdr:col>74</xdr:col>
      <xdr:colOff>31750</xdr:colOff>
      <xdr:row>54</xdr:row>
      <xdr:rowOff>124460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134637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125730</xdr:rowOff>
    </xdr:from>
    <xdr:to>
      <xdr:col>65</xdr:col>
      <xdr:colOff>53975</xdr:colOff>
      <xdr:row>58</xdr:row>
      <xdr:rowOff>55880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40657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前年度に引き続き、全国・県平均を上回っている。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今後も、広域ごみ処理施設の移転に伴う負担金などの増加が想定されているため、市単独補助金等の適正化を進め、引き続き補助費等の削減に努める。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76708</xdr:rowOff>
    </xdr:from>
    <xdr:to>
      <xdr:col>82</xdr:col>
      <xdr:colOff>107950</xdr:colOff>
      <xdr:row>38</xdr:row>
      <xdr:rowOff>99568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918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76708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323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122428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3237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38</xdr:row>
      <xdr:rowOff>122428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94628"/>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25908</xdr:rowOff>
    </xdr:from>
    <xdr:to>
      <xdr:col>78</xdr:col>
      <xdr:colOff>120650</xdr:colOff>
      <xdr:row>38</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112285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27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公債費については前年度と同水準となった。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近年の大型事業の実施に伴う地方債の発行額の増加及び金利の見直しにより、公債費の負担額は増加し財政運営を圧迫する要因となることが見込まれる。投資事業の実施に際しては、投資価値、費用対効果、ランニングコストなど、あらゆる視点で分析、総点検を行い、市債の発行は必要最小限とし、公債費の抑制に努め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92711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94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42418</xdr:rowOff>
    </xdr:from>
    <xdr:to>
      <xdr:col>19</xdr:col>
      <xdr:colOff>187325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440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42418</xdr:rowOff>
    </xdr:from>
    <xdr:to>
      <xdr:col>15</xdr:col>
      <xdr:colOff>98425</xdr:colOff>
      <xdr:row>77</xdr:row>
      <xdr:rowOff>65278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44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65278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6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163068</xdr:rowOff>
    </xdr:from>
    <xdr:to>
      <xdr:col>15</xdr:col>
      <xdr:colOff>149225</xdr:colOff>
      <xdr:row>77</xdr:row>
      <xdr:rowOff>93218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103395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経常的収入である地方税、地方消費税交付金が増加したが、臨時財政対策債等の減少により、経常的収入の一般財源の増加が限定的だったことに対し、公債費を除いた経常経費充当一般財源が増加したため、比率は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今後も、経常的収入の一般財源の大幅な増加は見込めないため、定員管理の適正化や類似施設の統廃合等の実施を進め、経常的な経費の抑制に努める。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76</xdr:row>
      <xdr:rowOff>6986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37160"/>
          <a:ext cx="838200" cy="20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41275</xdr:rowOff>
    </xdr:from>
    <xdr:to>
      <xdr:col>78</xdr:col>
      <xdr:colOff>69850</xdr:colOff>
      <xdr:row>74</xdr:row>
      <xdr:rowOff>149860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57125"/>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41275</xdr:rowOff>
    </xdr:from>
    <xdr:to>
      <xdr:col>73</xdr:col>
      <xdr:colOff>180975</xdr:colOff>
      <xdr:row>75</xdr:row>
      <xdr:rowOff>1270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57125"/>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64135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600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127635</xdr:rowOff>
    </xdr:from>
    <xdr:to>
      <xdr:col>82</xdr:col>
      <xdr:colOff>158750</xdr:colOff>
      <xdr:row>76</xdr:row>
      <xdr:rowOff>57786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99713</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161925</xdr:rowOff>
    </xdr:from>
    <xdr:to>
      <xdr:col>74</xdr:col>
      <xdr:colOff>31750</xdr:colOff>
      <xdr:row>73</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102252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121920</xdr:rowOff>
    </xdr:from>
    <xdr:to>
      <xdr:col>69</xdr:col>
      <xdr:colOff>142875</xdr:colOff>
      <xdr:row>75</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95484</xdr:rowOff>
    </xdr:from>
    <xdr:to>
      <xdr:col>29</xdr:col>
      <xdr:colOff>127000</xdr:colOff>
      <xdr:row>17</xdr:row>
      <xdr:rowOff>166578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57759"/>
          <a:ext cx="647700" cy="71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166578</xdr:rowOff>
    </xdr:from>
    <xdr:to>
      <xdr:col>26</xdr:col>
      <xdr:colOff>50800</xdr:colOff>
      <xdr:row>18</xdr:row>
      <xdr:rowOff>4150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28853"/>
          <a:ext cx="698500" cy="9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4150</xdr:rowOff>
    </xdr:from>
    <xdr:to>
      <xdr:col>22</xdr:col>
      <xdr:colOff>114300</xdr:colOff>
      <xdr:row>18</xdr:row>
      <xdr:rowOff>15992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37875"/>
          <a:ext cx="698500" cy="11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15992</xdr:rowOff>
    </xdr:from>
    <xdr:to>
      <xdr:col>18</xdr:col>
      <xdr:colOff>177800</xdr:colOff>
      <xdr:row>18</xdr:row>
      <xdr:rowOff>41321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49717"/>
          <a:ext cx="698500" cy="25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44684</xdr:rowOff>
    </xdr:from>
    <xdr:to>
      <xdr:col>29</xdr:col>
      <xdr:colOff>177800</xdr:colOff>
      <xdr:row>17</xdr:row>
      <xdr:rowOff>146284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0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16761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79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115778</xdr:rowOff>
    </xdr:from>
    <xdr:to>
      <xdr:col>26</xdr:col>
      <xdr:colOff>101600</xdr:colOff>
      <xdr:row>18</xdr:row>
      <xdr:rowOff>45928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78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30705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4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124800</xdr:rowOff>
    </xdr:from>
    <xdr:to>
      <xdr:col>22</xdr:col>
      <xdr:colOff>165100</xdr:colOff>
      <xdr:row>18</xdr:row>
      <xdr:rowOff>54950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87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39727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7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136642</xdr:rowOff>
    </xdr:from>
    <xdr:to>
      <xdr:col>19</xdr:col>
      <xdr:colOff>38100</xdr:colOff>
      <xdr:row>18</xdr:row>
      <xdr:rowOff>66792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98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51569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85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161971</xdr:rowOff>
    </xdr:from>
    <xdr:to>
      <xdr:col>15</xdr:col>
      <xdr:colOff>101600</xdr:colOff>
      <xdr:row>18</xdr:row>
      <xdr:rowOff>92121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2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76898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1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71581</xdr:rowOff>
    </xdr:from>
    <xdr:to>
      <xdr:col>29</xdr:col>
      <xdr:colOff>127000</xdr:colOff>
      <xdr:row>36</xdr:row>
      <xdr:rowOff>116452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4831"/>
          <a:ext cx="647700" cy="44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110084</xdr:rowOff>
    </xdr:from>
    <xdr:to>
      <xdr:col>26</xdr:col>
      <xdr:colOff>50800</xdr:colOff>
      <xdr:row>36</xdr:row>
      <xdr:rowOff>116452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63334"/>
          <a:ext cx="698500" cy="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110084</xdr:rowOff>
    </xdr:from>
    <xdr:to>
      <xdr:col>22</xdr:col>
      <xdr:colOff>114300</xdr:colOff>
      <xdr:row>36</xdr:row>
      <xdr:rowOff>112631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63334"/>
          <a:ext cx="698500" cy="2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26775</xdr:rowOff>
    </xdr:from>
    <xdr:to>
      <xdr:col>18</xdr:col>
      <xdr:colOff>177800</xdr:colOff>
      <xdr:row>36</xdr:row>
      <xdr:rowOff>112631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80025"/>
          <a:ext cx="698500" cy="85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20781</xdr:rowOff>
    </xdr:from>
    <xdr:to>
      <xdr:col>29</xdr:col>
      <xdr:colOff>177800</xdr:colOff>
      <xdr:row>36</xdr:row>
      <xdr:rowOff>122381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4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335758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4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65652</xdr:rowOff>
    </xdr:from>
    <xdr:to>
      <xdr:col>26</xdr:col>
      <xdr:colOff>101600</xdr:colOff>
      <xdr:row>36</xdr:row>
      <xdr:rowOff>167252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1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152029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5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59284</xdr:rowOff>
    </xdr:from>
    <xdr:to>
      <xdr:col>22</xdr:col>
      <xdr:colOff>165100</xdr:colOff>
      <xdr:row>36</xdr:row>
      <xdr:rowOff>160884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12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145661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61831</xdr:rowOff>
    </xdr:from>
    <xdr:to>
      <xdr:col>19</xdr:col>
      <xdr:colOff>38100</xdr:colOff>
      <xdr:row>36</xdr:row>
      <xdr:rowOff>163431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148208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318875</xdr:rowOff>
    </xdr:from>
    <xdr:to>
      <xdr:col>15</xdr:col>
      <xdr:colOff>101600</xdr:colOff>
      <xdr:row>36</xdr:row>
      <xdr:rowOff>77575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9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62352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15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34557</xdr:rowOff>
    </xdr:from>
    <xdr:to>
      <xdr:col>24</xdr:col>
      <xdr:colOff>63500</xdr:colOff>
      <xdr:row>36</xdr:row>
      <xdr:rowOff>80886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6757"/>
          <a:ext cx="838200" cy="4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80886</xdr:rowOff>
    </xdr:from>
    <xdr:to>
      <xdr:col>19</xdr:col>
      <xdr:colOff>177800</xdr:colOff>
      <xdr:row>36</xdr:row>
      <xdr:rowOff>88316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3086"/>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88316</xdr:rowOff>
    </xdr:from>
    <xdr:to>
      <xdr:col>15</xdr:col>
      <xdr:colOff>50800</xdr:colOff>
      <xdr:row>36</xdr:row>
      <xdr:rowOff>98577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60516"/>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98577</xdr:rowOff>
    </xdr:from>
    <xdr:to>
      <xdr:col>10</xdr:col>
      <xdr:colOff>114300</xdr:colOff>
      <xdr:row>37</xdr:row>
      <xdr:rowOff>74041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0777"/>
          <a:ext cx="889000" cy="14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155207</xdr:rowOff>
    </xdr:from>
    <xdr:to>
      <xdr:col>24</xdr:col>
      <xdr:colOff>114300</xdr:colOff>
      <xdr:row>36</xdr:row>
      <xdr:rowOff>85357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133634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30086</xdr:rowOff>
    </xdr:from>
    <xdr:to>
      <xdr:col>20</xdr:col>
      <xdr:colOff>38100</xdr:colOff>
      <xdr:row>36</xdr:row>
      <xdr:rowOff>131686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122813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37516</xdr:rowOff>
    </xdr:from>
    <xdr:to>
      <xdr:col>15</xdr:col>
      <xdr:colOff>101600</xdr:colOff>
      <xdr:row>36</xdr:row>
      <xdr:rowOff>139116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0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130243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0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47777</xdr:rowOff>
    </xdr:from>
    <xdr:to>
      <xdr:col>10</xdr:col>
      <xdr:colOff>165100</xdr:colOff>
      <xdr:row>36</xdr:row>
      <xdr:rowOff>149377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140504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23241</xdr:rowOff>
    </xdr:from>
    <xdr:to>
      <xdr:col>6</xdr:col>
      <xdr:colOff>38100</xdr:colOff>
      <xdr:row>37</xdr:row>
      <xdr:rowOff>124841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115968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148304</xdr:rowOff>
    </xdr:from>
    <xdr:to>
      <xdr:col>24</xdr:col>
      <xdr:colOff>63500</xdr:colOff>
      <xdr:row>57</xdr:row>
      <xdr:rowOff>51488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9504"/>
          <a:ext cx="838200" cy="7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148304</xdr:rowOff>
    </xdr:from>
    <xdr:to>
      <xdr:col>19</xdr:col>
      <xdr:colOff>177800</xdr:colOff>
      <xdr:row>56</xdr:row>
      <xdr:rowOff>162423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9504"/>
          <a:ext cx="889000" cy="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162423</xdr:rowOff>
    </xdr:from>
    <xdr:to>
      <xdr:col>15</xdr:col>
      <xdr:colOff>50800</xdr:colOff>
      <xdr:row>57</xdr:row>
      <xdr:rowOff>99915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63623"/>
          <a:ext cx="889000" cy="10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25153</xdr:rowOff>
    </xdr:from>
    <xdr:to>
      <xdr:col>10</xdr:col>
      <xdr:colOff>114300</xdr:colOff>
      <xdr:row>57</xdr:row>
      <xdr:rowOff>99915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797803"/>
          <a:ext cx="889000" cy="7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xdr:rowOff>
    </xdr:from>
    <xdr:to>
      <xdr:col>24</xdr:col>
      <xdr:colOff>114300</xdr:colOff>
      <xdr:row>57</xdr:row>
      <xdr:rowOff>102288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7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150565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97504</xdr:rowOff>
    </xdr:from>
    <xdr:to>
      <xdr:col>20</xdr:col>
      <xdr:colOff>38100</xdr:colOff>
      <xdr:row>57</xdr:row>
      <xdr:rowOff>27654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18781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111623</xdr:rowOff>
    </xdr:from>
    <xdr:to>
      <xdr:col>15</xdr:col>
      <xdr:colOff>101600</xdr:colOff>
      <xdr:row>57</xdr:row>
      <xdr:rowOff>41773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1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58300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49115</xdr:rowOff>
    </xdr:from>
    <xdr:to>
      <xdr:col>10</xdr:col>
      <xdr:colOff>165100</xdr:colOff>
      <xdr:row>57</xdr:row>
      <xdr:rowOff>150715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141842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1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145803</xdr:rowOff>
    </xdr:from>
    <xdr:to>
      <xdr:col>6</xdr:col>
      <xdr:colOff>38100</xdr:colOff>
      <xdr:row>57</xdr:row>
      <xdr:rowOff>75953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4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92480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103718</xdr:rowOff>
    </xdr:from>
    <xdr:to>
      <xdr:col>24</xdr:col>
      <xdr:colOff>63500</xdr:colOff>
      <xdr:row>78</xdr:row>
      <xdr:rowOff>103992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76818"/>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103718</xdr:rowOff>
    </xdr:from>
    <xdr:to>
      <xdr:col>19</xdr:col>
      <xdr:colOff>177800</xdr:colOff>
      <xdr:row>78</xdr:row>
      <xdr:rowOff>104107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76818"/>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104107</xdr:rowOff>
    </xdr:from>
    <xdr:to>
      <xdr:col>15</xdr:col>
      <xdr:colOff>50800</xdr:colOff>
      <xdr:row>78</xdr:row>
      <xdr:rowOff>104862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77207"/>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94459</xdr:rowOff>
    </xdr:from>
    <xdr:to>
      <xdr:col>10</xdr:col>
      <xdr:colOff>114300</xdr:colOff>
      <xdr:row>78</xdr:row>
      <xdr:rowOff>104862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7559"/>
          <a:ext cx="889000" cy="1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53192</xdr:rowOff>
    </xdr:from>
    <xdr:to>
      <xdr:col>24</xdr:col>
      <xdr:colOff>114300</xdr:colOff>
      <xdr:row>78</xdr:row>
      <xdr:rowOff>154792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139569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52918</xdr:rowOff>
    </xdr:from>
    <xdr:to>
      <xdr:col>20</xdr:col>
      <xdr:colOff>38100</xdr:colOff>
      <xdr:row>78</xdr:row>
      <xdr:rowOff>154518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145645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53307</xdr:rowOff>
    </xdr:from>
    <xdr:to>
      <xdr:col>15</xdr:col>
      <xdr:colOff>101600</xdr:colOff>
      <xdr:row>78</xdr:row>
      <xdr:rowOff>154907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2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146034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54062</xdr:rowOff>
    </xdr:from>
    <xdr:to>
      <xdr:col>10</xdr:col>
      <xdr:colOff>165100</xdr:colOff>
      <xdr:row>78</xdr:row>
      <xdr:rowOff>155662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146789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1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43659</xdr:rowOff>
    </xdr:from>
    <xdr:to>
      <xdr:col>6</xdr:col>
      <xdr:colOff>38100</xdr:colOff>
      <xdr:row>78</xdr:row>
      <xdr:rowOff>145259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136386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148132</xdr:rowOff>
    </xdr:from>
    <xdr:to>
      <xdr:col>24</xdr:col>
      <xdr:colOff>63500</xdr:colOff>
      <xdr:row>97</xdr:row>
      <xdr:rowOff>2400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607332"/>
          <a:ext cx="8382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15291</xdr:rowOff>
    </xdr:from>
    <xdr:to>
      <xdr:col>19</xdr:col>
      <xdr:colOff>177800</xdr:colOff>
      <xdr:row>96</xdr:row>
      <xdr:rowOff>148132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474491"/>
          <a:ext cx="889000" cy="1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15291</xdr:rowOff>
    </xdr:from>
    <xdr:to>
      <xdr:col>15</xdr:col>
      <xdr:colOff>50800</xdr:colOff>
      <xdr:row>97</xdr:row>
      <xdr:rowOff>136043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74491"/>
          <a:ext cx="889000" cy="2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136043</xdr:rowOff>
    </xdr:from>
    <xdr:to>
      <xdr:col>10</xdr:col>
      <xdr:colOff>114300</xdr:colOff>
      <xdr:row>98</xdr:row>
      <xdr:rowOff>2287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766693"/>
          <a:ext cx="88900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123050</xdr:rowOff>
    </xdr:from>
    <xdr:to>
      <xdr:col>24</xdr:col>
      <xdr:colOff>114300</xdr:colOff>
      <xdr:row>97</xdr:row>
      <xdr:rowOff>53200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101477</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56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97332</xdr:rowOff>
    </xdr:from>
    <xdr:to>
      <xdr:col>20</xdr:col>
      <xdr:colOff>38100</xdr:colOff>
      <xdr:row>97</xdr:row>
      <xdr:rowOff>27482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5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18609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4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135941</xdr:rowOff>
    </xdr:from>
    <xdr:to>
      <xdr:col>15</xdr:col>
      <xdr:colOff>101600</xdr:colOff>
      <xdr:row>96</xdr:row>
      <xdr:rowOff>66091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2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57218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1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85243</xdr:rowOff>
    </xdr:from>
    <xdr:to>
      <xdr:col>10</xdr:col>
      <xdr:colOff>165100</xdr:colOff>
      <xdr:row>98</xdr:row>
      <xdr:rowOff>15393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7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6520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80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122937</xdr:rowOff>
    </xdr:from>
    <xdr:to>
      <xdr:col>6</xdr:col>
      <xdr:colOff>38100</xdr:colOff>
      <xdr:row>98</xdr:row>
      <xdr:rowOff>53087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44214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4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78653</xdr:rowOff>
    </xdr:from>
    <xdr:to>
      <xdr:col>55</xdr:col>
      <xdr:colOff>0</xdr:colOff>
      <xdr:row>36</xdr:row>
      <xdr:rowOff>140876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0853"/>
          <a:ext cx="838200" cy="6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140876</xdr:rowOff>
    </xdr:from>
    <xdr:to>
      <xdr:col>50</xdr:col>
      <xdr:colOff>114300</xdr:colOff>
      <xdr:row>36</xdr:row>
      <xdr:rowOff>159719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13076"/>
          <a:ext cx="889000" cy="1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166163</xdr:rowOff>
    </xdr:from>
    <xdr:to>
      <xdr:col>45</xdr:col>
      <xdr:colOff>177800</xdr:colOff>
      <xdr:row>36</xdr:row>
      <xdr:rowOff>159719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09663"/>
          <a:ext cx="889000" cy="10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166163</xdr:rowOff>
    </xdr:from>
    <xdr:to>
      <xdr:col>41</xdr:col>
      <xdr:colOff>50800</xdr:colOff>
      <xdr:row>38</xdr:row>
      <xdr:rowOff>149258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09663"/>
          <a:ext cx="889000" cy="135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27853</xdr:rowOff>
    </xdr:from>
    <xdr:to>
      <xdr:col>55</xdr:col>
      <xdr:colOff>50800</xdr:colOff>
      <xdr:row>36</xdr:row>
      <xdr:rowOff>129453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6280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90076</xdr:rowOff>
    </xdr:from>
    <xdr:to>
      <xdr:col>50</xdr:col>
      <xdr:colOff>165100</xdr:colOff>
      <xdr:row>37</xdr:row>
      <xdr:rowOff>20226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11353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5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108919</xdr:rowOff>
    </xdr:from>
    <xdr:to>
      <xdr:col>46</xdr:col>
      <xdr:colOff>38100</xdr:colOff>
      <xdr:row>37</xdr:row>
      <xdr:rowOff>39069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30196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115363</xdr:rowOff>
    </xdr:from>
    <xdr:to>
      <xdr:col>41</xdr:col>
      <xdr:colOff>101600</xdr:colOff>
      <xdr:row>31</xdr:row>
      <xdr:rowOff>45513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5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36640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5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98458</xdr:rowOff>
    </xdr:from>
    <xdr:to>
      <xdr:col>36</xdr:col>
      <xdr:colOff>165100</xdr:colOff>
      <xdr:row>39</xdr:row>
      <xdr:rowOff>28608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19735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105018</xdr:rowOff>
    </xdr:from>
    <xdr:to>
      <xdr:col>55</xdr:col>
      <xdr:colOff>0</xdr:colOff>
      <xdr:row>57</xdr:row>
      <xdr:rowOff>120628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06218"/>
          <a:ext cx="838200" cy="18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66091</xdr:rowOff>
    </xdr:from>
    <xdr:to>
      <xdr:col>50</xdr:col>
      <xdr:colOff>114300</xdr:colOff>
      <xdr:row>57</xdr:row>
      <xdr:rowOff>120628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667291"/>
          <a:ext cx="889000" cy="22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66091</xdr:rowOff>
    </xdr:from>
    <xdr:to>
      <xdr:col>45</xdr:col>
      <xdr:colOff>177800</xdr:colOff>
      <xdr:row>56</xdr:row>
      <xdr:rowOff>99937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667291"/>
          <a:ext cx="889000" cy="3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138766</xdr:rowOff>
    </xdr:from>
    <xdr:to>
      <xdr:col>41</xdr:col>
      <xdr:colOff>50800</xdr:colOff>
      <xdr:row>56</xdr:row>
      <xdr:rowOff>99937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397066"/>
          <a:ext cx="889000" cy="30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54218</xdr:rowOff>
    </xdr:from>
    <xdr:to>
      <xdr:col>55</xdr:col>
      <xdr:colOff>50800</xdr:colOff>
      <xdr:row>56</xdr:row>
      <xdr:rowOff>155818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5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77095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0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69828</xdr:rowOff>
    </xdr:from>
    <xdr:to>
      <xdr:col>50</xdr:col>
      <xdr:colOff>165100</xdr:colOff>
      <xdr:row>57</xdr:row>
      <xdr:rowOff>171428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162555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3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15291</xdr:rowOff>
    </xdr:from>
    <xdr:to>
      <xdr:col>46</xdr:col>
      <xdr:colOff>38100</xdr:colOff>
      <xdr:row>56</xdr:row>
      <xdr:rowOff>116891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133418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39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49137</xdr:rowOff>
    </xdr:from>
    <xdr:to>
      <xdr:col>41</xdr:col>
      <xdr:colOff>101600</xdr:colOff>
      <xdr:row>56</xdr:row>
      <xdr:rowOff>150737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167264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42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87966</xdr:rowOff>
    </xdr:from>
    <xdr:to>
      <xdr:col>36</xdr:col>
      <xdr:colOff>165100</xdr:colOff>
      <xdr:row>55</xdr:row>
      <xdr:rowOff>18116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3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34643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12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87982</xdr:rowOff>
    </xdr:from>
    <xdr:to>
      <xdr:col>55</xdr:col>
      <xdr:colOff>0</xdr:colOff>
      <xdr:row>79</xdr:row>
      <xdr:rowOff>97093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632532"/>
          <a:ext cx="8382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21786</xdr:rowOff>
    </xdr:from>
    <xdr:to>
      <xdr:col>50</xdr:col>
      <xdr:colOff>114300</xdr:colOff>
      <xdr:row>79</xdr:row>
      <xdr:rowOff>87982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566336"/>
          <a:ext cx="889000" cy="6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21786</xdr:rowOff>
    </xdr:from>
    <xdr:to>
      <xdr:col>45</xdr:col>
      <xdr:colOff>177800</xdr:colOff>
      <xdr:row>79</xdr:row>
      <xdr:rowOff>69704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566336"/>
          <a:ext cx="889000" cy="4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8407</xdr:rowOff>
    </xdr:from>
    <xdr:to>
      <xdr:col>41</xdr:col>
      <xdr:colOff>50800</xdr:colOff>
      <xdr:row>79</xdr:row>
      <xdr:rowOff>69704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381507"/>
          <a:ext cx="889000" cy="2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46293</xdr:rowOff>
    </xdr:from>
    <xdr:to>
      <xdr:col>55</xdr:col>
      <xdr:colOff>50800</xdr:colOff>
      <xdr:row>79</xdr:row>
      <xdr:rowOff>147893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9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132670</xdr:rowOff>
    </xdr:from>
    <xdr:ext cx="378565"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505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37182</xdr:rowOff>
    </xdr:from>
    <xdr:to>
      <xdr:col>50</xdr:col>
      <xdr:colOff>165100</xdr:colOff>
      <xdr:row>79</xdr:row>
      <xdr:rowOff>138782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129909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7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142436</xdr:rowOff>
    </xdr:from>
    <xdr:to>
      <xdr:col>46</xdr:col>
      <xdr:colOff>38100</xdr:colOff>
      <xdr:row>79</xdr:row>
      <xdr:rowOff>72586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1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63713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0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18904</xdr:rowOff>
    </xdr:from>
    <xdr:to>
      <xdr:col>41</xdr:col>
      <xdr:colOff>101600</xdr:colOff>
      <xdr:row>79</xdr:row>
      <xdr:rowOff>120504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111631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5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129057</xdr:rowOff>
    </xdr:from>
    <xdr:to>
      <xdr:col>36</xdr:col>
      <xdr:colOff>165100</xdr:colOff>
      <xdr:row>78</xdr:row>
      <xdr:rowOff>59207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33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75734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10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15227</xdr:rowOff>
    </xdr:from>
    <xdr:to>
      <xdr:col>55</xdr:col>
      <xdr:colOff>0</xdr:colOff>
      <xdr:row>96</xdr:row>
      <xdr:rowOff>83910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131527"/>
          <a:ext cx="838200" cy="4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168300</xdr:rowOff>
    </xdr:from>
    <xdr:to>
      <xdr:col>50</xdr:col>
      <xdr:colOff>114300</xdr:colOff>
      <xdr:row>96</xdr:row>
      <xdr:rowOff>83910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13150"/>
          <a:ext cx="889000" cy="42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168300</xdr:rowOff>
    </xdr:from>
    <xdr:to>
      <xdr:col>45</xdr:col>
      <xdr:colOff>177800</xdr:colOff>
      <xdr:row>94</xdr:row>
      <xdr:rowOff>95047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113150"/>
          <a:ext cx="889000" cy="9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1854</xdr:rowOff>
    </xdr:from>
    <xdr:to>
      <xdr:col>41</xdr:col>
      <xdr:colOff>50800</xdr:colOff>
      <xdr:row>94</xdr:row>
      <xdr:rowOff>95047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118154"/>
          <a:ext cx="889000" cy="9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135877</xdr:rowOff>
    </xdr:from>
    <xdr:to>
      <xdr:col>55</xdr:col>
      <xdr:colOff>50800</xdr:colOff>
      <xdr:row>94</xdr:row>
      <xdr:rowOff>66027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0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158754</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593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33110</xdr:rowOff>
    </xdr:from>
    <xdr:to>
      <xdr:col>50</xdr:col>
      <xdr:colOff>165100</xdr:colOff>
      <xdr:row>96</xdr:row>
      <xdr:rowOff>134710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125837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58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117500</xdr:rowOff>
    </xdr:from>
    <xdr:to>
      <xdr:col>46</xdr:col>
      <xdr:colOff>38100</xdr:colOff>
      <xdr:row>94</xdr:row>
      <xdr:rowOff>47650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0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64177</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8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44247</xdr:rowOff>
    </xdr:from>
    <xdr:to>
      <xdr:col>41</xdr:col>
      <xdr:colOff>101600</xdr:colOff>
      <xdr:row>94</xdr:row>
      <xdr:rowOff>145847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16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162374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593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122504</xdr:rowOff>
    </xdr:from>
    <xdr:to>
      <xdr:col>36</xdr:col>
      <xdr:colOff>165100</xdr:colOff>
      <xdr:row>94</xdr:row>
      <xdr:rowOff>52654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0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69181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84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38468</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25018"/>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159118</xdr:rowOff>
    </xdr:from>
    <xdr:to>
      <xdr:col>67</xdr:col>
      <xdr:colOff>101600</xdr:colOff>
      <xdr:row>39</xdr:row>
      <xdr:rowOff>89268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80395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154115</xdr:rowOff>
    </xdr:from>
    <xdr:to>
      <xdr:col>85</xdr:col>
      <xdr:colOff>127000</xdr:colOff>
      <xdr:row>75</xdr:row>
      <xdr:rowOff>162204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012865"/>
          <a:ext cx="8382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162204</xdr:rowOff>
    </xdr:from>
    <xdr:to>
      <xdr:col>81</xdr:col>
      <xdr:colOff>50800</xdr:colOff>
      <xdr:row>76</xdr:row>
      <xdr:rowOff>13957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20954"/>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13957</xdr:rowOff>
    </xdr:from>
    <xdr:to>
      <xdr:col>76</xdr:col>
      <xdr:colOff>114300</xdr:colOff>
      <xdr:row>76</xdr:row>
      <xdr:rowOff>37300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44157"/>
          <a:ext cx="8890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37300</xdr:rowOff>
    </xdr:from>
    <xdr:to>
      <xdr:col>71</xdr:col>
      <xdr:colOff>177800</xdr:colOff>
      <xdr:row>76</xdr:row>
      <xdr:rowOff>43193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67500"/>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103315</xdr:rowOff>
    </xdr:from>
    <xdr:to>
      <xdr:col>85</xdr:col>
      <xdr:colOff>177800</xdr:colOff>
      <xdr:row>76</xdr:row>
      <xdr:rowOff>33465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81742</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111404</xdr:rowOff>
    </xdr:from>
    <xdr:to>
      <xdr:col>81</xdr:col>
      <xdr:colOff>101600</xdr:colOff>
      <xdr:row>76</xdr:row>
      <xdr:rowOff>41554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32681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6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134607</xdr:rowOff>
    </xdr:from>
    <xdr:to>
      <xdr:col>76</xdr:col>
      <xdr:colOff>165100</xdr:colOff>
      <xdr:row>76</xdr:row>
      <xdr:rowOff>64757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55884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157950</xdr:rowOff>
    </xdr:from>
    <xdr:to>
      <xdr:col>72</xdr:col>
      <xdr:colOff>38100</xdr:colOff>
      <xdr:row>76</xdr:row>
      <xdr:rowOff>88100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79227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0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163843</xdr:rowOff>
    </xdr:from>
    <xdr:to>
      <xdr:col>67</xdr:col>
      <xdr:colOff>101600</xdr:colOff>
      <xdr:row>76</xdr:row>
      <xdr:rowOff>93993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85120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81717</xdr:rowOff>
    </xdr:from>
    <xdr:to>
      <xdr:col>85</xdr:col>
      <xdr:colOff>127000</xdr:colOff>
      <xdr:row>98</xdr:row>
      <xdr:rowOff>120036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83817"/>
          <a:ext cx="838200" cy="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101862</xdr:rowOff>
    </xdr:from>
    <xdr:to>
      <xdr:col>81</xdr:col>
      <xdr:colOff>50800</xdr:colOff>
      <xdr:row>98</xdr:row>
      <xdr:rowOff>120036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732512"/>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101862</xdr:rowOff>
    </xdr:from>
    <xdr:to>
      <xdr:col>76</xdr:col>
      <xdr:colOff>114300</xdr:colOff>
      <xdr:row>98</xdr:row>
      <xdr:rowOff>45467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32512"/>
          <a:ext cx="889000" cy="1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45467</xdr:rowOff>
    </xdr:from>
    <xdr:to>
      <xdr:col>71</xdr:col>
      <xdr:colOff>177800</xdr:colOff>
      <xdr:row>98</xdr:row>
      <xdr:rowOff>104222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47567"/>
          <a:ext cx="889000" cy="5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30917</xdr:rowOff>
    </xdr:from>
    <xdr:to>
      <xdr:col>85</xdr:col>
      <xdr:colOff>177800</xdr:colOff>
      <xdr:row>98</xdr:row>
      <xdr:rowOff>132517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3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120549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5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69236</xdr:rowOff>
    </xdr:from>
    <xdr:to>
      <xdr:col>81</xdr:col>
      <xdr:colOff>101600</xdr:colOff>
      <xdr:row>98</xdr:row>
      <xdr:rowOff>170836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7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161963</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51062</xdr:rowOff>
    </xdr:from>
    <xdr:to>
      <xdr:col>76</xdr:col>
      <xdr:colOff>165100</xdr:colOff>
      <xdr:row>97</xdr:row>
      <xdr:rowOff>152662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169189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5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166117</xdr:rowOff>
    </xdr:from>
    <xdr:to>
      <xdr:col>72</xdr:col>
      <xdr:colOff>38100</xdr:colOff>
      <xdr:row>98</xdr:row>
      <xdr:rowOff>96267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9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87394</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8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53422</xdr:rowOff>
    </xdr:from>
    <xdr:to>
      <xdr:col>67</xdr:col>
      <xdr:colOff>101600</xdr:colOff>
      <xdr:row>98</xdr:row>
      <xdr:rowOff>155022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146149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48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6635</xdr:rowOff>
    </xdr:from>
    <xdr:to>
      <xdr:col>116</xdr:col>
      <xdr:colOff>63500</xdr:colOff>
      <xdr:row>78</xdr:row>
      <xdr:rowOff>14675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79735"/>
          <a:ext cx="8382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14675</xdr:rowOff>
    </xdr:from>
    <xdr:to>
      <xdr:col>111</xdr:col>
      <xdr:colOff>177800</xdr:colOff>
      <xdr:row>78</xdr:row>
      <xdr:rowOff>35801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387775"/>
          <a:ext cx="8890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35801</xdr:rowOff>
    </xdr:from>
    <xdr:to>
      <xdr:col>107</xdr:col>
      <xdr:colOff>50800</xdr:colOff>
      <xdr:row>78</xdr:row>
      <xdr:rowOff>53899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40890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16256</xdr:rowOff>
    </xdr:from>
    <xdr:to>
      <xdr:col>102</xdr:col>
      <xdr:colOff>114300</xdr:colOff>
      <xdr:row>78</xdr:row>
      <xdr:rowOff>53899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046456"/>
          <a:ext cx="889000" cy="38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127285</xdr:rowOff>
    </xdr:from>
    <xdr:to>
      <xdr:col>116</xdr:col>
      <xdr:colOff>114300</xdr:colOff>
      <xdr:row>78</xdr:row>
      <xdr:rowOff>57435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32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105712</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0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135325</xdr:rowOff>
    </xdr:from>
    <xdr:to>
      <xdr:col>112</xdr:col>
      <xdr:colOff>38100</xdr:colOff>
      <xdr:row>78</xdr:row>
      <xdr:rowOff>65475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56602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4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156451</xdr:rowOff>
    </xdr:from>
    <xdr:to>
      <xdr:col>107</xdr:col>
      <xdr:colOff>101600</xdr:colOff>
      <xdr:row>78</xdr:row>
      <xdr:rowOff>86601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3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77728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45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3099</xdr:rowOff>
    </xdr:from>
    <xdr:to>
      <xdr:col>102</xdr:col>
      <xdr:colOff>165100</xdr:colOff>
      <xdr:row>78</xdr:row>
      <xdr:rowOff>104699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3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95826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46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136906</xdr:rowOff>
    </xdr:from>
    <xdr:to>
      <xdr:col>98</xdr:col>
      <xdr:colOff>38100</xdr:colOff>
      <xdr:row>76</xdr:row>
      <xdr:rowOff>67056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99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58183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8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性質別歳出の住民一人当たりのコストは、普通建設事業費、普通建設事業費（うち更新整備）を除き類似団体内平均値を下回った。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普通建設事業費はリニア建設に伴う田富北小学校移転整備事業をはじめ、田富小学校の学校長寿命化等推進事業やふれあい館等管理運営事業（大規模改修）、都市公園建設事業など大型事業が重なったことにより大幅な増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積立金については田富北小学校移転整備ほかリニア建設関連事業の移転補償費の基金積立や財政調整基金、減債基金への積立により前年度を上回る積立となった。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補助費等については物価高騰対応重点支援給付金給付事業のほか、一部事務組合への負担金の増を要因として前年度を上回った。 　</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物件費については企業立地推進事業や公立保育園環境整備事業の増はあったものの、”心”あるまちへ！第３弾合同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PayPay</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キャンペーン事業の事業終了及び新型コロナウイルスワクチン接種事業の大幅な減により全体として減となった。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山梨県中央市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30,657
28,496
31.69
16,684,315
14,945,237
1,429,494
8,649,631
16,099,699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150368</xdr:rowOff>
    </xdr:from>
    <xdr:to>
      <xdr:col>24</xdr:col>
      <xdr:colOff>63500</xdr:colOff>
      <xdr:row>36</xdr:row>
      <xdr:rowOff>66167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51118"/>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26543</xdr:rowOff>
    </xdr:from>
    <xdr:to>
      <xdr:col>19</xdr:col>
      <xdr:colOff>177800</xdr:colOff>
      <xdr:row>36</xdr:row>
      <xdr:rowOff>66167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8743"/>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154940</xdr:rowOff>
    </xdr:from>
    <xdr:to>
      <xdr:col>15</xdr:col>
      <xdr:colOff>50800</xdr:colOff>
      <xdr:row>36</xdr:row>
      <xdr:rowOff>26543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5569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136271</xdr:rowOff>
    </xdr:from>
    <xdr:to>
      <xdr:col>10</xdr:col>
      <xdr:colOff>114300</xdr:colOff>
      <xdr:row>35</xdr:row>
      <xdr:rowOff>154940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3702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99568</xdr:rowOff>
    </xdr:from>
    <xdr:to>
      <xdr:col>24</xdr:col>
      <xdr:colOff>114300</xdr:colOff>
      <xdr:row>36</xdr:row>
      <xdr:rowOff>29718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77995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8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15367</xdr:rowOff>
    </xdr:from>
    <xdr:to>
      <xdr:col>20</xdr:col>
      <xdr:colOff>38100</xdr:colOff>
      <xdr:row>36</xdr:row>
      <xdr:rowOff>116967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108094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147193</xdr:rowOff>
    </xdr:from>
    <xdr:to>
      <xdr:col>15</xdr:col>
      <xdr:colOff>101600</xdr:colOff>
      <xdr:row>36</xdr:row>
      <xdr:rowOff>77343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68470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104140</xdr:rowOff>
    </xdr:from>
    <xdr:to>
      <xdr:col>10</xdr:col>
      <xdr:colOff>165100</xdr:colOff>
      <xdr:row>36</xdr:row>
      <xdr:rowOff>34290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0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25417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85471</xdr:rowOff>
    </xdr:from>
    <xdr:to>
      <xdr:col>6</xdr:col>
      <xdr:colOff>38100</xdr:colOff>
      <xdr:row>36</xdr:row>
      <xdr:rowOff>15621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143159</xdr:rowOff>
    </xdr:from>
    <xdr:to>
      <xdr:col>24</xdr:col>
      <xdr:colOff>63500</xdr:colOff>
      <xdr:row>57</xdr:row>
      <xdr:rowOff>166019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1580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32045</xdr:rowOff>
    </xdr:from>
    <xdr:to>
      <xdr:col>19</xdr:col>
      <xdr:colOff>177800</xdr:colOff>
      <xdr:row>57</xdr:row>
      <xdr:rowOff>166019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4695"/>
          <a:ext cx="889000" cy="1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84504</xdr:rowOff>
    </xdr:from>
    <xdr:to>
      <xdr:col>15</xdr:col>
      <xdr:colOff>50800</xdr:colOff>
      <xdr:row>57</xdr:row>
      <xdr:rowOff>32045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14254"/>
          <a:ext cx="889000" cy="29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84504</xdr:rowOff>
    </xdr:from>
    <xdr:to>
      <xdr:col>10</xdr:col>
      <xdr:colOff>114300</xdr:colOff>
      <xdr:row>57</xdr:row>
      <xdr:rowOff>88246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14254"/>
          <a:ext cx="889000" cy="34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92359</xdr:rowOff>
    </xdr:from>
    <xdr:to>
      <xdr:col>24</xdr:col>
      <xdr:colOff>114300</xdr:colOff>
      <xdr:row>58</xdr:row>
      <xdr:rowOff>22509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7286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9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115219</xdr:rowOff>
    </xdr:from>
    <xdr:to>
      <xdr:col>20</xdr:col>
      <xdr:colOff>38100</xdr:colOff>
      <xdr:row>58</xdr:row>
      <xdr:rowOff>45369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36496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152695</xdr:rowOff>
    </xdr:from>
    <xdr:to>
      <xdr:col>15</xdr:col>
      <xdr:colOff>101600</xdr:colOff>
      <xdr:row>57</xdr:row>
      <xdr:rowOff>82845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99372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2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33704</xdr:rowOff>
    </xdr:from>
    <xdr:to>
      <xdr:col>10</xdr:col>
      <xdr:colOff>165100</xdr:colOff>
      <xdr:row>55</xdr:row>
      <xdr:rowOff>135304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6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126431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37446</xdr:rowOff>
    </xdr:from>
    <xdr:to>
      <xdr:col>6</xdr:col>
      <xdr:colOff>38100</xdr:colOff>
      <xdr:row>57</xdr:row>
      <xdr:rowOff>139046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155573</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67233</xdr:rowOff>
    </xdr:from>
    <xdr:to>
      <xdr:col>24</xdr:col>
      <xdr:colOff>63500</xdr:colOff>
      <xdr:row>77</xdr:row>
      <xdr:rowOff>113466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68883"/>
          <a:ext cx="838200" cy="4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82615</xdr:rowOff>
    </xdr:from>
    <xdr:to>
      <xdr:col>19</xdr:col>
      <xdr:colOff>177800</xdr:colOff>
      <xdr:row>77</xdr:row>
      <xdr:rowOff>113466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12815"/>
          <a:ext cx="889000" cy="20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82615</xdr:rowOff>
    </xdr:from>
    <xdr:to>
      <xdr:col>15</xdr:col>
      <xdr:colOff>50800</xdr:colOff>
      <xdr:row>78</xdr:row>
      <xdr:rowOff>158793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12815"/>
          <a:ext cx="889000" cy="4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158793</xdr:rowOff>
    </xdr:from>
    <xdr:to>
      <xdr:col>10</xdr:col>
      <xdr:colOff>114300</xdr:colOff>
      <xdr:row>79</xdr:row>
      <xdr:rowOff>29276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531893"/>
          <a:ext cx="889000" cy="4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16433</xdr:rowOff>
    </xdr:from>
    <xdr:to>
      <xdr:col>24</xdr:col>
      <xdr:colOff>114300</xdr:colOff>
      <xdr:row>77</xdr:row>
      <xdr:rowOff>118033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166310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62666</xdr:rowOff>
    </xdr:from>
    <xdr:to>
      <xdr:col>20</xdr:col>
      <xdr:colOff>38100</xdr:colOff>
      <xdr:row>77</xdr:row>
      <xdr:rowOff>164266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6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155393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5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31815</xdr:rowOff>
    </xdr:from>
    <xdr:to>
      <xdr:col>15</xdr:col>
      <xdr:colOff>101600</xdr:colOff>
      <xdr:row>76</xdr:row>
      <xdr:rowOff>133415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6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124542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5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107993</xdr:rowOff>
    </xdr:from>
    <xdr:to>
      <xdr:col>10</xdr:col>
      <xdr:colOff>165100</xdr:colOff>
      <xdr:row>79</xdr:row>
      <xdr:rowOff>38143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8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29270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7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149926</xdr:rowOff>
    </xdr:from>
    <xdr:to>
      <xdr:col>6</xdr:col>
      <xdr:colOff>38100</xdr:colOff>
      <xdr:row>79</xdr:row>
      <xdr:rowOff>80076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2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71203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61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18295</xdr:rowOff>
    </xdr:from>
    <xdr:to>
      <xdr:col>24</xdr:col>
      <xdr:colOff>63500</xdr:colOff>
      <xdr:row>97</xdr:row>
      <xdr:rowOff>68472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48945"/>
          <a:ext cx="8382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100343</xdr:rowOff>
    </xdr:from>
    <xdr:to>
      <xdr:col>19</xdr:col>
      <xdr:colOff>177800</xdr:colOff>
      <xdr:row>97</xdr:row>
      <xdr:rowOff>18295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59543"/>
          <a:ext cx="889000" cy="8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100343</xdr:rowOff>
    </xdr:from>
    <xdr:to>
      <xdr:col>15</xdr:col>
      <xdr:colOff>50800</xdr:colOff>
      <xdr:row>97</xdr:row>
      <xdr:rowOff>141776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59543"/>
          <a:ext cx="889000" cy="2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141776</xdr:rowOff>
    </xdr:from>
    <xdr:to>
      <xdr:col>10</xdr:col>
      <xdr:colOff>114300</xdr:colOff>
      <xdr:row>97</xdr:row>
      <xdr:rowOff>166332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72426"/>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17672</xdr:rowOff>
    </xdr:from>
    <xdr:to>
      <xdr:col>24</xdr:col>
      <xdr:colOff>114300</xdr:colOff>
      <xdr:row>97</xdr:row>
      <xdr:rowOff>119272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167549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138945</xdr:rowOff>
    </xdr:from>
    <xdr:to>
      <xdr:col>20</xdr:col>
      <xdr:colOff>38100</xdr:colOff>
      <xdr:row>97</xdr:row>
      <xdr:rowOff>69095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60222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9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49543</xdr:rowOff>
    </xdr:from>
    <xdr:to>
      <xdr:col>15</xdr:col>
      <xdr:colOff>101600</xdr:colOff>
      <xdr:row>96</xdr:row>
      <xdr:rowOff>151143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142270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90976</xdr:rowOff>
    </xdr:from>
    <xdr:to>
      <xdr:col>10</xdr:col>
      <xdr:colOff>165100</xdr:colOff>
      <xdr:row>98</xdr:row>
      <xdr:rowOff>21126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12253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1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115532</xdr:rowOff>
    </xdr:from>
    <xdr:to>
      <xdr:col>6</xdr:col>
      <xdr:colOff>38100</xdr:colOff>
      <xdr:row>98</xdr:row>
      <xdr:rowOff>45682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4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36809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3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59363</xdr:rowOff>
    </xdr:from>
    <xdr:to>
      <xdr:col>55</xdr:col>
      <xdr:colOff>0</xdr:colOff>
      <xdr:row>39</xdr:row>
      <xdr:rowOff>59690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4591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59363</xdr:rowOff>
    </xdr:from>
    <xdr:to>
      <xdr:col>50</xdr:col>
      <xdr:colOff>114300</xdr:colOff>
      <xdr:row>39</xdr:row>
      <xdr:rowOff>59363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59363</xdr:rowOff>
    </xdr:from>
    <xdr:to>
      <xdr:col>45</xdr:col>
      <xdr:colOff>177800</xdr:colOff>
      <xdr:row>39</xdr:row>
      <xdr:rowOff>59690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45913"/>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58710</xdr:rowOff>
    </xdr:from>
    <xdr:to>
      <xdr:col>41</xdr:col>
      <xdr:colOff>50800</xdr:colOff>
      <xdr:row>39</xdr:row>
      <xdr:rowOff>59690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4526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8890</xdr:rowOff>
    </xdr:from>
    <xdr:to>
      <xdr:col>55</xdr:col>
      <xdr:colOff>50800</xdr:colOff>
      <xdr:row>39</xdr:row>
      <xdr:rowOff>110490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95267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1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8563</xdr:rowOff>
    </xdr:from>
    <xdr:to>
      <xdr:col>50</xdr:col>
      <xdr:colOff>165100</xdr:colOff>
      <xdr:row>39</xdr:row>
      <xdr:rowOff>110163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101290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8563</xdr:rowOff>
    </xdr:from>
    <xdr:to>
      <xdr:col>46</xdr:col>
      <xdr:colOff>38100</xdr:colOff>
      <xdr:row>39</xdr:row>
      <xdr:rowOff>110163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101290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87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8890</xdr:rowOff>
    </xdr:from>
    <xdr:to>
      <xdr:col>41</xdr:col>
      <xdr:colOff>101600</xdr:colOff>
      <xdr:row>39</xdr:row>
      <xdr:rowOff>110490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101617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7910</xdr:rowOff>
    </xdr:from>
    <xdr:to>
      <xdr:col>36</xdr:col>
      <xdr:colOff>165100</xdr:colOff>
      <xdr:row>39</xdr:row>
      <xdr:rowOff>109510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100637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87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29343</xdr:rowOff>
    </xdr:from>
    <xdr:to>
      <xdr:col>55</xdr:col>
      <xdr:colOff>0</xdr:colOff>
      <xdr:row>57</xdr:row>
      <xdr:rowOff>73139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01993"/>
          <a:ext cx="8382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73139</xdr:rowOff>
    </xdr:from>
    <xdr:to>
      <xdr:col>50</xdr:col>
      <xdr:colOff>114300</xdr:colOff>
      <xdr:row>57</xdr:row>
      <xdr:rowOff>107315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45789"/>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82264</xdr:rowOff>
    </xdr:from>
    <xdr:to>
      <xdr:col>45</xdr:col>
      <xdr:colOff>177800</xdr:colOff>
      <xdr:row>57</xdr:row>
      <xdr:rowOff>107315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54914"/>
          <a:ext cx="889000" cy="2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10865</xdr:rowOff>
    </xdr:from>
    <xdr:to>
      <xdr:col>41</xdr:col>
      <xdr:colOff>50800</xdr:colOff>
      <xdr:row>57</xdr:row>
      <xdr:rowOff>82264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783515"/>
          <a:ext cx="889000" cy="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149993</xdr:rowOff>
    </xdr:from>
    <xdr:to>
      <xdr:col>55</xdr:col>
      <xdr:colOff>50800</xdr:colOff>
      <xdr:row>57</xdr:row>
      <xdr:rowOff>80143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128420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2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22339</xdr:rowOff>
    </xdr:from>
    <xdr:to>
      <xdr:col>50</xdr:col>
      <xdr:colOff>165100</xdr:colOff>
      <xdr:row>57</xdr:row>
      <xdr:rowOff>123939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115066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56515</xdr:rowOff>
    </xdr:from>
    <xdr:to>
      <xdr:col>46</xdr:col>
      <xdr:colOff>38100</xdr:colOff>
      <xdr:row>57</xdr:row>
      <xdr:rowOff>158115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149242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31464</xdr:rowOff>
    </xdr:from>
    <xdr:to>
      <xdr:col>41</xdr:col>
      <xdr:colOff>101600</xdr:colOff>
      <xdr:row>57</xdr:row>
      <xdr:rowOff>133064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0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124191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89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131515</xdr:rowOff>
    </xdr:from>
    <xdr:to>
      <xdr:col>36</xdr:col>
      <xdr:colOff>165100</xdr:colOff>
      <xdr:row>57</xdr:row>
      <xdr:rowOff>61665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52792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8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149892</xdr:rowOff>
    </xdr:from>
    <xdr:to>
      <xdr:col>55</xdr:col>
      <xdr:colOff>0</xdr:colOff>
      <xdr:row>77</xdr:row>
      <xdr:rowOff>4235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80092"/>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149892</xdr:rowOff>
    </xdr:from>
    <xdr:to>
      <xdr:col>50</xdr:col>
      <xdr:colOff>114300</xdr:colOff>
      <xdr:row>76</xdr:row>
      <xdr:rowOff>158711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80092"/>
          <a:ext cx="889000" cy="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158711</xdr:rowOff>
    </xdr:from>
    <xdr:to>
      <xdr:col>45</xdr:col>
      <xdr:colOff>177800</xdr:colOff>
      <xdr:row>78</xdr:row>
      <xdr:rowOff>136613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88911"/>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117430</xdr:rowOff>
    </xdr:from>
    <xdr:to>
      <xdr:col>41</xdr:col>
      <xdr:colOff>50800</xdr:colOff>
      <xdr:row>78</xdr:row>
      <xdr:rowOff>136613</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90530"/>
          <a:ext cx="889000" cy="1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124885</xdr:rowOff>
    </xdr:from>
    <xdr:to>
      <xdr:col>55</xdr:col>
      <xdr:colOff>50800</xdr:colOff>
      <xdr:row>77</xdr:row>
      <xdr:rowOff>55035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147762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00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99092</xdr:rowOff>
    </xdr:from>
    <xdr:to>
      <xdr:col>50</xdr:col>
      <xdr:colOff>165100</xdr:colOff>
      <xdr:row>77</xdr:row>
      <xdr:rowOff>29242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20369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2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107911</xdr:rowOff>
    </xdr:from>
    <xdr:to>
      <xdr:col>46</xdr:col>
      <xdr:colOff>38100</xdr:colOff>
      <xdr:row>77</xdr:row>
      <xdr:rowOff>38061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29188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85813</xdr:rowOff>
    </xdr:from>
    <xdr:to>
      <xdr:col>41</xdr:col>
      <xdr:colOff>101600</xdr:colOff>
      <xdr:row>79</xdr:row>
      <xdr:rowOff>15963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7090</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55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66630</xdr:rowOff>
    </xdr:from>
    <xdr:to>
      <xdr:col>36</xdr:col>
      <xdr:colOff>165100</xdr:colOff>
      <xdr:row>78</xdr:row>
      <xdr:rowOff>168230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159357</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41490</xdr:rowOff>
    </xdr:from>
    <xdr:to>
      <xdr:col>55</xdr:col>
      <xdr:colOff>0</xdr:colOff>
      <xdr:row>98</xdr:row>
      <xdr:rowOff>46698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843590"/>
          <a:ext cx="8382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169977</xdr:rowOff>
    </xdr:from>
    <xdr:to>
      <xdr:col>50</xdr:col>
      <xdr:colOff>114300</xdr:colOff>
      <xdr:row>98</xdr:row>
      <xdr:rowOff>41490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800627"/>
          <a:ext cx="889000" cy="4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152527</xdr:rowOff>
    </xdr:from>
    <xdr:to>
      <xdr:col>45</xdr:col>
      <xdr:colOff>177800</xdr:colOff>
      <xdr:row>97</xdr:row>
      <xdr:rowOff>169977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783177"/>
          <a:ext cx="8890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138709</xdr:rowOff>
    </xdr:from>
    <xdr:to>
      <xdr:col>41</xdr:col>
      <xdr:colOff>50800</xdr:colOff>
      <xdr:row>97</xdr:row>
      <xdr:rowOff>152527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69359"/>
          <a:ext cx="8890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167348</xdr:rowOff>
    </xdr:from>
    <xdr:to>
      <xdr:col>55</xdr:col>
      <xdr:colOff>50800</xdr:colOff>
      <xdr:row>98</xdr:row>
      <xdr:rowOff>97498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9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145775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162140</xdr:rowOff>
    </xdr:from>
    <xdr:to>
      <xdr:col>50</xdr:col>
      <xdr:colOff>165100</xdr:colOff>
      <xdr:row>98</xdr:row>
      <xdr:rowOff>92290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7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83417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119177</xdr:rowOff>
    </xdr:from>
    <xdr:to>
      <xdr:col>46</xdr:col>
      <xdr:colOff>38100</xdr:colOff>
      <xdr:row>98</xdr:row>
      <xdr:rowOff>49327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7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40454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84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101727</xdr:rowOff>
    </xdr:from>
    <xdr:to>
      <xdr:col>41</xdr:col>
      <xdr:colOff>101600</xdr:colOff>
      <xdr:row>98</xdr:row>
      <xdr:rowOff>31877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23004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87909</xdr:rowOff>
    </xdr:from>
    <xdr:to>
      <xdr:col>36</xdr:col>
      <xdr:colOff>165100</xdr:colOff>
      <xdr:row>98</xdr:row>
      <xdr:rowOff>18059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9186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1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52484</xdr:rowOff>
    </xdr:from>
    <xdr:to>
      <xdr:col>85</xdr:col>
      <xdr:colOff>127000</xdr:colOff>
      <xdr:row>38</xdr:row>
      <xdr:rowOff>64415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67584"/>
          <a:ext cx="838200" cy="1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64415</xdr:rowOff>
    </xdr:from>
    <xdr:to>
      <xdr:col>81</xdr:col>
      <xdr:colOff>50800</xdr:colOff>
      <xdr:row>38</xdr:row>
      <xdr:rowOff>65285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79515"/>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64632</xdr:rowOff>
    </xdr:from>
    <xdr:to>
      <xdr:col>76</xdr:col>
      <xdr:colOff>114300</xdr:colOff>
      <xdr:row>38</xdr:row>
      <xdr:rowOff>65285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79732"/>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32073</xdr:rowOff>
    </xdr:from>
    <xdr:to>
      <xdr:col>71</xdr:col>
      <xdr:colOff>177800</xdr:colOff>
      <xdr:row>38</xdr:row>
      <xdr:rowOff>64632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47173"/>
          <a:ext cx="889000" cy="3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1684</xdr:rowOff>
    </xdr:from>
    <xdr:to>
      <xdr:col>85</xdr:col>
      <xdr:colOff>177800</xdr:colOff>
      <xdr:row>38</xdr:row>
      <xdr:rowOff>103284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13615</xdr:rowOff>
    </xdr:from>
    <xdr:to>
      <xdr:col>81</xdr:col>
      <xdr:colOff>101600</xdr:colOff>
      <xdr:row>38</xdr:row>
      <xdr:rowOff>115215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106342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14485</xdr:rowOff>
    </xdr:from>
    <xdr:to>
      <xdr:col>76</xdr:col>
      <xdr:colOff>165100</xdr:colOff>
      <xdr:row>38</xdr:row>
      <xdr:rowOff>116085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107212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13832</xdr:rowOff>
    </xdr:from>
    <xdr:to>
      <xdr:col>72</xdr:col>
      <xdr:colOff>38100</xdr:colOff>
      <xdr:row>38</xdr:row>
      <xdr:rowOff>115432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106559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152723</xdr:rowOff>
    </xdr:from>
    <xdr:to>
      <xdr:col>67</xdr:col>
      <xdr:colOff>101600</xdr:colOff>
      <xdr:row>38</xdr:row>
      <xdr:rowOff>82872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963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99400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7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68790</xdr:rowOff>
    </xdr:from>
    <xdr:to>
      <xdr:col>85</xdr:col>
      <xdr:colOff>127000</xdr:colOff>
      <xdr:row>58</xdr:row>
      <xdr:rowOff>21307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69990"/>
          <a:ext cx="838200" cy="29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125113</xdr:rowOff>
    </xdr:from>
    <xdr:to>
      <xdr:col>81</xdr:col>
      <xdr:colOff>50800</xdr:colOff>
      <xdr:row>58</xdr:row>
      <xdr:rowOff>21307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726313"/>
          <a:ext cx="889000" cy="23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141278</xdr:rowOff>
    </xdr:from>
    <xdr:to>
      <xdr:col>76</xdr:col>
      <xdr:colOff>114300</xdr:colOff>
      <xdr:row>56</xdr:row>
      <xdr:rowOff>125113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571028"/>
          <a:ext cx="889000" cy="15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26249</xdr:rowOff>
    </xdr:from>
    <xdr:to>
      <xdr:col>71</xdr:col>
      <xdr:colOff>177800</xdr:colOff>
      <xdr:row>55</xdr:row>
      <xdr:rowOff>141278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455999"/>
          <a:ext cx="889000" cy="11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17990</xdr:rowOff>
    </xdr:from>
    <xdr:to>
      <xdr:col>85</xdr:col>
      <xdr:colOff>177800</xdr:colOff>
      <xdr:row>56</xdr:row>
      <xdr:rowOff>119590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40867</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141957</xdr:rowOff>
    </xdr:from>
    <xdr:to>
      <xdr:col>81</xdr:col>
      <xdr:colOff>101600</xdr:colOff>
      <xdr:row>58</xdr:row>
      <xdr:rowOff>72107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63234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74313</xdr:rowOff>
    </xdr:from>
    <xdr:to>
      <xdr:col>76</xdr:col>
      <xdr:colOff>165100</xdr:colOff>
      <xdr:row>57</xdr:row>
      <xdr:rowOff>4463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20990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45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90478</xdr:rowOff>
    </xdr:from>
    <xdr:to>
      <xdr:col>72</xdr:col>
      <xdr:colOff>38100</xdr:colOff>
      <xdr:row>56</xdr:row>
      <xdr:rowOff>20628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5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37155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2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146899</xdr:rowOff>
    </xdr:from>
    <xdr:to>
      <xdr:col>67</xdr:col>
      <xdr:colOff>101600</xdr:colOff>
      <xdr:row>55</xdr:row>
      <xdr:rowOff>77049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93576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18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38469</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3019"/>
          <a:ext cx="889000" cy="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159119</xdr:rowOff>
    </xdr:from>
    <xdr:to>
      <xdr:col>67</xdr:col>
      <xdr:colOff>101600</xdr:colOff>
      <xdr:row>79</xdr:row>
      <xdr:rowOff>89269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80396</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2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154115</xdr:rowOff>
    </xdr:from>
    <xdr:to>
      <xdr:col>85</xdr:col>
      <xdr:colOff>127000</xdr:colOff>
      <xdr:row>95</xdr:row>
      <xdr:rowOff>162204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441865"/>
          <a:ext cx="838200" cy="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162204</xdr:rowOff>
    </xdr:from>
    <xdr:to>
      <xdr:col>81</xdr:col>
      <xdr:colOff>50800</xdr:colOff>
      <xdr:row>96</xdr:row>
      <xdr:rowOff>13957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49954"/>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13957</xdr:rowOff>
    </xdr:from>
    <xdr:to>
      <xdr:col>76</xdr:col>
      <xdr:colOff>114300</xdr:colOff>
      <xdr:row>96</xdr:row>
      <xdr:rowOff>37300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73157"/>
          <a:ext cx="889000" cy="2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37300</xdr:rowOff>
    </xdr:from>
    <xdr:to>
      <xdr:col>71</xdr:col>
      <xdr:colOff>177800</xdr:colOff>
      <xdr:row>96</xdr:row>
      <xdr:rowOff>43193</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96500"/>
          <a:ext cx="8890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103315</xdr:rowOff>
    </xdr:from>
    <xdr:to>
      <xdr:col>85</xdr:col>
      <xdr:colOff>177800</xdr:colOff>
      <xdr:row>96</xdr:row>
      <xdr:rowOff>33465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9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81742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111404</xdr:rowOff>
    </xdr:from>
    <xdr:to>
      <xdr:col>81</xdr:col>
      <xdr:colOff>101600</xdr:colOff>
      <xdr:row>96</xdr:row>
      <xdr:rowOff>41554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9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32681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9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134607</xdr:rowOff>
    </xdr:from>
    <xdr:to>
      <xdr:col>76</xdr:col>
      <xdr:colOff>165100</xdr:colOff>
      <xdr:row>96</xdr:row>
      <xdr:rowOff>64757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55884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157950</xdr:rowOff>
    </xdr:from>
    <xdr:to>
      <xdr:col>72</xdr:col>
      <xdr:colOff>38100</xdr:colOff>
      <xdr:row>96</xdr:row>
      <xdr:rowOff>88100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79227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163843</xdr:rowOff>
    </xdr:from>
    <xdr:to>
      <xdr:col>67</xdr:col>
      <xdr:colOff>101600</xdr:colOff>
      <xdr:row>96</xdr:row>
      <xdr:rowOff>93993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85120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4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目的別歳出の住民一人当たりのコストは、商工費、教育費を除き類似団体内平均値を下回った。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総務費については財産総合管理費（豊富庁舎改修工事等）や行政事務電算化推進事業（基幹システム更新等）の減があったものの、財産総合管理費（旧豊富診療所解体工事）や中央市大学生等応援電子化商品券等給付事業、各種基金への積立により前年度から増加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民生費については、国施策による住民税非課税世帯や子育て世帯への給付事業の開始及び終了による増減のほか、障害や生活保護などの社会保障施策により全体的に増加となった。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衛生費については一部事務組合負担金が増加したものの、新型コロナウイルスワクチン接種関係事業費の減により全体で減少した。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商工費についてはふれあい館等管理運営事業や中央市運送事業者物価高騰対策支援事業が増加したものの、”心”あるまちへ！第３弾合同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PayPay</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キャンペーン事業の終了により減少となった。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教育費については、リニア建設に伴う田富北小学校移転整備事業、田富小学校の学校長寿命化等推進事業の増により前年度から大きく増加した。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財政調整基金残高は、積み立てを行うことにより増加した。　</a:t>
          </a:r>
        </a:p>
        <a:p>
          <a:r>
            <a:rPr kumimoji="1" lang="ja-JP" altLang="en-US" sz="1000">
              <a:solidFill>
                <a:sysClr val="windowText" lastClr="000000"/>
              </a:solidFill>
              <a:latin typeface="ＭＳ ゴシック" pitchFamily="49" charset="-128"/>
              <a:ea typeface="ＭＳ ゴシック" pitchFamily="49" charset="-128"/>
            </a:rPr>
            <a:t>　実質収支は、歳入歳出総額ともに増加したが歳入の増加額と比較し、歳出の増加額が上回ったため減少した。また、前年度からの繰越金と基金積立金を考慮した実質単年度収支についても、実質収支の影響により減少した。</a:t>
          </a: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今後、保育園や公営住宅、学校等の統廃合及び大規模修繕等の大型建設事業が予定されているため、財政調整基金額は減少するものと見込まれる。</a:t>
          </a:r>
        </a:p>
        <a:p>
          <a:r>
            <a:rPr kumimoji="1" lang="ja-JP" altLang="en-US" sz="1000">
              <a:solidFill>
                <a:sysClr val="windowText" lastClr="000000"/>
              </a:solidFill>
              <a:latin typeface="ＭＳ ゴシック" pitchFamily="49" charset="-128"/>
              <a:ea typeface="ＭＳ ゴシック" pitchFamily="49" charset="-128"/>
            </a:rPr>
            <a:t>　中期的には、引き続き、財政上厳しい状況が想定されるため、各種事業における経費削減や平準化等全庁的な体制で財政健全化に取り組む。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山梨県中央市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baseline="0">
              <a:solidFill>
                <a:sysClr val="windowText" lastClr="000000"/>
              </a:solidFill>
              <a:latin typeface="ＭＳ ゴシック" pitchFamily="49" charset="-128"/>
              <a:ea typeface="ＭＳ ゴシック" pitchFamily="49" charset="-128"/>
            </a:rPr>
            <a:t>全ての会計において、前年度に引き続き黒字である。</a:t>
          </a:r>
        </a:p>
        <a:p>
          <a:r>
            <a:rPr kumimoji="1" lang="ja-JP" altLang="en-US" sz="1400" baseline="0">
              <a:solidFill>
                <a:sysClr val="windowText" lastClr="000000"/>
              </a:solidFill>
              <a:latin typeface="ＭＳ ゴシック" pitchFamily="49" charset="-128"/>
              <a:ea typeface="ＭＳ ゴシック" pitchFamily="49" charset="-128"/>
            </a:rPr>
            <a:t>　引き続き各会計において、適正な財政運営・企業運営に努める。</a:t>
          </a:r>
        </a:p>
        <a:p>
          <a:r>
            <a:rPr kumimoji="1" lang="ja-JP" altLang="en-US" sz="1400" baseline="0">
              <a:solidFill>
                <a:sysClr val="windowText" lastClr="000000"/>
              </a:solidFill>
              <a:latin typeface="ＭＳ ゴシック" pitchFamily="49" charset="-128"/>
              <a:ea typeface="ＭＳ ゴシック" pitchFamily="49" charset="-128"/>
            </a:rPr>
            <a:t>　なお、令和２年度より簡易水道事業、公共下水道事業および農業集落排水事業について</a:t>
          </a:r>
          <a:r>
            <a:rPr kumimoji="1" lang="ja-JP" altLang="en-US" sz="1400" baseline="0">
              <a:latin typeface="ＭＳ ゴシック" pitchFamily="49" charset="-128"/>
              <a:ea typeface="ＭＳ ゴシック" pitchFamily="49" charset="-128"/>
            </a:rPr>
            <a:t>は地方公営企業法の一部適用により公営企業会計に移行しているため、令和元年度までの記載がなくなっている。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16684315</v>
      </c>
      <c r="BO4" s="384"/>
      <c r="BP4" s="384"/>
      <c r="BQ4" s="384"/>
      <c r="BR4" s="384"/>
      <c r="BS4" s="384"/>
      <c r="BT4" s="384"/>
      <c r="BU4" s="385"/>
      <c r="BV4" s="383">
        <v>15830955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16.5</v>
      </c>
      <c r="CU4" s="390"/>
      <c r="CV4" s="390"/>
      <c r="CW4" s="390"/>
      <c r="CX4" s="390"/>
      <c r="CY4" s="390"/>
      <c r="CZ4" s="390"/>
      <c r="DA4" s="391"/>
      <c r="DB4" s="389">
        <v>19.3</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14945237</v>
      </c>
      <c r="BO5" s="421"/>
      <c r="BP5" s="421"/>
      <c r="BQ5" s="421"/>
      <c r="BR5" s="421"/>
      <c r="BS5" s="421"/>
      <c r="BT5" s="421"/>
      <c r="BU5" s="422"/>
      <c r="BV5" s="420">
        <v>13868668</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91.4</v>
      </c>
      <c r="CU5" s="418"/>
      <c r="CV5" s="418"/>
      <c r="CW5" s="418"/>
      <c r="CX5" s="418"/>
      <c r="CY5" s="418"/>
      <c r="CZ5" s="418"/>
      <c r="DA5" s="419"/>
      <c r="DB5" s="417">
        <v>87.9</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1739078</v>
      </c>
      <c r="BO6" s="421"/>
      <c r="BP6" s="421"/>
      <c r="BQ6" s="421"/>
      <c r="BR6" s="421"/>
      <c r="BS6" s="421"/>
      <c r="BT6" s="421"/>
      <c r="BU6" s="422"/>
      <c r="BV6" s="420">
        <v>1962287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92.2</v>
      </c>
      <c r="CU6" s="458"/>
      <c r="CV6" s="458"/>
      <c r="CW6" s="458"/>
      <c r="CX6" s="458"/>
      <c r="CY6" s="458"/>
      <c r="CZ6" s="458"/>
      <c r="DA6" s="459"/>
      <c r="DB6" s="457">
        <v>89.6</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101</v>
      </c>
      <c r="AV7" s="453"/>
      <c r="AW7" s="453"/>
      <c r="AX7" s="453"/>
      <c r="AY7" s="454" t="s">
        <v>102</v>
      </c>
      <c r="AZ7" s="455"/>
      <c r="BA7" s="455"/>
      <c r="BB7" s="455"/>
      <c r="BC7" s="455"/>
      <c r="BD7" s="455"/>
      <c r="BE7" s="455"/>
      <c r="BF7" s="455"/>
      <c r="BG7" s="455"/>
      <c r="BH7" s="455"/>
      <c r="BI7" s="455"/>
      <c r="BJ7" s="455"/>
      <c r="BK7" s="455"/>
      <c r="BL7" s="455"/>
      <c r="BM7" s="456"/>
      <c r="BN7" s="420">
        <v>309584</v>
      </c>
      <c r="BO7" s="421"/>
      <c r="BP7" s="421"/>
      <c r="BQ7" s="421"/>
      <c r="BR7" s="421"/>
      <c r="BS7" s="421"/>
      <c r="BT7" s="421"/>
      <c r="BU7" s="422"/>
      <c r="BV7" s="420">
        <v>326838</v>
      </c>
      <c r="BW7" s="421"/>
      <c r="BX7" s="421"/>
      <c r="BY7" s="421"/>
      <c r="BZ7" s="421"/>
      <c r="CA7" s="421"/>
      <c r="CB7" s="421"/>
      <c r="CC7" s="422"/>
      <c r="CD7" s="423" t="s">
        <v>103</v>
      </c>
      <c r="CE7" s="424"/>
      <c r="CF7" s="424"/>
      <c r="CG7" s="424"/>
      <c r="CH7" s="424"/>
      <c r="CI7" s="424"/>
      <c r="CJ7" s="424"/>
      <c r="CK7" s="424"/>
      <c r="CL7" s="424"/>
      <c r="CM7" s="424"/>
      <c r="CN7" s="424"/>
      <c r="CO7" s="424"/>
      <c r="CP7" s="424"/>
      <c r="CQ7" s="424"/>
      <c r="CR7" s="424"/>
      <c r="CS7" s="425"/>
      <c r="CT7" s="420">
        <v>8649631</v>
      </c>
      <c r="CU7" s="421"/>
      <c r="CV7" s="421"/>
      <c r="CW7" s="421"/>
      <c r="CX7" s="421"/>
      <c r="CY7" s="421"/>
      <c r="CZ7" s="421"/>
      <c r="DA7" s="422"/>
      <c r="DB7" s="420">
        <v>8491531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104</v>
      </c>
      <c r="AN8" s="450"/>
      <c r="AO8" s="450"/>
      <c r="AP8" s="450"/>
      <c r="AQ8" s="450"/>
      <c r="AR8" s="450"/>
      <c r="AS8" s="450"/>
      <c r="AT8" s="451"/>
      <c r="AU8" s="452" t="s">
        <v>90</v>
      </c>
      <c r="AV8" s="453"/>
      <c r="AW8" s="453"/>
      <c r="AX8" s="453"/>
      <c r="AY8" s="454" t="s">
        <v>105</v>
      </c>
      <c r="AZ8" s="455"/>
      <c r="BA8" s="455"/>
      <c r="BB8" s="455"/>
      <c r="BC8" s="455"/>
      <c r="BD8" s="455"/>
      <c r="BE8" s="455"/>
      <c r="BF8" s="455"/>
      <c r="BG8" s="455"/>
      <c r="BH8" s="455"/>
      <c r="BI8" s="455"/>
      <c r="BJ8" s="455"/>
      <c r="BK8" s="455"/>
      <c r="BL8" s="455"/>
      <c r="BM8" s="456"/>
      <c r="BN8" s="420">
        <v>1429494</v>
      </c>
      <c r="BO8" s="421"/>
      <c r="BP8" s="421"/>
      <c r="BQ8" s="421"/>
      <c r="BR8" s="421"/>
      <c r="BS8" s="421"/>
      <c r="BT8" s="421"/>
      <c r="BU8" s="422"/>
      <c r="BV8" s="420">
        <v>1635449</v>
      </c>
      <c r="BW8" s="421"/>
      <c r="BX8" s="421"/>
      <c r="BY8" s="421"/>
      <c r="BZ8" s="421"/>
      <c r="CA8" s="421"/>
      <c r="CB8" s="421"/>
      <c r="CC8" s="422"/>
      <c r="CD8" s="423" t="s">
        <v>106</v>
      </c>
      <c r="CE8" s="424"/>
      <c r="CF8" s="424"/>
      <c r="CG8" s="424"/>
      <c r="CH8" s="424"/>
      <c r="CI8" s="424"/>
      <c r="CJ8" s="424"/>
      <c r="CK8" s="424"/>
      <c r="CL8" s="424"/>
      <c r="CM8" s="424"/>
      <c r="CN8" s="424"/>
      <c r="CO8" s="424"/>
      <c r="CP8" s="424"/>
      <c r="CQ8" s="424"/>
      <c r="CR8" s="424"/>
      <c r="CS8" s="425"/>
      <c r="CT8" s="460">
        <v>0.66</v>
      </c>
      <c r="CU8" s="461"/>
      <c r="CV8" s="461"/>
      <c r="CW8" s="461"/>
      <c r="CX8" s="461"/>
      <c r="CY8" s="461"/>
      <c r="CZ8" s="461"/>
      <c r="DA8" s="462"/>
      <c r="DB8" s="460">
        <v>0.66</v>
      </c>
      <c r="DC8" s="461"/>
      <c r="DD8" s="461"/>
      <c r="DE8" s="461"/>
      <c r="DF8" s="461"/>
      <c r="DG8" s="461"/>
      <c r="DH8" s="461"/>
      <c r="DI8" s="462"/>
    </row>
    <row r="9" spans="1:119" ht="18.75" customHeight="1" thickBot="1" x14ac:dyDescent="0.25">
      <c r="A9" s="175"/>
      <c r="B9" s="414" t="s">
        <v>107</v>
      </c>
      <c r="C9" s="415"/>
      <c r="D9" s="415"/>
      <c r="E9" s="415"/>
      <c r="F9" s="415"/>
      <c r="G9" s="415"/>
      <c r="H9" s="415"/>
      <c r="I9" s="415"/>
      <c r="J9" s="415"/>
      <c r="K9" s="463"/>
      <c r="L9" s="464" t="s">
        <v>108</v>
      </c>
      <c r="M9" s="465"/>
      <c r="N9" s="465"/>
      <c r="O9" s="465"/>
      <c r="P9" s="465"/>
      <c r="Q9" s="466"/>
      <c r="R9" s="467">
        <v>31216</v>
      </c>
      <c r="S9" s="468"/>
      <c r="T9" s="468"/>
      <c r="U9" s="468"/>
      <c r="V9" s="469"/>
      <c r="W9" s="377" t="s">
        <v>109</v>
      </c>
      <c r="X9" s="378"/>
      <c r="Y9" s="378"/>
      <c r="Z9" s="378"/>
      <c r="AA9" s="378"/>
      <c r="AB9" s="378"/>
      <c r="AC9" s="378"/>
      <c r="AD9" s="378"/>
      <c r="AE9" s="378"/>
      <c r="AF9" s="378"/>
      <c r="AG9" s="378"/>
      <c r="AH9" s="378"/>
      <c r="AI9" s="378"/>
      <c r="AJ9" s="378"/>
      <c r="AK9" s="378"/>
      <c r="AL9" s="379"/>
      <c r="AM9" s="449" t="s">
        <v>110</v>
      </c>
      <c r="AN9" s="450"/>
      <c r="AO9" s="450"/>
      <c r="AP9" s="450"/>
      <c r="AQ9" s="450"/>
      <c r="AR9" s="450"/>
      <c r="AS9" s="450"/>
      <c r="AT9" s="451"/>
      <c r="AU9" s="452" t="s">
        <v>90</v>
      </c>
      <c r="AV9" s="453"/>
      <c r="AW9" s="453"/>
      <c r="AX9" s="453"/>
      <c r="AY9" s="454" t="s">
        <v>111</v>
      </c>
      <c r="AZ9" s="455"/>
      <c r="BA9" s="455"/>
      <c r="BB9" s="455"/>
      <c r="BC9" s="455"/>
      <c r="BD9" s="455"/>
      <c r="BE9" s="455"/>
      <c r="BF9" s="455"/>
      <c r="BG9" s="455"/>
      <c r="BH9" s="455"/>
      <c r="BI9" s="455"/>
      <c r="BJ9" s="455"/>
      <c r="BK9" s="455"/>
      <c r="BL9" s="455"/>
      <c r="BM9" s="456"/>
      <c r="BN9" s="420">
        <v>-205955</v>
      </c>
      <c r="BO9" s="421"/>
      <c r="BP9" s="421"/>
      <c r="BQ9" s="421"/>
      <c r="BR9" s="421"/>
      <c r="BS9" s="421"/>
      <c r="BT9" s="421"/>
      <c r="BU9" s="422"/>
      <c r="BV9" s="420">
        <v>342093</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11.7</v>
      </c>
      <c r="CU9" s="418"/>
      <c r="CV9" s="418"/>
      <c r="CW9" s="418"/>
      <c r="CX9" s="418"/>
      <c r="CY9" s="418"/>
      <c r="CZ9" s="418"/>
      <c r="DA9" s="419"/>
      <c r="DB9" s="417">
        <v>12.1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113</v>
      </c>
      <c r="M10" s="450"/>
      <c r="N10" s="450"/>
      <c r="O10" s="450"/>
      <c r="P10" s="450"/>
      <c r="Q10" s="451"/>
      <c r="R10" s="471">
        <v>31124</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120289</v>
      </c>
      <c r="BO10" s="421"/>
      <c r="BP10" s="421"/>
      <c r="BQ10" s="421"/>
      <c r="BR10" s="421"/>
      <c r="BS10" s="421"/>
      <c r="BT10" s="421"/>
      <c r="BU10" s="422"/>
      <c r="BV10" s="420">
        <v>38911</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30657</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188880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28496</v>
      </c>
      <c r="S13" s="505"/>
      <c r="T13" s="505"/>
      <c r="U13" s="505"/>
      <c r="V13" s="506"/>
      <c r="W13" s="436" t="s">
        <v>131</v>
      </c>
      <c r="X13" s="437"/>
      <c r="Y13" s="437"/>
      <c r="Z13" s="437"/>
      <c r="AA13" s="437"/>
      <c r="AB13" s="427"/>
      <c r="AC13" s="471">
        <v>836</v>
      </c>
      <c r="AD13" s="472"/>
      <c r="AE13" s="472"/>
      <c r="AF13" s="472"/>
      <c r="AG13" s="514"/>
      <c r="AH13" s="471">
        <v>1021</v>
      </c>
      <c r="AI13" s="472"/>
      <c r="AJ13" s="472"/>
      <c r="AK13" s="472"/>
      <c r="AL13" s="473"/>
      <c r="AM13" s="449" t="s">
        <v>132</v>
      </c>
      <c r="AN13" s="450"/>
      <c r="AO13" s="450"/>
      <c r="AP13" s="450"/>
      <c r="AQ13" s="450"/>
      <c r="AR13" s="450"/>
      <c r="AS13" s="450"/>
      <c r="AT13" s="451"/>
      <c r="AU13" s="452" t="s">
        <v>101</v>
      </c>
      <c r="AV13" s="453"/>
      <c r="AW13" s="453"/>
      <c r="AX13" s="453"/>
      <c r="AY13" s="454" t="s">
        <v>133</v>
      </c>
      <c r="AZ13" s="455"/>
      <c r="BA13" s="455"/>
      <c r="BB13" s="455"/>
      <c r="BC13" s="455"/>
      <c r="BD13" s="455"/>
      <c r="BE13" s="455"/>
      <c r="BF13" s="455"/>
      <c r="BG13" s="455"/>
      <c r="BH13" s="455"/>
      <c r="BI13" s="455"/>
      <c r="BJ13" s="455"/>
      <c r="BK13" s="455"/>
      <c r="BL13" s="455"/>
      <c r="BM13" s="456"/>
      <c r="BN13" s="420">
        <v>-85666</v>
      </c>
      <c r="BO13" s="421"/>
      <c r="BP13" s="421"/>
      <c r="BQ13" s="421"/>
      <c r="BR13" s="421"/>
      <c r="BS13" s="421"/>
      <c r="BT13" s="421"/>
      <c r="BU13" s="422"/>
      <c r="BV13" s="420">
        <v>192124</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7.1</v>
      </c>
      <c r="CU13" s="418"/>
      <c r="CV13" s="418"/>
      <c r="CW13" s="418"/>
      <c r="CX13" s="418"/>
      <c r="CY13" s="418"/>
      <c r="CZ13" s="418"/>
      <c r="DA13" s="419"/>
      <c r="DB13" s="417">
        <v>7</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30802</v>
      </c>
      <c r="S14" s="505"/>
      <c r="T14" s="505"/>
      <c r="U14" s="505"/>
      <c r="V14" s="506"/>
      <c r="W14" s="410"/>
      <c r="X14" s="411"/>
      <c r="Y14" s="411"/>
      <c r="Z14" s="411"/>
      <c r="AA14" s="411"/>
      <c r="AB14" s="400"/>
      <c r="AC14" s="507">
        <v>5.7</v>
      </c>
      <c r="AD14" s="508"/>
      <c r="AE14" s="508"/>
      <c r="AF14" s="508"/>
      <c r="AG14" s="509"/>
      <c r="AH14" s="507">
        <v>6.7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v>0.5</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28645</v>
      </c>
      <c r="S15" s="505"/>
      <c r="T15" s="505"/>
      <c r="U15" s="505"/>
      <c r="V15" s="506"/>
      <c r="W15" s="436" t="s">
        <v>137</v>
      </c>
      <c r="X15" s="437"/>
      <c r="Y15" s="437"/>
      <c r="Z15" s="437"/>
      <c r="AA15" s="437"/>
      <c r="AB15" s="427"/>
      <c r="AC15" s="471">
        <v>4993</v>
      </c>
      <c r="AD15" s="472"/>
      <c r="AE15" s="472"/>
      <c r="AF15" s="472"/>
      <c r="AG15" s="514"/>
      <c r="AH15" s="471">
        <v>4943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4828039</v>
      </c>
      <c r="BO15" s="384"/>
      <c r="BP15" s="384"/>
      <c r="BQ15" s="384"/>
      <c r="BR15" s="384"/>
      <c r="BS15" s="384"/>
      <c r="BT15" s="384"/>
      <c r="BU15" s="385"/>
      <c r="BV15" s="383">
        <v>4687297</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33.9</v>
      </c>
      <c r="AD16" s="508"/>
      <c r="AE16" s="508"/>
      <c r="AF16" s="508"/>
      <c r="AG16" s="509"/>
      <c r="AH16" s="507">
        <v>32.6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7273537</v>
      </c>
      <c r="BO16" s="421"/>
      <c r="BP16" s="421"/>
      <c r="BQ16" s="421"/>
      <c r="BR16" s="421"/>
      <c r="BS16" s="421"/>
      <c r="BT16" s="421"/>
      <c r="BU16" s="422"/>
      <c r="BV16" s="420">
        <v>7042917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141</v>
      </c>
      <c r="S17" s="527"/>
      <c r="T17" s="527"/>
      <c r="U17" s="527"/>
      <c r="V17" s="528"/>
      <c r="W17" s="436" t="s">
        <v>144</v>
      </c>
      <c r="X17" s="437"/>
      <c r="Y17" s="437"/>
      <c r="Z17" s="437"/>
      <c r="AA17" s="437"/>
      <c r="AB17" s="427"/>
      <c r="AC17" s="471">
        <v>8917</v>
      </c>
      <c r="AD17" s="472"/>
      <c r="AE17" s="472"/>
      <c r="AF17" s="472"/>
      <c r="AG17" s="514"/>
      <c r="AH17" s="471">
        <v>9200</v>
      </c>
      <c r="AI17" s="472"/>
      <c r="AJ17" s="472"/>
      <c r="AK17" s="472"/>
      <c r="AL17" s="473"/>
      <c r="AM17" s="449"/>
      <c r="AN17" s="450"/>
      <c r="AO17" s="450"/>
      <c r="AP17" s="450"/>
      <c r="AQ17" s="450"/>
      <c r="AR17" s="450"/>
      <c r="AS17" s="450"/>
      <c r="AT17" s="451"/>
      <c r="AU17" s="452"/>
      <c r="AV17" s="453"/>
      <c r="AW17" s="453"/>
      <c r="AX17" s="453"/>
      <c r="AY17" s="454" t="s">
        <v>145</v>
      </c>
      <c r="AZ17" s="455"/>
      <c r="BA17" s="455"/>
      <c r="BB17" s="455"/>
      <c r="BC17" s="455"/>
      <c r="BD17" s="455"/>
      <c r="BE17" s="455"/>
      <c r="BF17" s="455"/>
      <c r="BG17" s="455"/>
      <c r="BH17" s="455"/>
      <c r="BI17" s="455"/>
      <c r="BJ17" s="455"/>
      <c r="BK17" s="455"/>
      <c r="BL17" s="455"/>
      <c r="BM17" s="456"/>
      <c r="BN17" s="420">
        <v>6148492</v>
      </c>
      <c r="BO17" s="421"/>
      <c r="BP17" s="421"/>
      <c r="BQ17" s="421"/>
      <c r="BR17" s="421"/>
      <c r="BS17" s="421"/>
      <c r="BT17" s="421"/>
      <c r="BU17" s="422"/>
      <c r="BV17" s="420">
        <v>5970452</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146</v>
      </c>
      <c r="C18" s="463"/>
      <c r="D18" s="463"/>
      <c r="E18" s="543"/>
      <c r="F18" s="543"/>
      <c r="G18" s="543"/>
      <c r="H18" s="543"/>
      <c r="I18" s="543"/>
      <c r="J18" s="543"/>
      <c r="K18" s="543"/>
      <c r="L18" s="544">
        <v>31.69</v>
      </c>
      <c r="M18" s="544"/>
      <c r="N18" s="544"/>
      <c r="O18" s="544"/>
      <c r="P18" s="544"/>
      <c r="Q18" s="544"/>
      <c r="R18" s="545"/>
      <c r="S18" s="545"/>
      <c r="T18" s="545"/>
      <c r="U18" s="545"/>
      <c r="V18" s="546"/>
      <c r="W18" s="438"/>
      <c r="X18" s="439"/>
      <c r="Y18" s="439"/>
      <c r="Z18" s="439"/>
      <c r="AA18" s="439"/>
      <c r="AB18" s="430"/>
      <c r="AC18" s="547">
        <v>60.5</v>
      </c>
      <c r="AD18" s="548"/>
      <c r="AE18" s="548"/>
      <c r="AF18" s="548"/>
      <c r="AG18" s="549"/>
      <c r="AH18" s="547">
        <v>60.7</v>
      </c>
      <c r="AI18" s="548"/>
      <c r="AJ18" s="548"/>
      <c r="AK18" s="548"/>
      <c r="AL18" s="550"/>
      <c r="AM18" s="449"/>
      <c r="AN18" s="450"/>
      <c r="AO18" s="450"/>
      <c r="AP18" s="450"/>
      <c r="AQ18" s="450"/>
      <c r="AR18" s="450"/>
      <c r="AS18" s="450"/>
      <c r="AT18" s="451"/>
      <c r="AU18" s="452"/>
      <c r="AV18" s="453"/>
      <c r="AW18" s="453"/>
      <c r="AX18" s="453"/>
      <c r="AY18" s="454" t="s">
        <v>147</v>
      </c>
      <c r="AZ18" s="455"/>
      <c r="BA18" s="455"/>
      <c r="BB18" s="455"/>
      <c r="BC18" s="455"/>
      <c r="BD18" s="455"/>
      <c r="BE18" s="455"/>
      <c r="BF18" s="455"/>
      <c r="BG18" s="455"/>
      <c r="BH18" s="455"/>
      <c r="BI18" s="455"/>
      <c r="BJ18" s="455"/>
      <c r="BK18" s="455"/>
      <c r="BL18" s="455"/>
      <c r="BM18" s="456"/>
      <c r="BN18" s="420">
        <v>7972980</v>
      </c>
      <c r="BO18" s="421"/>
      <c r="BP18" s="421"/>
      <c r="BQ18" s="421"/>
      <c r="BR18" s="421"/>
      <c r="BS18" s="421"/>
      <c r="BT18" s="421"/>
      <c r="BU18" s="422"/>
      <c r="BV18" s="420">
        <v>7583880</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148</v>
      </c>
      <c r="C19" s="463"/>
      <c r="D19" s="463"/>
      <c r="E19" s="543"/>
      <c r="F19" s="543"/>
      <c r="G19" s="543"/>
      <c r="H19" s="543"/>
      <c r="I19" s="543"/>
      <c r="J19" s="543"/>
      <c r="K19" s="543"/>
      <c r="L19" s="551">
        <v>985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149</v>
      </c>
      <c r="AZ19" s="455"/>
      <c r="BA19" s="455"/>
      <c r="BB19" s="455"/>
      <c r="BC19" s="455"/>
      <c r="BD19" s="455"/>
      <c r="BE19" s="455"/>
      <c r="BF19" s="455"/>
      <c r="BG19" s="455"/>
      <c r="BH19" s="455"/>
      <c r="BI19" s="455"/>
      <c r="BJ19" s="455"/>
      <c r="BK19" s="455"/>
      <c r="BL19" s="455"/>
      <c r="BM19" s="456"/>
      <c r="BN19" s="420">
        <v>11589016</v>
      </c>
      <c r="BO19" s="421"/>
      <c r="BP19" s="421"/>
      <c r="BQ19" s="421"/>
      <c r="BR19" s="421"/>
      <c r="BS19" s="421"/>
      <c r="BT19" s="421"/>
      <c r="BU19" s="422"/>
      <c r="BV19" s="420">
        <v>11057810</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150</v>
      </c>
      <c r="C20" s="463"/>
      <c r="D20" s="463"/>
      <c r="E20" s="543"/>
      <c r="F20" s="543"/>
      <c r="G20" s="543"/>
      <c r="H20" s="543"/>
      <c r="I20" s="543"/>
      <c r="J20" s="543"/>
      <c r="K20" s="543"/>
      <c r="L20" s="551">
        <v>13552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151</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152</v>
      </c>
      <c r="C22" s="564"/>
      <c r="D22" s="565"/>
      <c r="E22" s="432" t="s">
        <v>1</v>
      </c>
      <c r="F22" s="437"/>
      <c r="G22" s="437"/>
      <c r="H22" s="437"/>
      <c r="I22" s="437"/>
      <c r="J22" s="437"/>
      <c r="K22" s="427"/>
      <c r="L22" s="432" t="s">
        <v>153</v>
      </c>
      <c r="M22" s="437"/>
      <c r="N22" s="437"/>
      <c r="O22" s="437"/>
      <c r="P22" s="427"/>
      <c r="Q22" s="595" t="s">
        <v>154</v>
      </c>
      <c r="R22" s="596"/>
      <c r="S22" s="596"/>
      <c r="T22" s="596"/>
      <c r="U22" s="596"/>
      <c r="V22" s="597"/>
      <c r="W22" s="563" t="s">
        <v>155</v>
      </c>
      <c r="X22" s="564"/>
      <c r="Y22" s="565"/>
      <c r="Z22" s="432" t="s">
        <v>1</v>
      </c>
      <c r="AA22" s="437"/>
      <c r="AB22" s="437"/>
      <c r="AC22" s="437"/>
      <c r="AD22" s="437"/>
      <c r="AE22" s="437"/>
      <c r="AF22" s="437"/>
      <c r="AG22" s="427"/>
      <c r="AH22" s="601" t="s">
        <v>156</v>
      </c>
      <c r="AI22" s="437"/>
      <c r="AJ22" s="437"/>
      <c r="AK22" s="437"/>
      <c r="AL22" s="427"/>
      <c r="AM22" s="601" t="s">
        <v>157</v>
      </c>
      <c r="AN22" s="602"/>
      <c r="AO22" s="602"/>
      <c r="AP22" s="602"/>
      <c r="AQ22" s="602"/>
      <c r="AR22" s="603"/>
      <c r="AS22" s="595" t="s">
        <v>154</v>
      </c>
      <c r="AT22" s="596"/>
      <c r="AU22" s="596"/>
      <c r="AV22" s="596"/>
      <c r="AW22" s="596"/>
      <c r="AX22" s="607"/>
      <c r="AY22" s="380" t="s">
        <v>158</v>
      </c>
      <c r="AZ22" s="381"/>
      <c r="BA22" s="381"/>
      <c r="BB22" s="381"/>
      <c r="BC22" s="381"/>
      <c r="BD22" s="381"/>
      <c r="BE22" s="381"/>
      <c r="BF22" s="381"/>
      <c r="BG22" s="381"/>
      <c r="BH22" s="381"/>
      <c r="BI22" s="381"/>
      <c r="BJ22" s="381"/>
      <c r="BK22" s="381"/>
      <c r="BL22" s="381"/>
      <c r="BM22" s="382"/>
      <c r="BN22" s="383">
        <v>16099699</v>
      </c>
      <c r="BO22" s="384"/>
      <c r="BP22" s="384"/>
      <c r="BQ22" s="384"/>
      <c r="BR22" s="384"/>
      <c r="BS22" s="384"/>
      <c r="BT22" s="384"/>
      <c r="BU22" s="385"/>
      <c r="BV22" s="383">
        <v>16488720</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159</v>
      </c>
      <c r="AZ23" s="455"/>
      <c r="BA23" s="455"/>
      <c r="BB23" s="455"/>
      <c r="BC23" s="455"/>
      <c r="BD23" s="455"/>
      <c r="BE23" s="455"/>
      <c r="BF23" s="455"/>
      <c r="BG23" s="455"/>
      <c r="BH23" s="455"/>
      <c r="BI23" s="455"/>
      <c r="BJ23" s="455"/>
      <c r="BK23" s="455"/>
      <c r="BL23" s="455"/>
      <c r="BM23" s="456"/>
      <c r="BN23" s="420">
        <v>6691619</v>
      </c>
      <c r="BO23" s="421"/>
      <c r="BP23" s="421"/>
      <c r="BQ23" s="421"/>
      <c r="BR23" s="421"/>
      <c r="BS23" s="421"/>
      <c r="BT23" s="421"/>
      <c r="BU23" s="422"/>
      <c r="BV23" s="420">
        <v>7238058</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160</v>
      </c>
      <c r="F24" s="450"/>
      <c r="G24" s="450"/>
      <c r="H24" s="450"/>
      <c r="I24" s="450"/>
      <c r="J24" s="450"/>
      <c r="K24" s="451"/>
      <c r="L24" s="471">
        <v>1</v>
      </c>
      <c r="M24" s="472"/>
      <c r="N24" s="472"/>
      <c r="O24" s="472"/>
      <c r="P24" s="514"/>
      <c r="Q24" s="471">
        <v>7640</v>
      </c>
      <c r="R24" s="472"/>
      <c r="S24" s="472"/>
      <c r="T24" s="472"/>
      <c r="U24" s="472"/>
      <c r="V24" s="514"/>
      <c r="W24" s="566"/>
      <c r="X24" s="567"/>
      <c r="Y24" s="568"/>
      <c r="Z24" s="470" t="s">
        <v>161</v>
      </c>
      <c r="AA24" s="450"/>
      <c r="AB24" s="450"/>
      <c r="AC24" s="450"/>
      <c r="AD24" s="450"/>
      <c r="AE24" s="450"/>
      <c r="AF24" s="450"/>
      <c r="AG24" s="451"/>
      <c r="AH24" s="471">
        <v>210</v>
      </c>
      <c r="AI24" s="472"/>
      <c r="AJ24" s="472"/>
      <c r="AK24" s="472"/>
      <c r="AL24" s="514"/>
      <c r="AM24" s="471">
        <v>643020</v>
      </c>
      <c r="AN24" s="472"/>
      <c r="AO24" s="472"/>
      <c r="AP24" s="472"/>
      <c r="AQ24" s="472"/>
      <c r="AR24" s="514"/>
      <c r="AS24" s="471">
        <v>3062</v>
      </c>
      <c r="AT24" s="472"/>
      <c r="AU24" s="472"/>
      <c r="AV24" s="472"/>
      <c r="AW24" s="472"/>
      <c r="AX24" s="473"/>
      <c r="AY24" s="536" t="s">
        <v>162</v>
      </c>
      <c r="AZ24" s="537"/>
      <c r="BA24" s="537"/>
      <c r="BB24" s="537"/>
      <c r="BC24" s="537"/>
      <c r="BD24" s="537"/>
      <c r="BE24" s="537"/>
      <c r="BF24" s="537"/>
      <c r="BG24" s="537"/>
      <c r="BH24" s="537"/>
      <c r="BI24" s="537"/>
      <c r="BJ24" s="537"/>
      <c r="BK24" s="537"/>
      <c r="BL24" s="537"/>
      <c r="BM24" s="538"/>
      <c r="BN24" s="420">
        <v>10185192</v>
      </c>
      <c r="BO24" s="421"/>
      <c r="BP24" s="421"/>
      <c r="BQ24" s="421"/>
      <c r="BR24" s="421"/>
      <c r="BS24" s="421"/>
      <c r="BT24" s="421"/>
      <c r="BU24" s="422"/>
      <c r="BV24" s="420">
        <v>10052982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163</v>
      </c>
      <c r="F25" s="450"/>
      <c r="G25" s="450"/>
      <c r="H25" s="450"/>
      <c r="I25" s="450"/>
      <c r="J25" s="450"/>
      <c r="K25" s="451"/>
      <c r="L25" s="471">
        <v>1</v>
      </c>
      <c r="M25" s="472"/>
      <c r="N25" s="472"/>
      <c r="O25" s="472"/>
      <c r="P25" s="514"/>
      <c r="Q25" s="471">
        <v>5970</v>
      </c>
      <c r="R25" s="472"/>
      <c r="S25" s="472"/>
      <c r="T25" s="472"/>
      <c r="U25" s="472"/>
      <c r="V25" s="514"/>
      <c r="W25" s="566"/>
      <c r="X25" s="567"/>
      <c r="Y25" s="568"/>
      <c r="Z25" s="470" t="s">
        <v>164</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165</v>
      </c>
      <c r="AZ25" s="381"/>
      <c r="BA25" s="381"/>
      <c r="BB25" s="381"/>
      <c r="BC25" s="381"/>
      <c r="BD25" s="381"/>
      <c r="BE25" s="381"/>
      <c r="BF25" s="381"/>
      <c r="BG25" s="381"/>
      <c r="BH25" s="381"/>
      <c r="BI25" s="381"/>
      <c r="BJ25" s="381"/>
      <c r="BK25" s="381"/>
      <c r="BL25" s="381"/>
      <c r="BM25" s="382"/>
      <c r="BN25" s="383">
        <v>794874</v>
      </c>
      <c r="BO25" s="384"/>
      <c r="BP25" s="384"/>
      <c r="BQ25" s="384"/>
      <c r="BR25" s="384"/>
      <c r="BS25" s="384"/>
      <c r="BT25" s="384"/>
      <c r="BU25" s="385"/>
      <c r="BV25" s="383">
        <v>1009866</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166</v>
      </c>
      <c r="F26" s="450"/>
      <c r="G26" s="450"/>
      <c r="H26" s="450"/>
      <c r="I26" s="450"/>
      <c r="J26" s="450"/>
      <c r="K26" s="451"/>
      <c r="L26" s="471">
        <v>1</v>
      </c>
      <c r="M26" s="472"/>
      <c r="N26" s="472"/>
      <c r="O26" s="472"/>
      <c r="P26" s="514"/>
      <c r="Q26" s="471">
        <v>5580</v>
      </c>
      <c r="R26" s="472"/>
      <c r="S26" s="472"/>
      <c r="T26" s="472"/>
      <c r="U26" s="472"/>
      <c r="V26" s="514"/>
      <c r="W26" s="566"/>
      <c r="X26" s="567"/>
      <c r="Y26" s="568"/>
      <c r="Z26" s="470" t="s">
        <v>167</v>
      </c>
      <c r="AA26" s="572"/>
      <c r="AB26" s="572"/>
      <c r="AC26" s="572"/>
      <c r="AD26" s="572"/>
      <c r="AE26" s="572"/>
      <c r="AF26" s="572"/>
      <c r="AG26" s="573"/>
      <c r="AH26" s="471">
        <v>1</v>
      </c>
      <c r="AI26" s="472"/>
      <c r="AJ26" s="472"/>
      <c r="AK26" s="472"/>
      <c r="AL26" s="514"/>
      <c r="AM26" s="471" t="s">
        <v>168</v>
      </c>
      <c r="AN26" s="472"/>
      <c r="AO26" s="472"/>
      <c r="AP26" s="472"/>
      <c r="AQ26" s="472"/>
      <c r="AR26" s="514"/>
      <c r="AS26" s="471" t="s">
        <v>168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3300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529770</v>
      </c>
      <c r="BO27" s="540"/>
      <c r="BP27" s="540"/>
      <c r="BQ27" s="540"/>
      <c r="BR27" s="540"/>
      <c r="BS27" s="540"/>
      <c r="BT27" s="540"/>
      <c r="BU27" s="541"/>
      <c r="BV27" s="539">
        <v>529758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3000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3014921</v>
      </c>
      <c r="BO28" s="384"/>
      <c r="BP28" s="384"/>
      <c r="BQ28" s="384"/>
      <c r="BR28" s="384"/>
      <c r="BS28" s="384"/>
      <c r="BT28" s="384"/>
      <c r="BU28" s="385"/>
      <c r="BV28" s="383">
        <v>2894632</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16</v>
      </c>
      <c r="M29" s="472"/>
      <c r="N29" s="472"/>
      <c r="O29" s="472"/>
      <c r="P29" s="514"/>
      <c r="Q29" s="471">
        <v>2900</v>
      </c>
      <c r="R29" s="472"/>
      <c r="S29" s="472"/>
      <c r="T29" s="472"/>
      <c r="U29" s="472"/>
      <c r="V29" s="514"/>
      <c r="W29" s="569"/>
      <c r="X29" s="570"/>
      <c r="Y29" s="571"/>
      <c r="Z29" s="470" t="s">
        <v>177</v>
      </c>
      <c r="AA29" s="450"/>
      <c r="AB29" s="450"/>
      <c r="AC29" s="450"/>
      <c r="AD29" s="450"/>
      <c r="AE29" s="450"/>
      <c r="AF29" s="450"/>
      <c r="AG29" s="451"/>
      <c r="AH29" s="471">
        <v>210</v>
      </c>
      <c r="AI29" s="472"/>
      <c r="AJ29" s="472"/>
      <c r="AK29" s="472"/>
      <c r="AL29" s="514"/>
      <c r="AM29" s="471">
        <v>643020</v>
      </c>
      <c r="AN29" s="472"/>
      <c r="AO29" s="472"/>
      <c r="AP29" s="472"/>
      <c r="AQ29" s="472"/>
      <c r="AR29" s="514"/>
      <c r="AS29" s="471">
        <v>3062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443101</v>
      </c>
      <c r="BO29" s="421"/>
      <c r="BP29" s="421"/>
      <c r="BQ29" s="421"/>
      <c r="BR29" s="421"/>
      <c r="BS29" s="421"/>
      <c r="BT29" s="421"/>
      <c r="BU29" s="422"/>
      <c r="BV29" s="420">
        <v>396449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96.3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4326165</v>
      </c>
      <c r="BO30" s="540"/>
      <c r="BP30" s="540"/>
      <c r="BQ30" s="540"/>
      <c r="BR30" s="540"/>
      <c r="BS30" s="540"/>
      <c r="BT30" s="540"/>
      <c r="BU30" s="541"/>
      <c r="BV30" s="539">
        <v>4464658</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上水道事業会計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山梨県市町村総合事務組合（一般会計）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21</v>
      </c>
      <c r="CP34" s="610"/>
      <c r="CQ34" s="611" t="str">
        <f>IF('各会計、関係団体の財政状況及び健全化判断比率'!BS7="","",'各会計、関係団体の財政状況及び健全化判断比率'!BS7)</f>
        <v>中央市農業振興公社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田富よし原処理センター事業特別会計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簡易水道事業会計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山梨県市町村総合事務組合（行政手続の電子化事業特別会計他3特別会計）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IF('各会計、関係団体の財政状況及び健全化判断比率'!B34="","",'各会計、関係団体の財政状況及び健全化判断比率'!B34)</f>
        <v>公共下水道事業会計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中巨摩地区広域事務組合（一般会計）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地域包括支援センター特別会計</v>
      </c>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IF('各会計、関係団体の財政状況及び健全化判断比率'!B35="","",'各会計、関係団体の財政状況及び健全化判断比率'!B35)</f>
        <v>農業集落排水事業会計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中巨摩地区広域事務組合（ごみ処理事業特別会計）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中巨摩地区広域事務組合（地区公園事業特別会計）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中巨摩地区広域事務組合（老人福祉事業特別会計）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中巨摩地区広域事務組合（勤労青年センター事業特別会計）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18</v>
      </c>
      <c r="BX41" s="610"/>
      <c r="BY41" s="611" t="str">
        <f>IF('各会計、関係団体の財政状況及び健全化判断比率'!B75="","",'各会計、関係団体の財政状況及び健全化判断比率'!B75)</f>
        <v>中巨摩地区広域事務組合（し尿処理事業特別会計）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19</v>
      </c>
      <c r="BX42" s="610"/>
      <c r="BY42" s="611" t="str">
        <f>IF('各会計、関係団体の財政状況及び健全化判断比率'!B76="","",'各会計、関係団体の財政状況及び健全化判断比率'!B76)</f>
        <v>三郡衛生組合（一般会計）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20</v>
      </c>
      <c r="BX43" s="610"/>
      <c r="BY43" s="611" t="str">
        <f>IF('各会計、関係団体の財政状況及び健全化判断比率'!B77="","",'各会計、関係団体の財政状況及び健全化判断比率'!B77)</f>
        <v>三郡衛生組合（し尿処理事業特別会計）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dsds5cAdBKeNqMOfrfmuRyTf1/XJy8TgdbP77RN+3/i6CQ1Dnhi/Jqsky3U0ByNb4kHZNAPH/UiXp7jX2eaOXg==" saltValue="kQEwas/ZPKU+tyM+QkFG2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62" t="s">
        <v>534</v>
      </c>
      <c r="D34" s="1162"/>
      <c r="E34" s="1163"/>
      <c r="F34" s="32">
        <v>14.6</v>
      </c>
      <c r="G34" s="33">
        <v>15.71</v>
      </c>
      <c r="H34" s="33">
        <v>14.13</v>
      </c>
      <c r="I34" s="33">
        <v>18.47</v>
      </c>
      <c r="J34" s="34">
        <v>15.57</v>
      </c>
      <c r="K34" s="22"/>
      <c r="L34" s="22"/>
      <c r="M34" s="22"/>
      <c r="N34" s="22"/>
      <c r="O34" s="22"/>
      <c r="P34" s="22"/>
    </row>
    <row r="35" spans="1:16" ht="39" customHeight="1" x14ac:dyDescent="0.2">
      <c r="A35" s="22"/>
      <c r="B35" s="35"/>
      <c r="C35" s="1158" t="s">
        <v>535</v>
      </c>
      <c r="D35" s="1158"/>
      <c r="E35" s="1159"/>
      <c r="F35" s="36">
        <v>4.7699999999999996</v>
      </c>
      <c r="G35" s="37">
        <v>3.95</v>
      </c>
      <c r="H35" s="37">
        <v>3.72</v>
      </c>
      <c r="I35" s="37">
        <v>4.07</v>
      </c>
      <c r="J35" s="38">
        <v>3.88</v>
      </c>
      <c r="K35" s="22"/>
      <c r="L35" s="22"/>
      <c r="M35" s="22"/>
      <c r="N35" s="22"/>
      <c r="O35" s="22"/>
      <c r="P35" s="22"/>
    </row>
    <row r="36" spans="1:16" ht="39" customHeight="1" x14ac:dyDescent="0.2">
      <c r="A36" s="22"/>
      <c r="B36" s="35"/>
      <c r="C36" s="1158" t="s">
        <v>536</v>
      </c>
      <c r="D36" s="1158"/>
      <c r="E36" s="1159"/>
      <c r="F36" s="36" t="s">
        <v>490</v>
      </c>
      <c r="G36" s="37">
        <v>1.57</v>
      </c>
      <c r="H36" s="37">
        <v>1.58</v>
      </c>
      <c r="I36" s="37">
        <v>1.81</v>
      </c>
      <c r="J36" s="38">
        <v>1.96</v>
      </c>
      <c r="K36" s="22"/>
      <c r="L36" s="22"/>
      <c r="M36" s="22"/>
      <c r="N36" s="22"/>
      <c r="O36" s="22"/>
      <c r="P36" s="22"/>
    </row>
    <row r="37" spans="1:16" ht="39" customHeight="1" x14ac:dyDescent="0.2">
      <c r="A37" s="22"/>
      <c r="B37" s="35"/>
      <c r="C37" s="1158" t="s">
        <v>537</v>
      </c>
      <c r="D37" s="1158"/>
      <c r="E37" s="1159"/>
      <c r="F37" s="36">
        <v>0.62</v>
      </c>
      <c r="G37" s="37">
        <v>1.6</v>
      </c>
      <c r="H37" s="37">
        <v>1.53</v>
      </c>
      <c r="I37" s="37">
        <v>1.71</v>
      </c>
      <c r="J37" s="38">
        <v>1.25</v>
      </c>
      <c r="K37" s="22"/>
      <c r="L37" s="22"/>
      <c r="M37" s="22"/>
      <c r="N37" s="22"/>
      <c r="O37" s="22"/>
      <c r="P37" s="22"/>
    </row>
    <row r="38" spans="1:16" ht="39" customHeight="1" x14ac:dyDescent="0.2">
      <c r="A38" s="22"/>
      <c r="B38" s="35"/>
      <c r="C38" s="1158" t="s">
        <v>538</v>
      </c>
      <c r="D38" s="1158"/>
      <c r="E38" s="1159"/>
      <c r="F38" s="36" t="s">
        <v>490</v>
      </c>
      <c r="G38" s="37">
        <v>0.17</v>
      </c>
      <c r="H38" s="37">
        <v>0.73</v>
      </c>
      <c r="I38" s="37">
        <v>0.83</v>
      </c>
      <c r="J38" s="38">
        <v>0.96</v>
      </c>
      <c r="K38" s="22"/>
      <c r="L38" s="22"/>
      <c r="M38" s="22"/>
      <c r="N38" s="22"/>
      <c r="O38" s="22"/>
      <c r="P38" s="22"/>
    </row>
    <row r="39" spans="1:16" ht="39" customHeight="1" x14ac:dyDescent="0.2">
      <c r="A39" s="22"/>
      <c r="B39" s="35"/>
      <c r="C39" s="1158" t="s">
        <v>539</v>
      </c>
      <c r="D39" s="1158"/>
      <c r="E39" s="1159"/>
      <c r="F39" s="36">
        <v>0.55000000000000004</v>
      </c>
      <c r="G39" s="37">
        <v>0.67</v>
      </c>
      <c r="H39" s="37">
        <v>0.71</v>
      </c>
      <c r="I39" s="37">
        <v>0.78</v>
      </c>
      <c r="J39" s="38">
        <v>0.95</v>
      </c>
      <c r="K39" s="22"/>
      <c r="L39" s="22"/>
      <c r="M39" s="22"/>
      <c r="N39" s="22"/>
      <c r="O39" s="22"/>
      <c r="P39" s="22"/>
    </row>
    <row r="40" spans="1:16" ht="39" customHeight="1" x14ac:dyDescent="0.2">
      <c r="A40" s="22"/>
      <c r="B40" s="35"/>
      <c r="C40" s="1158" t="s">
        <v>540</v>
      </c>
      <c r="D40" s="1158"/>
      <c r="E40" s="1159"/>
      <c r="F40" s="36">
        <v>0.42</v>
      </c>
      <c r="G40" s="37">
        <v>0.33</v>
      </c>
      <c r="H40" s="37">
        <v>0.45</v>
      </c>
      <c r="I40" s="37">
        <v>0.59</v>
      </c>
      <c r="J40" s="38">
        <v>0.57999999999999996</v>
      </c>
      <c r="K40" s="22"/>
      <c r="L40" s="22"/>
      <c r="M40" s="22"/>
      <c r="N40" s="22"/>
      <c r="O40" s="22"/>
      <c r="P40" s="22"/>
    </row>
    <row r="41" spans="1:16" ht="39" customHeight="1" x14ac:dyDescent="0.2">
      <c r="A41" s="22"/>
      <c r="B41" s="35"/>
      <c r="C41" s="1158" t="s">
        <v>541</v>
      </c>
      <c r="D41" s="1158"/>
      <c r="E41" s="1159"/>
      <c r="F41" s="36" t="s">
        <v>490</v>
      </c>
      <c r="G41" s="37">
        <v>1.34</v>
      </c>
      <c r="H41" s="37">
        <v>0.12</v>
      </c>
      <c r="I41" s="37">
        <v>0.34</v>
      </c>
      <c r="J41" s="38">
        <v>0.05</v>
      </c>
      <c r="K41" s="22"/>
      <c r="L41" s="22"/>
      <c r="M41" s="22"/>
      <c r="N41" s="22"/>
      <c r="O41" s="22"/>
      <c r="P41" s="22"/>
    </row>
    <row r="42" spans="1:16" ht="39" customHeight="1" x14ac:dyDescent="0.2">
      <c r="A42" s="22"/>
      <c r="B42" s="39"/>
      <c r="C42" s="1158" t="s">
        <v>542</v>
      </c>
      <c r="D42" s="1158"/>
      <c r="E42" s="1159"/>
      <c r="F42" s="36" t="s">
        <v>490</v>
      </c>
      <c r="G42" s="37" t="s">
        <v>490</v>
      </c>
      <c r="H42" s="37" t="s">
        <v>490</v>
      </c>
      <c r="I42" s="37" t="s">
        <v>490</v>
      </c>
      <c r="J42" s="38" t="s">
        <v>490</v>
      </c>
      <c r="K42" s="22"/>
      <c r="L42" s="22"/>
      <c r="M42" s="22"/>
      <c r="N42" s="22"/>
      <c r="O42" s="22"/>
      <c r="P42" s="22"/>
    </row>
    <row r="43" spans="1:16" ht="39" customHeight="1" thickBot="1" x14ac:dyDescent="0.25">
      <c r="A43" s="22"/>
      <c r="B43" s="40"/>
      <c r="C43" s="1160" t="s">
        <v>543</v>
      </c>
      <c r="D43" s="1160"/>
      <c r="E43" s="1161"/>
      <c r="F43" s="41">
        <v>1.56</v>
      </c>
      <c r="G43" s="42">
        <v>0.02</v>
      </c>
      <c r="H43" s="42">
        <v>0.02</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Qvi12tW7X9gti7BwvhmR/cdYC6wPGX+eq5xX0Q3IkVz+Xpo5gNdeYeYE3peP/uhjnMtPHUw4hHSUDqR6bZYMg==" saltValue="In0rFp0yBpeqoM0qAIn0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1259</v>
      </c>
      <c r="L45" s="58">
        <v>1272</v>
      </c>
      <c r="M45" s="58">
        <v>1320</v>
      </c>
      <c r="N45" s="58">
        <v>1332</v>
      </c>
      <c r="O45" s="59">
        <v>1391</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490</v>
      </c>
      <c r="L46" s="62" t="s">
        <v>490</v>
      </c>
      <c r="M46" s="62" t="s">
        <v>490</v>
      </c>
      <c r="N46" s="62" t="s">
        <v>490</v>
      </c>
      <c r="O46" s="63" t="s">
        <v>490</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490</v>
      </c>
      <c r="L47" s="62" t="s">
        <v>490</v>
      </c>
      <c r="M47" s="62" t="s">
        <v>490</v>
      </c>
      <c r="N47" s="62" t="s">
        <v>490</v>
      </c>
      <c r="O47" s="63" t="s">
        <v>490</v>
      </c>
      <c r="P47" s="46"/>
      <c r="Q47" s="46"/>
      <c r="R47" s="46"/>
      <c r="S47" s="46"/>
      <c r="T47" s="46"/>
      <c r="U47" s="46"/>
    </row>
    <row r="48" spans="1:21" ht="30.75" customHeight="1" x14ac:dyDescent="0.2">
      <c r="A48" s="46"/>
      <c r="B48" s="1166"/>
      <c r="C48" s="1167"/>
      <c r="D48" s="60"/>
      <c r="E48" s="1172" t="s">
        <v>13</v>
      </c>
      <c r="F48" s="1172"/>
      <c r="G48" s="1172"/>
      <c r="H48" s="1172"/>
      <c r="I48" s="1172"/>
      <c r="J48" s="1173"/>
      <c r="K48" s="61">
        <v>603</v>
      </c>
      <c r="L48" s="62">
        <v>485</v>
      </c>
      <c r="M48" s="62">
        <v>427</v>
      </c>
      <c r="N48" s="62">
        <v>427</v>
      </c>
      <c r="O48" s="63">
        <v>407</v>
      </c>
      <c r="P48" s="46"/>
      <c r="Q48" s="46"/>
      <c r="R48" s="46"/>
      <c r="S48" s="46"/>
      <c r="T48" s="46"/>
      <c r="U48" s="46"/>
    </row>
    <row r="49" spans="1:21" ht="30.75" customHeight="1" x14ac:dyDescent="0.2">
      <c r="A49" s="46"/>
      <c r="B49" s="1166"/>
      <c r="C49" s="1167"/>
      <c r="D49" s="60"/>
      <c r="E49" s="1172" t="s">
        <v>14</v>
      </c>
      <c r="F49" s="1172"/>
      <c r="G49" s="1172"/>
      <c r="H49" s="1172"/>
      <c r="I49" s="1172"/>
      <c r="J49" s="1173"/>
      <c r="K49" s="61">
        <v>74</v>
      </c>
      <c r="L49" s="62">
        <v>75</v>
      </c>
      <c r="M49" s="62">
        <v>78</v>
      </c>
      <c r="N49" s="62">
        <v>77</v>
      </c>
      <c r="O49" s="63">
        <v>77</v>
      </c>
      <c r="P49" s="46"/>
      <c r="Q49" s="46"/>
      <c r="R49" s="46"/>
      <c r="S49" s="46"/>
      <c r="T49" s="46"/>
      <c r="U49" s="46"/>
    </row>
    <row r="50" spans="1:21" ht="30.75" customHeight="1" x14ac:dyDescent="0.2">
      <c r="A50" s="46"/>
      <c r="B50" s="1166"/>
      <c r="C50" s="1167"/>
      <c r="D50" s="60"/>
      <c r="E50" s="1172" t="s">
        <v>15</v>
      </c>
      <c r="F50" s="1172"/>
      <c r="G50" s="1172"/>
      <c r="H50" s="1172"/>
      <c r="I50" s="1172"/>
      <c r="J50" s="1173"/>
      <c r="K50" s="61">
        <v>13</v>
      </c>
      <c r="L50" s="62">
        <v>12</v>
      </c>
      <c r="M50" s="62">
        <v>12</v>
      </c>
      <c r="N50" s="62">
        <v>11</v>
      </c>
      <c r="O50" s="63">
        <v>11</v>
      </c>
      <c r="P50" s="46"/>
      <c r="Q50" s="46"/>
      <c r="R50" s="46"/>
      <c r="S50" s="46"/>
      <c r="T50" s="46"/>
      <c r="U50" s="46"/>
    </row>
    <row r="51" spans="1:21" ht="30.75" customHeight="1" x14ac:dyDescent="0.2">
      <c r="A51" s="46"/>
      <c r="B51" s="1168"/>
      <c r="C51" s="1169"/>
      <c r="D51" s="64"/>
      <c r="E51" s="1172" t="s">
        <v>16</v>
      </c>
      <c r="F51" s="1172"/>
      <c r="G51" s="1172"/>
      <c r="H51" s="1172"/>
      <c r="I51" s="1172"/>
      <c r="J51" s="1173"/>
      <c r="K51" s="61">
        <v>0</v>
      </c>
      <c r="L51" s="62" t="s">
        <v>490</v>
      </c>
      <c r="M51" s="62" t="s">
        <v>490</v>
      </c>
      <c r="N51" s="62" t="s">
        <v>490</v>
      </c>
      <c r="O51" s="63" t="s">
        <v>490</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1349</v>
      </c>
      <c r="L52" s="62">
        <v>1327</v>
      </c>
      <c r="M52" s="62">
        <v>1321</v>
      </c>
      <c r="N52" s="62">
        <v>1337</v>
      </c>
      <c r="O52" s="63">
        <v>1335</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600</v>
      </c>
      <c r="L53" s="67">
        <v>517</v>
      </c>
      <c r="M53" s="67">
        <v>516</v>
      </c>
      <c r="N53" s="67">
        <v>510</v>
      </c>
      <c r="O53" s="68">
        <v>551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PVaHijWfuMYwTTrquppoDLmek74cgC16X4GP3P2ryMIK0StAeoA3lnuvhhhrA+Ba9yvoXlfkmISIoVNq9bbvg==" saltValue="Je+yJ9vmFoOnbImJyBRs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95" t="s">
        <v>30</v>
      </c>
      <c r="C41" s="1196"/>
      <c r="D41" s="103"/>
      <c r="E41" s="1201" t="s">
        <v>31</v>
      </c>
      <c r="F41" s="1201"/>
      <c r="G41" s="1201"/>
      <c r="H41" s="1202"/>
      <c r="I41" s="342">
        <v>17068</v>
      </c>
      <c r="J41" s="343">
        <v>17274</v>
      </c>
      <c r="K41" s="343">
        <v>17146</v>
      </c>
      <c r="L41" s="343">
        <v>16489</v>
      </c>
      <c r="M41" s="344">
        <v>16100</v>
      </c>
    </row>
    <row r="42" spans="2:13" ht="27.75" customHeight="1" x14ac:dyDescent="0.2">
      <c r="B42" s="1197"/>
      <c r="C42" s="1198"/>
      <c r="D42" s="104"/>
      <c r="E42" s="1203" t="s">
        <v>32</v>
      </c>
      <c r="F42" s="1203"/>
      <c r="G42" s="1203"/>
      <c r="H42" s="1204"/>
      <c r="I42" s="345">
        <v>145</v>
      </c>
      <c r="J42" s="346">
        <v>133</v>
      </c>
      <c r="K42" s="346">
        <v>122</v>
      </c>
      <c r="L42" s="346">
        <v>148</v>
      </c>
      <c r="M42" s="347">
        <v>137</v>
      </c>
    </row>
    <row r="43" spans="2:13" ht="27.75" customHeight="1" x14ac:dyDescent="0.2">
      <c r="B43" s="1197"/>
      <c r="C43" s="1198"/>
      <c r="D43" s="104"/>
      <c r="E43" s="1203" t="s">
        <v>33</v>
      </c>
      <c r="F43" s="1203"/>
      <c r="G43" s="1203"/>
      <c r="H43" s="1204"/>
      <c r="I43" s="345">
        <v>7315</v>
      </c>
      <c r="J43" s="346">
        <v>6804</v>
      </c>
      <c r="K43" s="346">
        <v>6216</v>
      </c>
      <c r="L43" s="346">
        <v>6306</v>
      </c>
      <c r="M43" s="347">
        <v>5716</v>
      </c>
    </row>
    <row r="44" spans="2:13" ht="27.75" customHeight="1" x14ac:dyDescent="0.2">
      <c r="B44" s="1197"/>
      <c r="C44" s="1198"/>
      <c r="D44" s="104"/>
      <c r="E44" s="1203" t="s">
        <v>34</v>
      </c>
      <c r="F44" s="1203"/>
      <c r="G44" s="1203"/>
      <c r="H44" s="1204"/>
      <c r="I44" s="345">
        <v>668</v>
      </c>
      <c r="J44" s="346">
        <v>612</v>
      </c>
      <c r="K44" s="346">
        <v>582</v>
      </c>
      <c r="L44" s="346">
        <v>537</v>
      </c>
      <c r="M44" s="347">
        <v>493</v>
      </c>
    </row>
    <row r="45" spans="2:13" ht="27.75" customHeight="1" x14ac:dyDescent="0.2">
      <c r="B45" s="1197"/>
      <c r="C45" s="1198"/>
      <c r="D45" s="104"/>
      <c r="E45" s="1203" t="s">
        <v>35</v>
      </c>
      <c r="F45" s="1203"/>
      <c r="G45" s="1203"/>
      <c r="H45" s="1204"/>
      <c r="I45" s="345">
        <v>700</v>
      </c>
      <c r="J45" s="346">
        <v>712</v>
      </c>
      <c r="K45" s="346">
        <v>725</v>
      </c>
      <c r="L45" s="346">
        <v>682</v>
      </c>
      <c r="M45" s="347">
        <v>676</v>
      </c>
    </row>
    <row r="46" spans="2:13" ht="27.75" customHeight="1" x14ac:dyDescent="0.2">
      <c r="B46" s="1197"/>
      <c r="C46" s="1198"/>
      <c r="D46" s="105"/>
      <c r="E46" s="1203" t="s">
        <v>36</v>
      </c>
      <c r="F46" s="1203"/>
      <c r="G46" s="1203"/>
      <c r="H46" s="1204"/>
      <c r="I46" s="345">
        <v>4</v>
      </c>
      <c r="J46" s="346">
        <v>3</v>
      </c>
      <c r="K46" s="346">
        <v>2</v>
      </c>
      <c r="L46" s="346">
        <v>1</v>
      </c>
      <c r="M46" s="347">
        <v>1</v>
      </c>
    </row>
    <row r="47" spans="2:13" ht="27.75" customHeight="1" x14ac:dyDescent="0.2">
      <c r="B47" s="1197"/>
      <c r="C47" s="1198"/>
      <c r="D47" s="106"/>
      <c r="E47" s="1205" t="s">
        <v>37</v>
      </c>
      <c r="F47" s="1206"/>
      <c r="G47" s="1206"/>
      <c r="H47" s="1207"/>
      <c r="I47" s="345" t="s">
        <v>490</v>
      </c>
      <c r="J47" s="346" t="s">
        <v>490</v>
      </c>
      <c r="K47" s="346" t="s">
        <v>490</v>
      </c>
      <c r="L47" s="346" t="s">
        <v>490</v>
      </c>
      <c r="M47" s="347" t="s">
        <v>490</v>
      </c>
    </row>
    <row r="48" spans="2:13" ht="27.75" customHeight="1" x14ac:dyDescent="0.2">
      <c r="B48" s="1197"/>
      <c r="C48" s="1198"/>
      <c r="D48" s="104"/>
      <c r="E48" s="1203" t="s">
        <v>38</v>
      </c>
      <c r="F48" s="1203"/>
      <c r="G48" s="1203"/>
      <c r="H48" s="1204"/>
      <c r="I48" s="345" t="s">
        <v>490</v>
      </c>
      <c r="J48" s="346" t="s">
        <v>490</v>
      </c>
      <c r="K48" s="346" t="s">
        <v>490</v>
      </c>
      <c r="L48" s="346" t="s">
        <v>490</v>
      </c>
      <c r="M48" s="347" t="s">
        <v>490</v>
      </c>
    </row>
    <row r="49" spans="2:13" ht="27.75" customHeight="1" x14ac:dyDescent="0.2">
      <c r="B49" s="1199"/>
      <c r="C49" s="1200"/>
      <c r="D49" s="104"/>
      <c r="E49" s="1203" t="s">
        <v>39</v>
      </c>
      <c r="F49" s="1203"/>
      <c r="G49" s="1203"/>
      <c r="H49" s="1204"/>
      <c r="I49" s="345" t="s">
        <v>490</v>
      </c>
      <c r="J49" s="346" t="s">
        <v>490</v>
      </c>
      <c r="K49" s="346" t="s">
        <v>490</v>
      </c>
      <c r="L49" s="346" t="s">
        <v>490</v>
      </c>
      <c r="M49" s="347" t="s">
        <v>490</v>
      </c>
    </row>
    <row r="50" spans="2:13" ht="27.75" customHeight="1" x14ac:dyDescent="0.2">
      <c r="B50" s="1208" t="s">
        <v>40</v>
      </c>
      <c r="C50" s="1209"/>
      <c r="D50" s="107"/>
      <c r="E50" s="1203" t="s">
        <v>41</v>
      </c>
      <c r="F50" s="1203"/>
      <c r="G50" s="1203"/>
      <c r="H50" s="1204"/>
      <c r="I50" s="345">
        <v>5423</v>
      </c>
      <c r="J50" s="346">
        <v>6077</v>
      </c>
      <c r="K50" s="346">
        <v>7449</v>
      </c>
      <c r="L50" s="346">
        <v>7214</v>
      </c>
      <c r="M50" s="347">
        <v>7254</v>
      </c>
    </row>
    <row r="51" spans="2:13" ht="27.75" customHeight="1" x14ac:dyDescent="0.2">
      <c r="B51" s="1197"/>
      <c r="C51" s="1198"/>
      <c r="D51" s="104"/>
      <c r="E51" s="1203" t="s">
        <v>42</v>
      </c>
      <c r="F51" s="1203"/>
      <c r="G51" s="1203"/>
      <c r="H51" s="1204"/>
      <c r="I51" s="345">
        <v>266</v>
      </c>
      <c r="J51" s="346">
        <v>233</v>
      </c>
      <c r="K51" s="346">
        <v>420</v>
      </c>
      <c r="L51" s="346">
        <v>411</v>
      </c>
      <c r="M51" s="347">
        <v>484</v>
      </c>
    </row>
    <row r="52" spans="2:13" ht="27.75" customHeight="1" x14ac:dyDescent="0.2">
      <c r="B52" s="1199"/>
      <c r="C52" s="1200"/>
      <c r="D52" s="104"/>
      <c r="E52" s="1203" t="s">
        <v>43</v>
      </c>
      <c r="F52" s="1203"/>
      <c r="G52" s="1203"/>
      <c r="H52" s="1204"/>
      <c r="I52" s="345">
        <v>17933</v>
      </c>
      <c r="J52" s="346">
        <v>17560</v>
      </c>
      <c r="K52" s="346">
        <v>17262</v>
      </c>
      <c r="L52" s="346">
        <v>16497</v>
      </c>
      <c r="M52" s="347">
        <v>15770</v>
      </c>
    </row>
    <row r="53" spans="2:13" ht="27.75" customHeight="1" thickBot="1" x14ac:dyDescent="0.25">
      <c r="B53" s="1210" t="s">
        <v>19</v>
      </c>
      <c r="C53" s="1211"/>
      <c r="D53" s="108"/>
      <c r="E53" s="1212" t="s">
        <v>44</v>
      </c>
      <c r="F53" s="1212"/>
      <c r="G53" s="1212"/>
      <c r="H53" s="1213"/>
      <c r="I53" s="348">
        <v>2278</v>
      </c>
      <c r="J53" s="349">
        <v>1667</v>
      </c>
      <c r="K53" s="349">
        <v>-339</v>
      </c>
      <c r="L53" s="349">
        <v>41</v>
      </c>
      <c r="M53" s="350">
        <v>-385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qGEgXA3Q18RTdZLeFD/HSgxkXvRLgUHfOUZ3G/NuYWvOO8nejYb0zI8qW7odyvbsvIcM7MejJNygqun9+lcug==" saltValue="AbkDtZ8jqE/YwrkNiC15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222" t="s">
        <v>46</v>
      </c>
      <c r="D55" s="1222"/>
      <c r="E55" s="1223"/>
      <c r="F55" s="120">
        <v>3045</v>
      </c>
      <c r="G55" s="120">
        <v>2895</v>
      </c>
      <c r="H55" s="121">
        <v>3015</v>
      </c>
    </row>
    <row r="56" spans="2:8" ht="52.5" customHeight="1" x14ac:dyDescent="0.2">
      <c r="B56" s="122"/>
      <c r="C56" s="1224" t="s">
        <v>47</v>
      </c>
      <c r="D56" s="1224"/>
      <c r="E56" s="1225"/>
      <c r="F56" s="123">
        <v>396</v>
      </c>
      <c r="G56" s="123">
        <v>396</v>
      </c>
      <c r="H56" s="124">
        <v>443</v>
      </c>
    </row>
    <row r="57" spans="2:8" ht="53.25" customHeight="1" x14ac:dyDescent="0.2">
      <c r="B57" s="122"/>
      <c r="C57" s="1226" t="s">
        <v>48</v>
      </c>
      <c r="D57" s="1226"/>
      <c r="E57" s="1227"/>
      <c r="F57" s="125">
        <v>4632</v>
      </c>
      <c r="G57" s="125">
        <v>4465</v>
      </c>
      <c r="H57" s="126">
        <v>4326</v>
      </c>
    </row>
    <row r="58" spans="2:8" ht="45.75" customHeight="1" x14ac:dyDescent="0.2">
      <c r="B58" s="127"/>
      <c r="C58" s="1214" t="s">
        <v>571</v>
      </c>
      <c r="D58" s="1215"/>
      <c r="E58" s="1216"/>
      <c r="F58" s="128">
        <v>1648</v>
      </c>
      <c r="G58" s="128">
        <v>1672</v>
      </c>
      <c r="H58" s="129">
        <v>1683</v>
      </c>
    </row>
    <row r="59" spans="2:8" ht="45.75" customHeight="1" x14ac:dyDescent="0.2">
      <c r="B59" s="127"/>
      <c r="C59" s="1214" t="s">
        <v>572</v>
      </c>
      <c r="D59" s="1215"/>
      <c r="E59" s="1216"/>
      <c r="F59" s="128">
        <v>1692</v>
      </c>
      <c r="G59" s="128">
        <v>1689</v>
      </c>
      <c r="H59" s="129">
        <v>1670</v>
      </c>
    </row>
    <row r="60" spans="2:8" ht="45.75" customHeight="1" x14ac:dyDescent="0.2">
      <c r="B60" s="127"/>
      <c r="C60" s="1214" t="s">
        <v>568</v>
      </c>
      <c r="D60" s="1215"/>
      <c r="E60" s="1216"/>
      <c r="F60" s="128">
        <v>610</v>
      </c>
      <c r="G60" s="128">
        <v>418</v>
      </c>
      <c r="H60" s="129">
        <v>286</v>
      </c>
    </row>
    <row r="61" spans="2:8" ht="45.75" customHeight="1" x14ac:dyDescent="0.2">
      <c r="B61" s="127"/>
      <c r="C61" s="1214" t="s">
        <v>569</v>
      </c>
      <c r="D61" s="1215"/>
      <c r="E61" s="1216"/>
      <c r="F61" s="128">
        <v>256</v>
      </c>
      <c r="G61" s="128">
        <v>256</v>
      </c>
      <c r="H61" s="129">
        <v>256</v>
      </c>
    </row>
    <row r="62" spans="2:8" ht="45.75" customHeight="1" thickBot="1" x14ac:dyDescent="0.25">
      <c r="B62" s="130"/>
      <c r="C62" s="1217" t="s">
        <v>570</v>
      </c>
      <c r="D62" s="1218"/>
      <c r="E62" s="1219"/>
      <c r="F62" s="131">
        <v>246</v>
      </c>
      <c r="G62" s="131">
        <v>246</v>
      </c>
      <c r="H62" s="132">
        <v>246</v>
      </c>
    </row>
    <row r="63" spans="2:8" ht="52.5" customHeight="1" thickBot="1" x14ac:dyDescent="0.25">
      <c r="B63" s="133"/>
      <c r="C63" s="1220" t="s">
        <v>49</v>
      </c>
      <c r="D63" s="1220"/>
      <c r="E63" s="1221"/>
      <c r="F63" s="134">
        <v>8073</v>
      </c>
      <c r="G63" s="134">
        <v>7756</v>
      </c>
      <c r="H63" s="135">
        <v>7784</v>
      </c>
    </row>
    <row r="64" spans="2:8" ht="13.2" x14ac:dyDescent="0.2"/>
  </sheetData>
  <sheetProtection algorithmName="SHA-512" hashValue="k8xIiTyUMpXLEv41r2LeN4qLg8vxf1VOS/ics1uhH3/hFRCDoL9sRpJN07hI+XUhYHAjmNSnGxEGkQvoLPLK+A==" saltValue="/671i1JzRI810vmMaJ6Z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80" zoomScaleNormal="8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573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574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575</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576</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528</v>
      </c>
      <c r="BQ50" s="1241"/>
      <c r="BR50" s="1241"/>
      <c r="BS50" s="1241"/>
      <c r="BT50" s="1241"/>
      <c r="BU50" s="1241"/>
      <c r="BV50" s="1241"/>
      <c r="BW50" s="1241"/>
      <c r="BX50" s="1241" t="s">
        <v>529</v>
      </c>
      <c r="BY50" s="1241"/>
      <c r="BZ50" s="1241"/>
      <c r="CA50" s="1241"/>
      <c r="CB50" s="1241"/>
      <c r="CC50" s="1241"/>
      <c r="CD50" s="1241"/>
      <c r="CE50" s="1241"/>
      <c r="CF50" s="1241" t="s">
        <v>530</v>
      </c>
      <c r="CG50" s="1241"/>
      <c r="CH50" s="1241"/>
      <c r="CI50" s="1241"/>
      <c r="CJ50" s="1241"/>
      <c r="CK50" s="1241"/>
      <c r="CL50" s="1241"/>
      <c r="CM50" s="1241"/>
      <c r="CN50" s="1241" t="s">
        <v>531</v>
      </c>
      <c r="CO50" s="1241"/>
      <c r="CP50" s="1241"/>
      <c r="CQ50" s="1241"/>
      <c r="CR50" s="1241"/>
      <c r="CS50" s="1241"/>
      <c r="CT50" s="1241"/>
      <c r="CU50" s="1241"/>
      <c r="CV50" s="1241" t="s">
        <v>532</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577</v>
      </c>
      <c r="AO51" s="1244"/>
      <c r="AP51" s="1244"/>
      <c r="AQ51" s="1244"/>
      <c r="AR51" s="1244"/>
      <c r="AS51" s="1244"/>
      <c r="AT51" s="1244"/>
      <c r="AU51" s="1244"/>
      <c r="AV51" s="1244"/>
      <c r="AW51" s="1244"/>
      <c r="AX51" s="1244"/>
      <c r="AY51" s="1244"/>
      <c r="AZ51" s="1244"/>
      <c r="BA51" s="1244"/>
      <c r="BB51" s="1244" t="s">
        <v>578</v>
      </c>
      <c r="BC51" s="1244"/>
      <c r="BD51" s="1244"/>
      <c r="BE51" s="1244"/>
      <c r="BF51" s="1244"/>
      <c r="BG51" s="1244"/>
      <c r="BH51" s="1244"/>
      <c r="BI51" s="1244"/>
      <c r="BJ51" s="1244"/>
      <c r="BK51" s="1244"/>
      <c r="BL51" s="1244"/>
      <c r="BM51" s="1244"/>
      <c r="BN51" s="1244"/>
      <c r="BO51" s="1244"/>
      <c r="BP51" s="1242">
        <v>33.1</v>
      </c>
      <c r="BQ51" s="1242"/>
      <c r="BR51" s="1242"/>
      <c r="BS51" s="1242"/>
      <c r="BT51" s="1242"/>
      <c r="BU51" s="1242"/>
      <c r="BV51" s="1242"/>
      <c r="BW51" s="1242"/>
      <c r="BX51" s="1242">
        <v>23.6</v>
      </c>
      <c r="BY51" s="1242"/>
      <c r="BZ51" s="1242"/>
      <c r="CA51" s="1242"/>
      <c r="CB51" s="1242"/>
      <c r="CC51" s="1242"/>
      <c r="CD51" s="1242"/>
      <c r="CE51" s="1242"/>
      <c r="CF51" s="1242"/>
      <c r="CG51" s="1242"/>
      <c r="CH51" s="1242"/>
      <c r="CI51" s="1242"/>
      <c r="CJ51" s="1242"/>
      <c r="CK51" s="1242"/>
      <c r="CL51" s="1242"/>
      <c r="CM51" s="1242"/>
      <c r="CN51" s="1242">
        <v>0.5</v>
      </c>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579</v>
      </c>
      <c r="BC53" s="1244"/>
      <c r="BD53" s="1244"/>
      <c r="BE53" s="1244"/>
      <c r="BF53" s="1244"/>
      <c r="BG53" s="1244"/>
      <c r="BH53" s="1244"/>
      <c r="BI53" s="1244"/>
      <c r="BJ53" s="1244"/>
      <c r="BK53" s="1244"/>
      <c r="BL53" s="1244"/>
      <c r="BM53" s="1244"/>
      <c r="BN53" s="1244"/>
      <c r="BO53" s="1244"/>
      <c r="BP53" s="1242">
        <v>59.1</v>
      </c>
      <c r="BQ53" s="1242"/>
      <c r="BR53" s="1242"/>
      <c r="BS53" s="1242"/>
      <c r="BT53" s="1242"/>
      <c r="BU53" s="1242"/>
      <c r="BV53" s="1242"/>
      <c r="BW53" s="1242"/>
      <c r="BX53" s="1242">
        <v>59.9</v>
      </c>
      <c r="BY53" s="1242"/>
      <c r="BZ53" s="1242"/>
      <c r="CA53" s="1242"/>
      <c r="CB53" s="1242"/>
      <c r="CC53" s="1242"/>
      <c r="CD53" s="1242"/>
      <c r="CE53" s="1242"/>
      <c r="CF53" s="1242">
        <v>61.7</v>
      </c>
      <c r="CG53" s="1242"/>
      <c r="CH53" s="1242"/>
      <c r="CI53" s="1242"/>
      <c r="CJ53" s="1242"/>
      <c r="CK53" s="1242"/>
      <c r="CL53" s="1242"/>
      <c r="CM53" s="1242"/>
      <c r="CN53" s="1242">
        <v>58.3</v>
      </c>
      <c r="CO53" s="1242"/>
      <c r="CP53" s="1242"/>
      <c r="CQ53" s="1242"/>
      <c r="CR53" s="1242"/>
      <c r="CS53" s="1242"/>
      <c r="CT53" s="1242"/>
      <c r="CU53" s="1242"/>
      <c r="CV53" s="1242">
        <v>61.5</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580</v>
      </c>
      <c r="AO55" s="1241"/>
      <c r="AP55" s="1241"/>
      <c r="AQ55" s="1241"/>
      <c r="AR55" s="1241"/>
      <c r="AS55" s="1241"/>
      <c r="AT55" s="1241"/>
      <c r="AU55" s="1241"/>
      <c r="AV55" s="1241"/>
      <c r="AW55" s="1241"/>
      <c r="AX55" s="1241"/>
      <c r="AY55" s="1241"/>
      <c r="AZ55" s="1241"/>
      <c r="BA55" s="1241"/>
      <c r="BB55" s="1244" t="s">
        <v>578</v>
      </c>
      <c r="BC55" s="1244"/>
      <c r="BD55" s="1244"/>
      <c r="BE55" s="1244"/>
      <c r="BF55" s="1244"/>
      <c r="BG55" s="1244"/>
      <c r="BH55" s="1244"/>
      <c r="BI55" s="1244"/>
      <c r="BJ55" s="1244"/>
      <c r="BK55" s="1244"/>
      <c r="BL55" s="1244"/>
      <c r="BM55" s="1244"/>
      <c r="BN55" s="1244"/>
      <c r="BO55" s="1244"/>
      <c r="BP55" s="1242">
        <v>49.7</v>
      </c>
      <c r="BQ55" s="1242"/>
      <c r="BR55" s="1242"/>
      <c r="BS55" s="1242"/>
      <c r="BT55" s="1242"/>
      <c r="BU55" s="1242"/>
      <c r="BV55" s="1242"/>
      <c r="BW55" s="1242"/>
      <c r="BX55" s="1242">
        <v>37.299999999999997</v>
      </c>
      <c r="BY55" s="1242"/>
      <c r="BZ55" s="1242"/>
      <c r="CA55" s="1242"/>
      <c r="CB55" s="1242"/>
      <c r="CC55" s="1242"/>
      <c r="CD55" s="1242"/>
      <c r="CE55" s="1242"/>
      <c r="CF55" s="1242">
        <v>25.4</v>
      </c>
      <c r="CG55" s="1242"/>
      <c r="CH55" s="1242"/>
      <c r="CI55" s="1242"/>
      <c r="CJ55" s="1242"/>
      <c r="CK55" s="1242"/>
      <c r="CL55" s="1242"/>
      <c r="CM55" s="1242"/>
      <c r="CN55" s="1242">
        <v>17.600000000000001</v>
      </c>
      <c r="CO55" s="1242"/>
      <c r="CP55" s="1242"/>
      <c r="CQ55" s="1242"/>
      <c r="CR55" s="1242"/>
      <c r="CS55" s="1242"/>
      <c r="CT55" s="1242"/>
      <c r="CU55" s="1242"/>
      <c r="CV55" s="1242">
        <v>17.2</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579</v>
      </c>
      <c r="BC57" s="1244"/>
      <c r="BD57" s="1244"/>
      <c r="BE57" s="1244"/>
      <c r="BF57" s="1244"/>
      <c r="BG57" s="1244"/>
      <c r="BH57" s="1244"/>
      <c r="BI57" s="1244"/>
      <c r="BJ57" s="1244"/>
      <c r="BK57" s="1244"/>
      <c r="BL57" s="1244"/>
      <c r="BM57" s="1244"/>
      <c r="BN57" s="1244"/>
      <c r="BO57" s="1244"/>
      <c r="BP57" s="1242">
        <v>60.2</v>
      </c>
      <c r="BQ57" s="1242"/>
      <c r="BR57" s="1242"/>
      <c r="BS57" s="1242"/>
      <c r="BT57" s="1242"/>
      <c r="BU57" s="1242"/>
      <c r="BV57" s="1242"/>
      <c r="BW57" s="1242"/>
      <c r="BX57" s="1242">
        <v>62</v>
      </c>
      <c r="BY57" s="1242"/>
      <c r="BZ57" s="1242"/>
      <c r="CA57" s="1242"/>
      <c r="CB57" s="1242"/>
      <c r="CC57" s="1242"/>
      <c r="CD57" s="1242"/>
      <c r="CE57" s="1242"/>
      <c r="CF57" s="1242">
        <v>63.2</v>
      </c>
      <c r="CG57" s="1242"/>
      <c r="CH57" s="1242"/>
      <c r="CI57" s="1242"/>
      <c r="CJ57" s="1242"/>
      <c r="CK57" s="1242"/>
      <c r="CL57" s="1242"/>
      <c r="CM57" s="1242"/>
      <c r="CN57" s="1242">
        <v>65.3</v>
      </c>
      <c r="CO57" s="1242"/>
      <c r="CP57" s="1242"/>
      <c r="CQ57" s="1242"/>
      <c r="CR57" s="1242"/>
      <c r="CS57" s="1242"/>
      <c r="CT57" s="1242"/>
      <c r="CU57" s="1242"/>
      <c r="CV57" s="1242">
        <v>66.900000000000006</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581</v>
      </c>
    </row>
    <row r="64" spans="1:109" ht="13.2" x14ac:dyDescent="0.2">
      <c r="B64" s="259"/>
      <c r="G64" s="357"/>
      <c r="I64" s="369"/>
      <c r="J64" s="369"/>
      <c r="K64" s="369"/>
      <c r="L64" s="369"/>
      <c r="M64" s="369"/>
      <c r="N64" s="370"/>
      <c r="AM64" s="357"/>
      <c r="AN64" s="357" t="s">
        <v>574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582</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576</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528</v>
      </c>
      <c r="BQ72" s="1241"/>
      <c r="BR72" s="1241"/>
      <c r="BS72" s="1241"/>
      <c r="BT72" s="1241"/>
      <c r="BU72" s="1241"/>
      <c r="BV72" s="1241"/>
      <c r="BW72" s="1241"/>
      <c r="BX72" s="1241" t="s">
        <v>529</v>
      </c>
      <c r="BY72" s="1241"/>
      <c r="BZ72" s="1241"/>
      <c r="CA72" s="1241"/>
      <c r="CB72" s="1241"/>
      <c r="CC72" s="1241"/>
      <c r="CD72" s="1241"/>
      <c r="CE72" s="1241"/>
      <c r="CF72" s="1241" t="s">
        <v>530</v>
      </c>
      <c r="CG72" s="1241"/>
      <c r="CH72" s="1241"/>
      <c r="CI72" s="1241"/>
      <c r="CJ72" s="1241"/>
      <c r="CK72" s="1241"/>
      <c r="CL72" s="1241"/>
      <c r="CM72" s="1241"/>
      <c r="CN72" s="1241" t="s">
        <v>531</v>
      </c>
      <c r="CO72" s="1241"/>
      <c r="CP72" s="1241"/>
      <c r="CQ72" s="1241"/>
      <c r="CR72" s="1241"/>
      <c r="CS72" s="1241"/>
      <c r="CT72" s="1241"/>
      <c r="CU72" s="1241"/>
      <c r="CV72" s="1241" t="s">
        <v>532</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577</v>
      </c>
      <c r="AO73" s="1244"/>
      <c r="AP73" s="1244"/>
      <c r="AQ73" s="1244"/>
      <c r="AR73" s="1244"/>
      <c r="AS73" s="1244"/>
      <c r="AT73" s="1244"/>
      <c r="AU73" s="1244"/>
      <c r="AV73" s="1244"/>
      <c r="AW73" s="1244"/>
      <c r="AX73" s="1244"/>
      <c r="AY73" s="1244"/>
      <c r="AZ73" s="1244"/>
      <c r="BA73" s="1244"/>
      <c r="BB73" s="1244" t="s">
        <v>578</v>
      </c>
      <c r="BC73" s="1244"/>
      <c r="BD73" s="1244"/>
      <c r="BE73" s="1244"/>
      <c r="BF73" s="1244"/>
      <c r="BG73" s="1244"/>
      <c r="BH73" s="1244"/>
      <c r="BI73" s="1244"/>
      <c r="BJ73" s="1244"/>
      <c r="BK73" s="1244"/>
      <c r="BL73" s="1244"/>
      <c r="BM73" s="1244"/>
      <c r="BN73" s="1244"/>
      <c r="BO73" s="1244"/>
      <c r="BP73" s="1242">
        <v>33.1</v>
      </c>
      <c r="BQ73" s="1242"/>
      <c r="BR73" s="1242"/>
      <c r="BS73" s="1242"/>
      <c r="BT73" s="1242"/>
      <c r="BU73" s="1242"/>
      <c r="BV73" s="1242"/>
      <c r="BW73" s="1242"/>
      <c r="BX73" s="1242">
        <v>23.6</v>
      </c>
      <c r="BY73" s="1242"/>
      <c r="BZ73" s="1242"/>
      <c r="CA73" s="1242"/>
      <c r="CB73" s="1242"/>
      <c r="CC73" s="1242"/>
      <c r="CD73" s="1242"/>
      <c r="CE73" s="1242"/>
      <c r="CF73" s="1242"/>
      <c r="CG73" s="1242"/>
      <c r="CH73" s="1242"/>
      <c r="CI73" s="1242"/>
      <c r="CJ73" s="1242"/>
      <c r="CK73" s="1242"/>
      <c r="CL73" s="1242"/>
      <c r="CM73" s="1242"/>
      <c r="CN73" s="1242">
        <v>0.5</v>
      </c>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583</v>
      </c>
      <c r="BC75" s="1244"/>
      <c r="BD75" s="1244"/>
      <c r="BE75" s="1244"/>
      <c r="BF75" s="1244"/>
      <c r="BG75" s="1244"/>
      <c r="BH75" s="1244"/>
      <c r="BI75" s="1244"/>
      <c r="BJ75" s="1244"/>
      <c r="BK75" s="1244"/>
      <c r="BL75" s="1244"/>
      <c r="BM75" s="1244"/>
      <c r="BN75" s="1244"/>
      <c r="BO75" s="1244"/>
      <c r="BP75" s="1242">
        <v>9</v>
      </c>
      <c r="BQ75" s="1242"/>
      <c r="BR75" s="1242"/>
      <c r="BS75" s="1242"/>
      <c r="BT75" s="1242"/>
      <c r="BU75" s="1242"/>
      <c r="BV75" s="1242"/>
      <c r="BW75" s="1242"/>
      <c r="BX75" s="1242">
        <v>8.1999999999999993</v>
      </c>
      <c r="BY75" s="1242"/>
      <c r="BZ75" s="1242"/>
      <c r="CA75" s="1242"/>
      <c r="CB75" s="1242"/>
      <c r="CC75" s="1242"/>
      <c r="CD75" s="1242"/>
      <c r="CE75" s="1242"/>
      <c r="CF75" s="1242">
        <v>7.6</v>
      </c>
      <c r="CG75" s="1242"/>
      <c r="CH75" s="1242"/>
      <c r="CI75" s="1242"/>
      <c r="CJ75" s="1242"/>
      <c r="CK75" s="1242"/>
      <c r="CL75" s="1242"/>
      <c r="CM75" s="1242"/>
      <c r="CN75" s="1242">
        <v>7</v>
      </c>
      <c r="CO75" s="1242"/>
      <c r="CP75" s="1242"/>
      <c r="CQ75" s="1242"/>
      <c r="CR75" s="1242"/>
      <c r="CS75" s="1242"/>
      <c r="CT75" s="1242"/>
      <c r="CU75" s="1242"/>
      <c r="CV75" s="1242">
        <v>7.1</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580</v>
      </c>
      <c r="AO77" s="1241"/>
      <c r="AP77" s="1241"/>
      <c r="AQ77" s="1241"/>
      <c r="AR77" s="1241"/>
      <c r="AS77" s="1241"/>
      <c r="AT77" s="1241"/>
      <c r="AU77" s="1241"/>
      <c r="AV77" s="1241"/>
      <c r="AW77" s="1241"/>
      <c r="AX77" s="1241"/>
      <c r="AY77" s="1241"/>
      <c r="AZ77" s="1241"/>
      <c r="BA77" s="1241"/>
      <c r="BB77" s="1244" t="s">
        <v>578</v>
      </c>
      <c r="BC77" s="1244"/>
      <c r="BD77" s="1244"/>
      <c r="BE77" s="1244"/>
      <c r="BF77" s="1244"/>
      <c r="BG77" s="1244"/>
      <c r="BH77" s="1244"/>
      <c r="BI77" s="1244"/>
      <c r="BJ77" s="1244"/>
      <c r="BK77" s="1244"/>
      <c r="BL77" s="1244"/>
      <c r="BM77" s="1244"/>
      <c r="BN77" s="1244"/>
      <c r="BO77" s="1244"/>
      <c r="BP77" s="1242">
        <v>49.7</v>
      </c>
      <c r="BQ77" s="1242"/>
      <c r="BR77" s="1242"/>
      <c r="BS77" s="1242"/>
      <c r="BT77" s="1242"/>
      <c r="BU77" s="1242"/>
      <c r="BV77" s="1242"/>
      <c r="BW77" s="1242"/>
      <c r="BX77" s="1242">
        <v>37.299999999999997</v>
      </c>
      <c r="BY77" s="1242"/>
      <c r="BZ77" s="1242"/>
      <c r="CA77" s="1242"/>
      <c r="CB77" s="1242"/>
      <c r="CC77" s="1242"/>
      <c r="CD77" s="1242"/>
      <c r="CE77" s="1242"/>
      <c r="CF77" s="1242">
        <v>25.4</v>
      </c>
      <c r="CG77" s="1242"/>
      <c r="CH77" s="1242"/>
      <c r="CI77" s="1242"/>
      <c r="CJ77" s="1242"/>
      <c r="CK77" s="1242"/>
      <c r="CL77" s="1242"/>
      <c r="CM77" s="1242"/>
      <c r="CN77" s="1242">
        <v>17.600000000000001</v>
      </c>
      <c r="CO77" s="1242"/>
      <c r="CP77" s="1242"/>
      <c r="CQ77" s="1242"/>
      <c r="CR77" s="1242"/>
      <c r="CS77" s="1242"/>
      <c r="CT77" s="1242"/>
      <c r="CU77" s="1242"/>
      <c r="CV77" s="1242">
        <v>17.2</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583</v>
      </c>
      <c r="BC79" s="1244"/>
      <c r="BD79" s="1244"/>
      <c r="BE79" s="1244"/>
      <c r="BF79" s="1244"/>
      <c r="BG79" s="1244"/>
      <c r="BH79" s="1244"/>
      <c r="BI79" s="1244"/>
      <c r="BJ79" s="1244"/>
      <c r="BK79" s="1244"/>
      <c r="BL79" s="1244"/>
      <c r="BM79" s="1244"/>
      <c r="BN79" s="1244"/>
      <c r="BO79" s="1244"/>
      <c r="BP79" s="1242">
        <v>9.1999999999999993</v>
      </c>
      <c r="BQ79" s="1242"/>
      <c r="BR79" s="1242"/>
      <c r="BS79" s="1242"/>
      <c r="BT79" s="1242"/>
      <c r="BU79" s="1242"/>
      <c r="BV79" s="1242"/>
      <c r="BW79" s="1242"/>
      <c r="BX79" s="1242">
        <v>8.6</v>
      </c>
      <c r="BY79" s="1242"/>
      <c r="BZ79" s="1242"/>
      <c r="CA79" s="1242"/>
      <c r="CB79" s="1242"/>
      <c r="CC79" s="1242"/>
      <c r="CD79" s="1242"/>
      <c r="CE79" s="1242"/>
      <c r="CF79" s="1242">
        <v>8.3000000000000007</v>
      </c>
      <c r="CG79" s="1242"/>
      <c r="CH79" s="1242"/>
      <c r="CI79" s="1242"/>
      <c r="CJ79" s="1242"/>
      <c r="CK79" s="1242"/>
      <c r="CL79" s="1242"/>
      <c r="CM79" s="1242"/>
      <c r="CN79" s="1242">
        <v>8.4</v>
      </c>
      <c r="CO79" s="1242"/>
      <c r="CP79" s="1242"/>
      <c r="CQ79" s="1242"/>
      <c r="CR79" s="1242"/>
      <c r="CS79" s="1242"/>
      <c r="CT79" s="1242"/>
      <c r="CU79" s="1242"/>
      <c r="CV79" s="1242">
        <v>8.6</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5t6k+96rkaOGZCENuPGbMf7yMoooUm+ELwR63bpd41T8t3MEfh/a3hleEMhHu0DIM+BDvSLU7ER4eDxQqR/8Tw==" saltValue="30dAUq/fSZ4Fny0sBLBh1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0" zoomScaleNormal="8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z4PL+yHINtlZ8K3ZLPwAMr7JSIJWlQtKVugh17TvAl7BciYAhiQ4NSaVGEUHY6ZAGFCiDPypAoj/fwQIoby0ug==" saltValue="wmdQHU3hYIbixj5g8TQnQ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0" zoomScaleNormal="8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0oG7gDvrr8UNHfKVCDIXi0taNEtrROCpIHnmueW5aCOIu5CFj14mRVG7eMcTJ47zeZEO+iutyrcea0li1Oc5ow==" saltValue="cztrquztmWgtXcEngEGp6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125143</v>
      </c>
      <c r="E3" s="154"/>
      <c r="F3" s="155">
        <v>74581</v>
      </c>
      <c r="G3" s="156"/>
      <c r="H3" s="157"/>
    </row>
    <row r="4" spans="1:8" x14ac:dyDescent="0.2">
      <c r="A4" s="158"/>
      <c r="B4" s="159"/>
      <c r="C4" s="160"/>
      <c r="D4" s="161">
        <v>97943</v>
      </c>
      <c r="E4" s="162"/>
      <c r="F4" s="163">
        <v>41563</v>
      </c>
      <c r="G4" s="164"/>
      <c r="H4" s="165"/>
    </row>
    <row r="5" spans="1:8" x14ac:dyDescent="0.2">
      <c r="A5" s="146" t="s">
        <v>522</v>
      </c>
      <c r="B5" s="151"/>
      <c r="C5" s="152"/>
      <c r="D5" s="153">
        <v>78588</v>
      </c>
      <c r="E5" s="154"/>
      <c r="F5" s="155">
        <v>76347</v>
      </c>
      <c r="G5" s="156"/>
      <c r="H5" s="157"/>
    </row>
    <row r="6" spans="1:8" x14ac:dyDescent="0.2">
      <c r="A6" s="158"/>
      <c r="B6" s="159"/>
      <c r="C6" s="160"/>
      <c r="D6" s="161">
        <v>42577</v>
      </c>
      <c r="E6" s="162"/>
      <c r="F6" s="163">
        <v>41762</v>
      </c>
      <c r="G6" s="164"/>
      <c r="H6" s="165"/>
    </row>
    <row r="7" spans="1:8" x14ac:dyDescent="0.2">
      <c r="A7" s="146" t="s">
        <v>523</v>
      </c>
      <c r="B7" s="151"/>
      <c r="C7" s="152"/>
      <c r="D7" s="153">
        <v>83770</v>
      </c>
      <c r="E7" s="154"/>
      <c r="F7" s="155">
        <v>69604</v>
      </c>
      <c r="G7" s="156"/>
      <c r="H7" s="157"/>
    </row>
    <row r="8" spans="1:8" x14ac:dyDescent="0.2">
      <c r="A8" s="158"/>
      <c r="B8" s="159"/>
      <c r="C8" s="160"/>
      <c r="D8" s="161">
        <v>62502</v>
      </c>
      <c r="E8" s="162"/>
      <c r="F8" s="163">
        <v>36247</v>
      </c>
      <c r="G8" s="164"/>
      <c r="H8" s="165"/>
    </row>
    <row r="9" spans="1:8" x14ac:dyDescent="0.2">
      <c r="A9" s="146" t="s">
        <v>524</v>
      </c>
      <c r="B9" s="151"/>
      <c r="C9" s="152"/>
      <c r="D9" s="153">
        <v>49170</v>
      </c>
      <c r="E9" s="154"/>
      <c r="F9" s="155">
        <v>68410</v>
      </c>
      <c r="G9" s="156"/>
      <c r="H9" s="157"/>
    </row>
    <row r="10" spans="1:8" x14ac:dyDescent="0.2">
      <c r="A10" s="158"/>
      <c r="B10" s="159"/>
      <c r="C10" s="160"/>
      <c r="D10" s="161">
        <v>32655</v>
      </c>
      <c r="E10" s="162"/>
      <c r="F10" s="163">
        <v>35086</v>
      </c>
      <c r="G10" s="164"/>
      <c r="H10" s="165"/>
    </row>
    <row r="11" spans="1:8" x14ac:dyDescent="0.2">
      <c r="A11" s="146" t="s">
        <v>525</v>
      </c>
      <c r="B11" s="151"/>
      <c r="C11" s="152"/>
      <c r="D11" s="153">
        <v>77810</v>
      </c>
      <c r="E11" s="154"/>
      <c r="F11" s="155">
        <v>73019</v>
      </c>
      <c r="G11" s="156"/>
      <c r="H11" s="157"/>
    </row>
    <row r="12" spans="1:8" x14ac:dyDescent="0.2">
      <c r="A12" s="158"/>
      <c r="B12" s="159"/>
      <c r="C12" s="166"/>
      <c r="D12" s="161">
        <v>54473</v>
      </c>
      <c r="E12" s="162"/>
      <c r="F12" s="163">
        <v>39427</v>
      </c>
      <c r="G12" s="164"/>
      <c r="H12" s="165"/>
    </row>
    <row r="13" spans="1:8" x14ac:dyDescent="0.2">
      <c r="A13" s="146"/>
      <c r="B13" s="151"/>
      <c r="C13" s="152"/>
      <c r="D13" s="153">
        <v>82896</v>
      </c>
      <c r="E13" s="154"/>
      <c r="F13" s="155">
        <v>72392</v>
      </c>
      <c r="G13" s="167"/>
      <c r="H13" s="157"/>
    </row>
    <row r="14" spans="1:8" x14ac:dyDescent="0.2">
      <c r="A14" s="158"/>
      <c r="B14" s="159"/>
      <c r="C14" s="160"/>
      <c r="D14" s="161">
        <v>58030</v>
      </c>
      <c r="E14" s="162"/>
      <c r="F14" s="163">
        <v>38817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15.16</v>
      </c>
      <c r="C19" s="168">
        <f>ROUND(VALUE(SUBSTITUTE(実質収支比率等に係る経年分析!G$48,"▲","-")),2)</f>
        <v>16.39</v>
      </c>
      <c r="D19" s="168">
        <f>ROUND(VALUE(SUBSTITUTE(実質収支比率等に係る経年分析!H$48,"▲","-")),2)</f>
        <v>14.85</v>
      </c>
      <c r="E19" s="168">
        <f>ROUND(VALUE(SUBSTITUTE(実質収支比率等に係る経年分析!I$48,"▲","-")),2)</f>
        <v>19.260000000000002</v>
      </c>
      <c r="F19" s="168">
        <f>ROUND(VALUE(SUBSTITUTE(実質収支比率等に係る経年分析!J$48,"▲","-")),2)</f>
        <v>16.53</v>
      </c>
    </row>
    <row r="20" spans="1:11" x14ac:dyDescent="0.2">
      <c r="A20" s="168" t="s">
        <v>53</v>
      </c>
      <c r="B20" s="168">
        <f>ROUND(VALUE(SUBSTITUTE(実質収支比率等に係る経年分析!F$47,"▲","-")),2)</f>
        <v>31.66</v>
      </c>
      <c r="C20" s="168">
        <f>ROUND(VALUE(SUBSTITUTE(実質収支比率等に係る経年分析!G$47,"▲","-")),2)</f>
        <v>33.369999999999997</v>
      </c>
      <c r="D20" s="168">
        <f>ROUND(VALUE(SUBSTITUTE(実質収支比率等に係る経年分析!H$47,"▲","-")),2)</f>
        <v>34.96</v>
      </c>
      <c r="E20" s="168">
        <f>ROUND(VALUE(SUBSTITUTE(実質収支比率等に係る経年分析!I$47,"▲","-")),2)</f>
        <v>34.090000000000003</v>
      </c>
      <c r="F20" s="168">
        <f>ROUND(VALUE(SUBSTITUTE(実質収支比率等に係る経年分析!J$47,"▲","-")),2)</f>
        <v>34.86</v>
      </c>
    </row>
    <row r="21" spans="1:11" x14ac:dyDescent="0.2">
      <c r="A21" s="168" t="s">
        <v>54</v>
      </c>
      <c r="B21" s="168">
        <f>IF(ISNUMBER(VALUE(SUBSTITUTE(実質収支比率等に係る経年分析!F$49,"▲","-"))),ROUND(VALUE(SUBSTITUTE(実質収支比率等に係る経年分析!F$49,"▲","-")),2),NA())</f>
        <v>1.23</v>
      </c>
      <c r="C21" s="168">
        <f>IF(ISNUMBER(VALUE(SUBSTITUTE(実質収支比率等に係る経年分析!G$49,"▲","-"))),ROUND(VALUE(SUBSTITUTE(実質収支比率等に係る経年分析!G$49,"▲","-")),2),NA())</f>
        <v>3.79</v>
      </c>
      <c r="D21" s="168">
        <f>IF(ISNUMBER(VALUE(SUBSTITUTE(実質収支比率等に係る経年分析!H$49,"▲","-"))),ROUND(VALUE(SUBSTITUTE(実質収支比率等に係る経年分析!H$49,"▲","-")),2),NA())</f>
        <v>2.14</v>
      </c>
      <c r="E21" s="168">
        <f>IF(ISNUMBER(VALUE(SUBSTITUTE(実質収支比率等に係る経年分析!I$49,"▲","-"))),ROUND(VALUE(SUBSTITUTE(実質収支比率等に係る経年分析!I$49,"▲","-")),2),NA())</f>
        <v>2.2599999999999998</v>
      </c>
      <c r="F21" s="168">
        <f>IF(ISNUMBER(VALUE(SUBSTITUTE(実質収支比率等に係る経年分析!J$49,"▲","-"))),ROUND(VALUE(SUBSTITUTE(実質収支比率等に係る経年分析!J$49,"▲","-")),2),NA())</f>
        <v>-0.99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1.56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0.02</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公共下水道事業会計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1.34</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0.34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2">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0.42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0.33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0.45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0.59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0.57999999999999996</v>
      </c>
    </row>
    <row r="31" spans="1:11" x14ac:dyDescent="0.2">
      <c r="A31" s="169" t="str">
        <f>IF(連結実質赤字比率に係る赤字・黒字の構成分析!C$39="",NA(),連結実質赤字比率に係る赤字・黒字の構成分析!C$39)</f>
        <v>田富よし原処理センター事業特別会計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0.55000000000000004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0.78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0.95</v>
      </c>
    </row>
    <row r="32" spans="1:11" x14ac:dyDescent="0.2">
      <c r="A32" s="169" t="str">
        <f>IF(連結実質赤字比率に係る赤字・黒字の構成分析!C$38="",NA(),連結実質赤字比率に係る赤字・黒字の構成分析!C$38)</f>
        <v>農業集落排水事業会計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0.17</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0.73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0.96</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0.62</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1.53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1.71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1.25</v>
      </c>
    </row>
    <row r="34" spans="1:16" x14ac:dyDescent="0.2">
      <c r="A34" s="169" t="str">
        <f>IF(連結実質赤字比率に係る赤字・黒字の構成分析!C$36="",NA(),連結実質赤字比率に係る赤字・黒字の構成分析!C$36)</f>
        <v>簡易水道事業会計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1.57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1.96</v>
      </c>
    </row>
    <row r="35" spans="1:16" x14ac:dyDescent="0.2">
      <c r="A35" s="169" t="str">
        <f>IF(連結実質赤字比率に係る赤字・黒字の構成分析!C$35="",NA(),連結実質赤字比率に係る赤字・黒字の構成分析!C$35)</f>
        <v>上水道事業会計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4.7699999999999996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3.95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3.72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4.07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3.88</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14.6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15.71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14.13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18.47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15.57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1349</v>
      </c>
      <c r="E42" s="170"/>
      <c r="F42" s="170"/>
      <c r="G42" s="170">
        <f>'実質公債費比率（分子）の構造'!L$52</f>
        <v>1327</v>
      </c>
      <c r="H42" s="170"/>
      <c r="I42" s="170"/>
      <c r="J42" s="170">
        <f>'実質公債費比率（分子）の構造'!M$52</f>
        <v>1321</v>
      </c>
      <c r="K42" s="170"/>
      <c r="L42" s="170"/>
      <c r="M42" s="170">
        <f>'実質公債費比率（分子）の構造'!N$52</f>
        <v>1337</v>
      </c>
      <c r="N42" s="170"/>
      <c r="O42" s="170"/>
      <c r="P42" s="170">
        <f>'実質公債費比率（分子）の構造'!O$52</f>
        <v>1335</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13</v>
      </c>
      <c r="C44" s="170"/>
      <c r="D44" s="170"/>
      <c r="E44" s="170">
        <f>'実質公債費比率（分子）の構造'!L$50</f>
        <v>12</v>
      </c>
      <c r="F44" s="170"/>
      <c r="G44" s="170"/>
      <c r="H44" s="170">
        <f>'実質公債費比率（分子）の構造'!M$50</f>
        <v>12</v>
      </c>
      <c r="I44" s="170"/>
      <c r="J44" s="170"/>
      <c r="K44" s="170">
        <f>'実質公債費比率（分子）の構造'!N$50</f>
        <v>11</v>
      </c>
      <c r="L44" s="170"/>
      <c r="M44" s="170"/>
      <c r="N44" s="170">
        <f>'実質公債費比率（分子）の構造'!O$50</f>
        <v>11</v>
      </c>
      <c r="O44" s="170"/>
      <c r="P44" s="170"/>
    </row>
    <row r="45" spans="1:16" x14ac:dyDescent="0.2">
      <c r="A45" s="170" t="s">
        <v>63</v>
      </c>
      <c r="B45" s="170">
        <f>'実質公債費比率（分子）の構造'!K$49</f>
        <v>74</v>
      </c>
      <c r="C45" s="170"/>
      <c r="D45" s="170"/>
      <c r="E45" s="170">
        <f>'実質公債費比率（分子）の構造'!L$49</f>
        <v>75</v>
      </c>
      <c r="F45" s="170"/>
      <c r="G45" s="170"/>
      <c r="H45" s="170">
        <f>'実質公債費比率（分子）の構造'!M$49</f>
        <v>78</v>
      </c>
      <c r="I45" s="170"/>
      <c r="J45" s="170"/>
      <c r="K45" s="170">
        <f>'実質公債費比率（分子）の構造'!N$49</f>
        <v>77</v>
      </c>
      <c r="L45" s="170"/>
      <c r="M45" s="170"/>
      <c r="N45" s="170">
        <f>'実質公債費比率（分子）の構造'!O$49</f>
        <v>77</v>
      </c>
      <c r="O45" s="170"/>
      <c r="P45" s="170"/>
    </row>
    <row r="46" spans="1:16" x14ac:dyDescent="0.2">
      <c r="A46" s="170" t="s">
        <v>64</v>
      </c>
      <c r="B46" s="170">
        <f>'実質公債費比率（分子）の構造'!K$48</f>
        <v>603</v>
      </c>
      <c r="C46" s="170"/>
      <c r="D46" s="170"/>
      <c r="E46" s="170">
        <f>'実質公債費比率（分子）の構造'!L$48</f>
        <v>485</v>
      </c>
      <c r="F46" s="170"/>
      <c r="G46" s="170"/>
      <c r="H46" s="170">
        <f>'実質公債費比率（分子）の構造'!M$48</f>
        <v>427</v>
      </c>
      <c r="I46" s="170"/>
      <c r="J46" s="170"/>
      <c r="K46" s="170">
        <f>'実質公債費比率（分子）の構造'!N$48</f>
        <v>427</v>
      </c>
      <c r="L46" s="170"/>
      <c r="M46" s="170"/>
      <c r="N46" s="170">
        <f>'実質公債費比率（分子）の構造'!O$48</f>
        <v>407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1259</v>
      </c>
      <c r="C49" s="170"/>
      <c r="D49" s="170"/>
      <c r="E49" s="170">
        <f>'実質公債費比率（分子）の構造'!L$45</f>
        <v>1272</v>
      </c>
      <c r="F49" s="170"/>
      <c r="G49" s="170"/>
      <c r="H49" s="170">
        <f>'実質公債費比率（分子）の構造'!M$45</f>
        <v>1320</v>
      </c>
      <c r="I49" s="170"/>
      <c r="J49" s="170"/>
      <c r="K49" s="170">
        <f>'実質公債費比率（分子）の構造'!N$45</f>
        <v>1332</v>
      </c>
      <c r="L49" s="170"/>
      <c r="M49" s="170"/>
      <c r="N49" s="170">
        <f>'実質公債費比率（分子）の構造'!O$45</f>
        <v>1391</v>
      </c>
      <c r="O49" s="170"/>
      <c r="P49" s="170"/>
    </row>
    <row r="50" spans="1:16" x14ac:dyDescent="0.2">
      <c r="A50" s="170" t="s">
        <v>67</v>
      </c>
      <c r="B50" s="170" t="e">
        <f>NA()</f>
        <v>#N/A</v>
      </c>
      <c r="C50" s="170">
        <f>IF(ISNUMBER('実質公債費比率（分子）の構造'!K$53),'実質公債費比率（分子）の構造'!K$53,NA())</f>
        <v>600</v>
      </c>
      <c r="D50" s="170" t="e">
        <f>NA()</f>
        <v>#N/A</v>
      </c>
      <c r="E50" s="170" t="e">
        <f>NA()</f>
        <v>#N/A</v>
      </c>
      <c r="F50" s="170">
        <f>IF(ISNUMBER('実質公債費比率（分子）の構造'!L$53),'実質公債費比率（分子）の構造'!L$53,NA())</f>
        <v>517</v>
      </c>
      <c r="G50" s="170" t="e">
        <f>NA()</f>
        <v>#N/A</v>
      </c>
      <c r="H50" s="170" t="e">
        <f>NA()</f>
        <v>#N/A</v>
      </c>
      <c r="I50" s="170">
        <f>IF(ISNUMBER('実質公債費比率（分子）の構造'!M$53),'実質公債費比率（分子）の構造'!M$53,NA())</f>
        <v>516</v>
      </c>
      <c r="J50" s="170" t="e">
        <f>NA()</f>
        <v>#N/A</v>
      </c>
      <c r="K50" s="170" t="e">
        <f>NA()</f>
        <v>#N/A</v>
      </c>
      <c r="L50" s="170">
        <f>IF(ISNUMBER('実質公債費比率（分子）の構造'!N$53),'実質公債費比率（分子）の構造'!N$53,NA())</f>
        <v>510</v>
      </c>
      <c r="M50" s="170" t="e">
        <f>NA()</f>
        <v>#N/A</v>
      </c>
      <c r="N50" s="170" t="e">
        <f>NA()</f>
        <v>#N/A</v>
      </c>
      <c r="O50" s="170">
        <f>IF(ISNUMBER('実質公債費比率（分子）の構造'!O$53),'実質公債費比率（分子）の構造'!O$53,NA())</f>
        <v>551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17933</v>
      </c>
      <c r="E56" s="169"/>
      <c r="F56" s="169"/>
      <c r="G56" s="169">
        <f>'将来負担比率（分子）の構造'!J$52</f>
        <v>17560</v>
      </c>
      <c r="H56" s="169"/>
      <c r="I56" s="169"/>
      <c r="J56" s="169">
        <f>'将来負担比率（分子）の構造'!K$52</f>
        <v>17262</v>
      </c>
      <c r="K56" s="169"/>
      <c r="L56" s="169"/>
      <c r="M56" s="169">
        <f>'将来負担比率（分子）の構造'!L$52</f>
        <v>16497</v>
      </c>
      <c r="N56" s="169"/>
      <c r="O56" s="169"/>
      <c r="P56" s="169">
        <f>'将来負担比率（分子）の構造'!M$52</f>
        <v>15770</v>
      </c>
    </row>
    <row r="57" spans="1:16" x14ac:dyDescent="0.2">
      <c r="A57" s="169" t="s">
        <v>42</v>
      </c>
      <c r="B57" s="169"/>
      <c r="C57" s="169"/>
      <c r="D57" s="169">
        <f>'将来負担比率（分子）の構造'!I$51</f>
        <v>266</v>
      </c>
      <c r="E57" s="169"/>
      <c r="F57" s="169"/>
      <c r="G57" s="169">
        <f>'将来負担比率（分子）の構造'!J$51</f>
        <v>233</v>
      </c>
      <c r="H57" s="169"/>
      <c r="I57" s="169"/>
      <c r="J57" s="169">
        <f>'将来負担比率（分子）の構造'!K$51</f>
        <v>420</v>
      </c>
      <c r="K57" s="169"/>
      <c r="L57" s="169"/>
      <c r="M57" s="169">
        <f>'将来負担比率（分子）の構造'!L$51</f>
        <v>411</v>
      </c>
      <c r="N57" s="169"/>
      <c r="O57" s="169"/>
      <c r="P57" s="169">
        <f>'将来負担比率（分子）の構造'!M$51</f>
        <v>484</v>
      </c>
    </row>
    <row r="58" spans="1:16" x14ac:dyDescent="0.2">
      <c r="A58" s="169" t="s">
        <v>41</v>
      </c>
      <c r="B58" s="169"/>
      <c r="C58" s="169"/>
      <c r="D58" s="169">
        <f>'将来負担比率（分子）の構造'!I$50</f>
        <v>5423</v>
      </c>
      <c r="E58" s="169"/>
      <c r="F58" s="169"/>
      <c r="G58" s="169">
        <f>'将来負担比率（分子）の構造'!J$50</f>
        <v>6077</v>
      </c>
      <c r="H58" s="169"/>
      <c r="I58" s="169"/>
      <c r="J58" s="169">
        <f>'将来負担比率（分子）の構造'!K$50</f>
        <v>7449</v>
      </c>
      <c r="K58" s="169"/>
      <c r="L58" s="169"/>
      <c r="M58" s="169">
        <f>'将来負担比率（分子）の構造'!L$50</f>
        <v>7214</v>
      </c>
      <c r="N58" s="169"/>
      <c r="O58" s="169"/>
      <c r="P58" s="169">
        <f>'将来負担比率（分子）の構造'!M$50</f>
        <v>7254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v>
      </c>
      <c r="C61" s="169"/>
      <c r="D61" s="169"/>
      <c r="E61" s="169">
        <f>'将来負担比率（分子）の構造'!J$46</f>
        <v>3</v>
      </c>
      <c r="F61" s="169"/>
      <c r="G61" s="169"/>
      <c r="H61" s="169">
        <f>'将来負担比率（分子）の構造'!K$46</f>
        <v>2</v>
      </c>
      <c r="I61" s="169"/>
      <c r="J61" s="169"/>
      <c r="K61" s="169">
        <f>'将来負担比率（分子）の構造'!L$46</f>
        <v>1</v>
      </c>
      <c r="L61" s="169"/>
      <c r="M61" s="169"/>
      <c r="N61" s="169">
        <f>'将来負担比率（分子）の構造'!M$46</f>
        <v>1</v>
      </c>
      <c r="O61" s="169"/>
      <c r="P61" s="169"/>
    </row>
    <row r="62" spans="1:16" x14ac:dyDescent="0.2">
      <c r="A62" s="169" t="s">
        <v>35</v>
      </c>
      <c r="B62" s="169">
        <f>'将来負担比率（分子）の構造'!I$45</f>
        <v>700</v>
      </c>
      <c r="C62" s="169"/>
      <c r="D62" s="169"/>
      <c r="E62" s="169">
        <f>'将来負担比率（分子）の構造'!J$45</f>
        <v>712</v>
      </c>
      <c r="F62" s="169"/>
      <c r="G62" s="169"/>
      <c r="H62" s="169">
        <f>'将来負担比率（分子）の構造'!K$45</f>
        <v>725</v>
      </c>
      <c r="I62" s="169"/>
      <c r="J62" s="169"/>
      <c r="K62" s="169">
        <f>'将来負担比率（分子）の構造'!L$45</f>
        <v>682</v>
      </c>
      <c r="L62" s="169"/>
      <c r="M62" s="169"/>
      <c r="N62" s="169">
        <f>'将来負担比率（分子）の構造'!M$45</f>
        <v>676</v>
      </c>
      <c r="O62" s="169"/>
      <c r="P62" s="169"/>
    </row>
    <row r="63" spans="1:16" x14ac:dyDescent="0.2">
      <c r="A63" s="169" t="s">
        <v>34</v>
      </c>
      <c r="B63" s="169">
        <f>'将来負担比率（分子）の構造'!I$44</f>
        <v>668</v>
      </c>
      <c r="C63" s="169"/>
      <c r="D63" s="169"/>
      <c r="E63" s="169">
        <f>'将来負担比率（分子）の構造'!J$44</f>
        <v>612</v>
      </c>
      <c r="F63" s="169"/>
      <c r="G63" s="169"/>
      <c r="H63" s="169">
        <f>'将来負担比率（分子）の構造'!K$44</f>
        <v>582</v>
      </c>
      <c r="I63" s="169"/>
      <c r="J63" s="169"/>
      <c r="K63" s="169">
        <f>'将来負担比率（分子）の構造'!L$44</f>
        <v>537</v>
      </c>
      <c r="L63" s="169"/>
      <c r="M63" s="169"/>
      <c r="N63" s="169">
        <f>'将来負担比率（分子）の構造'!M$44</f>
        <v>493</v>
      </c>
      <c r="O63" s="169"/>
      <c r="P63" s="169"/>
    </row>
    <row r="64" spans="1:16" x14ac:dyDescent="0.2">
      <c r="A64" s="169" t="s">
        <v>33</v>
      </c>
      <c r="B64" s="169">
        <f>'将来負担比率（分子）の構造'!I$43</f>
        <v>7315</v>
      </c>
      <c r="C64" s="169"/>
      <c r="D64" s="169"/>
      <c r="E64" s="169">
        <f>'将来負担比率（分子）の構造'!J$43</f>
        <v>6804</v>
      </c>
      <c r="F64" s="169"/>
      <c r="G64" s="169"/>
      <c r="H64" s="169">
        <f>'将来負担比率（分子）の構造'!K$43</f>
        <v>6216</v>
      </c>
      <c r="I64" s="169"/>
      <c r="J64" s="169"/>
      <c r="K64" s="169">
        <f>'将来負担比率（分子）の構造'!L$43</f>
        <v>6306</v>
      </c>
      <c r="L64" s="169"/>
      <c r="M64" s="169"/>
      <c r="N64" s="169">
        <f>'将来負担比率（分子）の構造'!M$43</f>
        <v>5716</v>
      </c>
      <c r="O64" s="169"/>
      <c r="P64" s="169"/>
    </row>
    <row r="65" spans="1:16" x14ac:dyDescent="0.2">
      <c r="A65" s="169" t="s">
        <v>32</v>
      </c>
      <c r="B65" s="169">
        <f>'将来負担比率（分子）の構造'!I$42</f>
        <v>145</v>
      </c>
      <c r="C65" s="169"/>
      <c r="D65" s="169"/>
      <c r="E65" s="169">
        <f>'将来負担比率（分子）の構造'!J$42</f>
        <v>133</v>
      </c>
      <c r="F65" s="169"/>
      <c r="G65" s="169"/>
      <c r="H65" s="169">
        <f>'将来負担比率（分子）の構造'!K$42</f>
        <v>122</v>
      </c>
      <c r="I65" s="169"/>
      <c r="J65" s="169"/>
      <c r="K65" s="169">
        <f>'将来負担比率（分子）の構造'!L$42</f>
        <v>148</v>
      </c>
      <c r="L65" s="169"/>
      <c r="M65" s="169"/>
      <c r="N65" s="169">
        <f>'将来負担比率（分子）の構造'!M$42</f>
        <v>137</v>
      </c>
      <c r="O65" s="169"/>
      <c r="P65" s="169"/>
    </row>
    <row r="66" spans="1:16" x14ac:dyDescent="0.2">
      <c r="A66" s="169" t="s">
        <v>31</v>
      </c>
      <c r="B66" s="169">
        <f>'将来負担比率（分子）の構造'!I$41</f>
        <v>17068</v>
      </c>
      <c r="C66" s="169"/>
      <c r="D66" s="169"/>
      <c r="E66" s="169">
        <f>'将来負担比率（分子）の構造'!J$41</f>
        <v>17274</v>
      </c>
      <c r="F66" s="169"/>
      <c r="G66" s="169"/>
      <c r="H66" s="169">
        <f>'将来負担比率（分子）の構造'!K$41</f>
        <v>17146</v>
      </c>
      <c r="I66" s="169"/>
      <c r="J66" s="169"/>
      <c r="K66" s="169">
        <f>'将来負担比率（分子）の構造'!L$41</f>
        <v>16489</v>
      </c>
      <c r="L66" s="169"/>
      <c r="M66" s="169"/>
      <c r="N66" s="169">
        <f>'将来負担比率（分子）の構造'!M$41</f>
        <v>16100</v>
      </c>
      <c r="O66" s="169"/>
      <c r="P66" s="169"/>
    </row>
    <row r="67" spans="1:16" x14ac:dyDescent="0.2">
      <c r="A67" s="169" t="s">
        <v>71</v>
      </c>
      <c r="B67" s="169" t="e">
        <f>NA()</f>
        <v>#N/A</v>
      </c>
      <c r="C67" s="169">
        <f>IF(ISNUMBER('将来負担比率（分子）の構造'!I$53), IF('将来負担比率（分子）の構造'!I$53 &lt; 0, 0, '将来負担比率（分子）の構造'!I$53), NA())</f>
        <v>2278</v>
      </c>
      <c r="D67" s="169" t="e">
        <f>NA()</f>
        <v>#N/A</v>
      </c>
      <c r="E67" s="169" t="e">
        <f>NA()</f>
        <v>#N/A</v>
      </c>
      <c r="F67" s="169">
        <f>IF(ISNUMBER('将来負担比率（分子）の構造'!J$53), IF('将来負担比率（分子）の構造'!J$53 &lt; 0, 0, '将来負担比率（分子）の構造'!J$53), NA())</f>
        <v>1667</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41</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3045</v>
      </c>
      <c r="C72" s="173">
        <f>基金残高に係る経年分析!G55</f>
        <v>2895</v>
      </c>
      <c r="D72" s="173">
        <f>基金残高に係る経年分析!H55</f>
        <v>3015</v>
      </c>
    </row>
    <row r="73" spans="1:16" x14ac:dyDescent="0.2">
      <c r="A73" s="172" t="s">
        <v>74</v>
      </c>
      <c r="B73" s="173">
        <f>基金残高に係る経年分析!F56</f>
        <v>396</v>
      </c>
      <c r="C73" s="173">
        <f>基金残高に係る経年分析!G56</f>
        <v>396</v>
      </c>
      <c r="D73" s="173">
        <f>基金残高に係る経年分析!H56</f>
        <v>443</v>
      </c>
    </row>
    <row r="74" spans="1:16" x14ac:dyDescent="0.2">
      <c r="A74" s="172" t="s">
        <v>75</v>
      </c>
      <c r="B74" s="173">
        <f>基金残高に係る経年分析!F57</f>
        <v>4632</v>
      </c>
      <c r="C74" s="173">
        <f>基金残高に係る経年分析!G57</f>
        <v>4465</v>
      </c>
      <c r="D74" s="173">
        <f>基金残高に係る経年分析!H57</f>
        <v>4326</v>
      </c>
    </row>
  </sheetData>
  <sheetProtection algorithmName="SHA-512" hashValue="5lzl3VaSn5i7VeFEewjmi/cXAK1YMddyZqCC6wdg1MR+H2S9rsW+Qu0t7CwFVpPI9y4Y7TB615pNOuaVVoZVlA==" saltValue="Tfjmb+bb+6ZxpsMNZZuJ/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5049817</v>
      </c>
      <c r="S5" s="626"/>
      <c r="T5" s="626"/>
      <c r="U5" s="626"/>
      <c r="V5" s="626"/>
      <c r="W5" s="626"/>
      <c r="X5" s="626"/>
      <c r="Y5" s="627"/>
      <c r="Z5" s="628">
        <v>30.3</v>
      </c>
      <c r="AA5" s="628"/>
      <c r="AB5" s="628"/>
      <c r="AC5" s="628"/>
      <c r="AD5" s="629">
        <v>5049817</v>
      </c>
      <c r="AE5" s="629"/>
      <c r="AF5" s="629"/>
      <c r="AG5" s="629"/>
      <c r="AH5" s="629"/>
      <c r="AI5" s="629"/>
      <c r="AJ5" s="629"/>
      <c r="AK5" s="629"/>
      <c r="AL5" s="630">
        <v>58.4</v>
      </c>
      <c r="AM5" s="631"/>
      <c r="AN5" s="631"/>
      <c r="AO5" s="632"/>
      <c r="AP5" s="622" t="s">
        <v>216</v>
      </c>
      <c r="AQ5" s="623"/>
      <c r="AR5" s="623"/>
      <c r="AS5" s="623"/>
      <c r="AT5" s="623"/>
      <c r="AU5" s="623"/>
      <c r="AV5" s="623"/>
      <c r="AW5" s="623"/>
      <c r="AX5" s="623"/>
      <c r="AY5" s="623"/>
      <c r="AZ5" s="623"/>
      <c r="BA5" s="623"/>
      <c r="BB5" s="623"/>
      <c r="BC5" s="623"/>
      <c r="BD5" s="623"/>
      <c r="BE5" s="623"/>
      <c r="BF5" s="624"/>
      <c r="BG5" s="636">
        <v>5049817</v>
      </c>
      <c r="BH5" s="637"/>
      <c r="BI5" s="637"/>
      <c r="BJ5" s="637"/>
      <c r="BK5" s="637"/>
      <c r="BL5" s="637"/>
      <c r="BM5" s="637"/>
      <c r="BN5" s="638"/>
      <c r="BO5" s="639">
        <v>100</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122790</v>
      </c>
      <c r="S6" s="637"/>
      <c r="T6" s="637"/>
      <c r="U6" s="637"/>
      <c r="V6" s="637"/>
      <c r="W6" s="637"/>
      <c r="X6" s="637"/>
      <c r="Y6" s="638"/>
      <c r="Z6" s="639">
        <v>0.7</v>
      </c>
      <c r="AA6" s="639"/>
      <c r="AB6" s="639"/>
      <c r="AC6" s="639"/>
      <c r="AD6" s="640">
        <v>122790</v>
      </c>
      <c r="AE6" s="640"/>
      <c r="AF6" s="640"/>
      <c r="AG6" s="640"/>
      <c r="AH6" s="640"/>
      <c r="AI6" s="640"/>
      <c r="AJ6" s="640"/>
      <c r="AK6" s="640"/>
      <c r="AL6" s="641">
        <v>1.4</v>
      </c>
      <c r="AM6" s="642"/>
      <c r="AN6" s="642"/>
      <c r="AO6" s="643"/>
      <c r="AP6" s="633" t="s">
        <v>221</v>
      </c>
      <c r="AQ6" s="634"/>
      <c r="AR6" s="634"/>
      <c r="AS6" s="634"/>
      <c r="AT6" s="634"/>
      <c r="AU6" s="634"/>
      <c r="AV6" s="634"/>
      <c r="AW6" s="634"/>
      <c r="AX6" s="634"/>
      <c r="AY6" s="634"/>
      <c r="AZ6" s="634"/>
      <c r="BA6" s="634"/>
      <c r="BB6" s="634"/>
      <c r="BC6" s="634"/>
      <c r="BD6" s="634"/>
      <c r="BE6" s="634"/>
      <c r="BF6" s="635"/>
      <c r="BG6" s="636">
        <v>5049817</v>
      </c>
      <c r="BH6" s="637"/>
      <c r="BI6" s="637"/>
      <c r="BJ6" s="637"/>
      <c r="BK6" s="637"/>
      <c r="BL6" s="637"/>
      <c r="BM6" s="637"/>
      <c r="BN6" s="638"/>
      <c r="BO6" s="639">
        <v>100</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138642</v>
      </c>
      <c r="CS6" s="637"/>
      <c r="CT6" s="637"/>
      <c r="CU6" s="637"/>
      <c r="CV6" s="637"/>
      <c r="CW6" s="637"/>
      <c r="CX6" s="637"/>
      <c r="CY6" s="638"/>
      <c r="CZ6" s="630">
        <v>0.9</v>
      </c>
      <c r="DA6" s="631"/>
      <c r="DB6" s="631"/>
      <c r="DC6" s="647"/>
      <c r="DD6" s="645">
        <v>233</v>
      </c>
      <c r="DE6" s="637"/>
      <c r="DF6" s="637"/>
      <c r="DG6" s="637"/>
      <c r="DH6" s="637"/>
      <c r="DI6" s="637"/>
      <c r="DJ6" s="637"/>
      <c r="DK6" s="637"/>
      <c r="DL6" s="637"/>
      <c r="DM6" s="637"/>
      <c r="DN6" s="637"/>
      <c r="DO6" s="637"/>
      <c r="DP6" s="638"/>
      <c r="DQ6" s="645">
        <v>136279</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1469</v>
      </c>
      <c r="S7" s="637"/>
      <c r="T7" s="637"/>
      <c r="U7" s="637"/>
      <c r="V7" s="637"/>
      <c r="W7" s="637"/>
      <c r="X7" s="637"/>
      <c r="Y7" s="638"/>
      <c r="Z7" s="639">
        <v>0</v>
      </c>
      <c r="AA7" s="639"/>
      <c r="AB7" s="639"/>
      <c r="AC7" s="639"/>
      <c r="AD7" s="640">
        <v>1469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2166971</v>
      </c>
      <c r="BH7" s="637"/>
      <c r="BI7" s="637"/>
      <c r="BJ7" s="637"/>
      <c r="BK7" s="637"/>
      <c r="BL7" s="637"/>
      <c r="BM7" s="637"/>
      <c r="BN7" s="638"/>
      <c r="BO7" s="639">
        <v>42.9</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1964881</v>
      </c>
      <c r="CS7" s="637"/>
      <c r="CT7" s="637"/>
      <c r="CU7" s="637"/>
      <c r="CV7" s="637"/>
      <c r="CW7" s="637"/>
      <c r="CX7" s="637"/>
      <c r="CY7" s="638"/>
      <c r="CZ7" s="639">
        <v>13.1</v>
      </c>
      <c r="DA7" s="639"/>
      <c r="DB7" s="639"/>
      <c r="DC7" s="639"/>
      <c r="DD7" s="645">
        <v>41713</v>
      </c>
      <c r="DE7" s="637"/>
      <c r="DF7" s="637"/>
      <c r="DG7" s="637"/>
      <c r="DH7" s="637"/>
      <c r="DI7" s="637"/>
      <c r="DJ7" s="637"/>
      <c r="DK7" s="637"/>
      <c r="DL7" s="637"/>
      <c r="DM7" s="637"/>
      <c r="DN7" s="637"/>
      <c r="DO7" s="637"/>
      <c r="DP7" s="638"/>
      <c r="DQ7" s="645">
        <v>1528544</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25831</v>
      </c>
      <c r="S8" s="637"/>
      <c r="T8" s="637"/>
      <c r="U8" s="637"/>
      <c r="V8" s="637"/>
      <c r="W8" s="637"/>
      <c r="X8" s="637"/>
      <c r="Y8" s="638"/>
      <c r="Z8" s="639">
        <v>0.2</v>
      </c>
      <c r="AA8" s="639"/>
      <c r="AB8" s="639"/>
      <c r="AC8" s="639"/>
      <c r="AD8" s="640">
        <v>25831</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59253</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4733644</v>
      </c>
      <c r="CS8" s="637"/>
      <c r="CT8" s="637"/>
      <c r="CU8" s="637"/>
      <c r="CV8" s="637"/>
      <c r="CW8" s="637"/>
      <c r="CX8" s="637"/>
      <c r="CY8" s="638"/>
      <c r="CZ8" s="639">
        <v>31.7</v>
      </c>
      <c r="DA8" s="639"/>
      <c r="DB8" s="639"/>
      <c r="DC8" s="639"/>
      <c r="DD8" s="645">
        <v>44995</v>
      </c>
      <c r="DE8" s="637"/>
      <c r="DF8" s="637"/>
      <c r="DG8" s="637"/>
      <c r="DH8" s="637"/>
      <c r="DI8" s="637"/>
      <c r="DJ8" s="637"/>
      <c r="DK8" s="637"/>
      <c r="DL8" s="637"/>
      <c r="DM8" s="637"/>
      <c r="DN8" s="637"/>
      <c r="DO8" s="637"/>
      <c r="DP8" s="638"/>
      <c r="DQ8" s="645">
        <v>2568951</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29780</v>
      </c>
      <c r="S9" s="637"/>
      <c r="T9" s="637"/>
      <c r="U9" s="637"/>
      <c r="V9" s="637"/>
      <c r="W9" s="637"/>
      <c r="X9" s="637"/>
      <c r="Y9" s="638"/>
      <c r="Z9" s="639">
        <v>0.2</v>
      </c>
      <c r="AA9" s="639"/>
      <c r="AB9" s="639"/>
      <c r="AC9" s="639"/>
      <c r="AD9" s="640">
        <v>29780</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1760312</v>
      </c>
      <c r="BH9" s="637"/>
      <c r="BI9" s="637"/>
      <c r="BJ9" s="637"/>
      <c r="BK9" s="637"/>
      <c r="BL9" s="637"/>
      <c r="BM9" s="637"/>
      <c r="BN9" s="638"/>
      <c r="BO9" s="639">
        <v>34.9</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1126309</v>
      </c>
      <c r="CS9" s="637"/>
      <c r="CT9" s="637"/>
      <c r="CU9" s="637"/>
      <c r="CV9" s="637"/>
      <c r="CW9" s="637"/>
      <c r="CX9" s="637"/>
      <c r="CY9" s="638"/>
      <c r="CZ9" s="639">
        <v>7.5</v>
      </c>
      <c r="DA9" s="639"/>
      <c r="DB9" s="639"/>
      <c r="DC9" s="639"/>
      <c r="DD9" s="645">
        <v>15113</v>
      </c>
      <c r="DE9" s="637"/>
      <c r="DF9" s="637"/>
      <c r="DG9" s="637"/>
      <c r="DH9" s="637"/>
      <c r="DI9" s="637"/>
      <c r="DJ9" s="637"/>
      <c r="DK9" s="637"/>
      <c r="DL9" s="637"/>
      <c r="DM9" s="637"/>
      <c r="DN9" s="637"/>
      <c r="DO9" s="637"/>
      <c r="DP9" s="638"/>
      <c r="DQ9" s="645">
        <v>896400</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117377</v>
      </c>
      <c r="BH10" s="637"/>
      <c r="BI10" s="637"/>
      <c r="BJ10" s="637"/>
      <c r="BK10" s="637"/>
      <c r="BL10" s="637"/>
      <c r="BM10" s="637"/>
      <c r="BN10" s="638"/>
      <c r="BO10" s="639">
        <v>2.2999999999999998</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3673</v>
      </c>
      <c r="CS10" s="637"/>
      <c r="CT10" s="637"/>
      <c r="CU10" s="637"/>
      <c r="CV10" s="637"/>
      <c r="CW10" s="637"/>
      <c r="CX10" s="637"/>
      <c r="CY10" s="638"/>
      <c r="CZ10" s="639">
        <v>0</v>
      </c>
      <c r="DA10" s="639"/>
      <c r="DB10" s="639"/>
      <c r="DC10" s="639"/>
      <c r="DD10" s="645" t="s">
        <v>122</v>
      </c>
      <c r="DE10" s="637"/>
      <c r="DF10" s="637"/>
      <c r="DG10" s="637"/>
      <c r="DH10" s="637"/>
      <c r="DI10" s="637"/>
      <c r="DJ10" s="637"/>
      <c r="DK10" s="637"/>
      <c r="DL10" s="637"/>
      <c r="DM10" s="637"/>
      <c r="DN10" s="637"/>
      <c r="DO10" s="637"/>
      <c r="DP10" s="638"/>
      <c r="DQ10" s="645">
        <v>3673</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840107</v>
      </c>
      <c r="S11" s="637"/>
      <c r="T11" s="637"/>
      <c r="U11" s="637"/>
      <c r="V11" s="637"/>
      <c r="W11" s="637"/>
      <c r="X11" s="637"/>
      <c r="Y11" s="638"/>
      <c r="Z11" s="641">
        <v>5</v>
      </c>
      <c r="AA11" s="642"/>
      <c r="AB11" s="642"/>
      <c r="AC11" s="648"/>
      <c r="AD11" s="645">
        <v>840107</v>
      </c>
      <c r="AE11" s="637"/>
      <c r="AF11" s="637"/>
      <c r="AG11" s="637"/>
      <c r="AH11" s="637"/>
      <c r="AI11" s="637"/>
      <c r="AJ11" s="637"/>
      <c r="AK11" s="638"/>
      <c r="AL11" s="641">
        <v>9.6999999999999993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230029</v>
      </c>
      <c r="BH11" s="637"/>
      <c r="BI11" s="637"/>
      <c r="BJ11" s="637"/>
      <c r="BK11" s="637"/>
      <c r="BL11" s="637"/>
      <c r="BM11" s="637"/>
      <c r="BN11" s="638"/>
      <c r="BO11" s="639">
        <v>4.5999999999999996</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576141</v>
      </c>
      <c r="CS11" s="637"/>
      <c r="CT11" s="637"/>
      <c r="CU11" s="637"/>
      <c r="CV11" s="637"/>
      <c r="CW11" s="637"/>
      <c r="CX11" s="637"/>
      <c r="CY11" s="638"/>
      <c r="CZ11" s="639">
        <v>3.9</v>
      </c>
      <c r="DA11" s="639"/>
      <c r="DB11" s="639"/>
      <c r="DC11" s="639"/>
      <c r="DD11" s="645">
        <v>223158</v>
      </c>
      <c r="DE11" s="637"/>
      <c r="DF11" s="637"/>
      <c r="DG11" s="637"/>
      <c r="DH11" s="637"/>
      <c r="DI11" s="637"/>
      <c r="DJ11" s="637"/>
      <c r="DK11" s="637"/>
      <c r="DL11" s="637"/>
      <c r="DM11" s="637"/>
      <c r="DN11" s="637"/>
      <c r="DO11" s="637"/>
      <c r="DP11" s="638"/>
      <c r="DQ11" s="645">
        <v>454036</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2504988</v>
      </c>
      <c r="BH12" s="637"/>
      <c r="BI12" s="637"/>
      <c r="BJ12" s="637"/>
      <c r="BK12" s="637"/>
      <c r="BL12" s="637"/>
      <c r="BM12" s="637"/>
      <c r="BN12" s="638"/>
      <c r="BO12" s="639">
        <v>49.6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616535</v>
      </c>
      <c r="CS12" s="637"/>
      <c r="CT12" s="637"/>
      <c r="CU12" s="637"/>
      <c r="CV12" s="637"/>
      <c r="CW12" s="637"/>
      <c r="CX12" s="637"/>
      <c r="CY12" s="638"/>
      <c r="CZ12" s="639">
        <v>4.0999999999999996</v>
      </c>
      <c r="DA12" s="639"/>
      <c r="DB12" s="639"/>
      <c r="DC12" s="639"/>
      <c r="DD12" s="645">
        <v>187435</v>
      </c>
      <c r="DE12" s="637"/>
      <c r="DF12" s="637"/>
      <c r="DG12" s="637"/>
      <c r="DH12" s="637"/>
      <c r="DI12" s="637"/>
      <c r="DJ12" s="637"/>
      <c r="DK12" s="637"/>
      <c r="DL12" s="637"/>
      <c r="DM12" s="637"/>
      <c r="DN12" s="637"/>
      <c r="DO12" s="637"/>
      <c r="DP12" s="638"/>
      <c r="DQ12" s="645">
        <v>448760</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2501038</v>
      </c>
      <c r="BH13" s="637"/>
      <c r="BI13" s="637"/>
      <c r="BJ13" s="637"/>
      <c r="BK13" s="637"/>
      <c r="BL13" s="637"/>
      <c r="BM13" s="637"/>
      <c r="BN13" s="638"/>
      <c r="BO13" s="639">
        <v>49.5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1328145</v>
      </c>
      <c r="CS13" s="637"/>
      <c r="CT13" s="637"/>
      <c r="CU13" s="637"/>
      <c r="CV13" s="637"/>
      <c r="CW13" s="637"/>
      <c r="CX13" s="637"/>
      <c r="CY13" s="638"/>
      <c r="CZ13" s="639">
        <v>8.9</v>
      </c>
      <c r="DA13" s="639"/>
      <c r="DB13" s="639"/>
      <c r="DC13" s="639"/>
      <c r="DD13" s="645">
        <v>667304</v>
      </c>
      <c r="DE13" s="637"/>
      <c r="DF13" s="637"/>
      <c r="DG13" s="637"/>
      <c r="DH13" s="637"/>
      <c r="DI13" s="637"/>
      <c r="DJ13" s="637"/>
      <c r="DK13" s="637"/>
      <c r="DL13" s="637"/>
      <c r="DM13" s="637"/>
      <c r="DN13" s="637"/>
      <c r="DO13" s="637"/>
      <c r="DP13" s="638"/>
      <c r="DQ13" s="645">
        <v>687898</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927</v>
      </c>
      <c r="S14" s="637"/>
      <c r="T14" s="637"/>
      <c r="U14" s="637"/>
      <c r="V14" s="637"/>
      <c r="W14" s="637"/>
      <c r="X14" s="637"/>
      <c r="Y14" s="638"/>
      <c r="Z14" s="639">
        <v>0</v>
      </c>
      <c r="AA14" s="639"/>
      <c r="AB14" s="639"/>
      <c r="AC14" s="639"/>
      <c r="AD14" s="640">
        <v>927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133502</v>
      </c>
      <c r="BH14" s="637"/>
      <c r="BI14" s="637"/>
      <c r="BJ14" s="637"/>
      <c r="BK14" s="637"/>
      <c r="BL14" s="637"/>
      <c r="BM14" s="637"/>
      <c r="BN14" s="638"/>
      <c r="BO14" s="639">
        <v>2.6</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613512</v>
      </c>
      <c r="CS14" s="637"/>
      <c r="CT14" s="637"/>
      <c r="CU14" s="637"/>
      <c r="CV14" s="637"/>
      <c r="CW14" s="637"/>
      <c r="CX14" s="637"/>
      <c r="CY14" s="638"/>
      <c r="CZ14" s="639">
        <v>4.0999999999999996</v>
      </c>
      <c r="DA14" s="639"/>
      <c r="DB14" s="639"/>
      <c r="DC14" s="639"/>
      <c r="DD14" s="645">
        <v>4126</v>
      </c>
      <c r="DE14" s="637"/>
      <c r="DF14" s="637"/>
      <c r="DG14" s="637"/>
      <c r="DH14" s="637"/>
      <c r="DI14" s="637"/>
      <c r="DJ14" s="637"/>
      <c r="DK14" s="637"/>
      <c r="DL14" s="637"/>
      <c r="DM14" s="637"/>
      <c r="DN14" s="637"/>
      <c r="DO14" s="637"/>
      <c r="DP14" s="638"/>
      <c r="DQ14" s="645">
        <v>606558</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244356</v>
      </c>
      <c r="BH15" s="637"/>
      <c r="BI15" s="637"/>
      <c r="BJ15" s="637"/>
      <c r="BK15" s="637"/>
      <c r="BL15" s="637"/>
      <c r="BM15" s="637"/>
      <c r="BN15" s="638"/>
      <c r="BO15" s="639">
        <v>4.8</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2452986</v>
      </c>
      <c r="CS15" s="637"/>
      <c r="CT15" s="637"/>
      <c r="CU15" s="637"/>
      <c r="CV15" s="637"/>
      <c r="CW15" s="637"/>
      <c r="CX15" s="637"/>
      <c r="CY15" s="638"/>
      <c r="CZ15" s="639">
        <v>16.399999999999999</v>
      </c>
      <c r="DA15" s="639"/>
      <c r="DB15" s="639"/>
      <c r="DC15" s="639"/>
      <c r="DD15" s="645">
        <v>1201343</v>
      </c>
      <c r="DE15" s="637"/>
      <c r="DF15" s="637"/>
      <c r="DG15" s="637"/>
      <c r="DH15" s="637"/>
      <c r="DI15" s="637"/>
      <c r="DJ15" s="637"/>
      <c r="DK15" s="637"/>
      <c r="DL15" s="637"/>
      <c r="DM15" s="637"/>
      <c r="DN15" s="637"/>
      <c r="DO15" s="637"/>
      <c r="DP15" s="638"/>
      <c r="DQ15" s="645">
        <v>1167571</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15291</v>
      </c>
      <c r="S16" s="637"/>
      <c r="T16" s="637"/>
      <c r="U16" s="637"/>
      <c r="V16" s="637"/>
      <c r="W16" s="637"/>
      <c r="X16" s="637"/>
      <c r="Y16" s="638"/>
      <c r="Z16" s="639">
        <v>0.1</v>
      </c>
      <c r="AA16" s="639"/>
      <c r="AB16" s="639"/>
      <c r="AC16" s="639"/>
      <c r="AD16" s="640">
        <v>15291</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t="s">
        <v>122</v>
      </c>
      <c r="CS16" s="637"/>
      <c r="CT16" s="637"/>
      <c r="CU16" s="637"/>
      <c r="CV16" s="637"/>
      <c r="CW16" s="637"/>
      <c r="CX16" s="637"/>
      <c r="CY16" s="638"/>
      <c r="CZ16" s="639" t="s">
        <v>122</v>
      </c>
      <c r="DA16" s="639"/>
      <c r="DB16" s="639"/>
      <c r="DC16" s="639"/>
      <c r="DD16" s="645" t="s">
        <v>122</v>
      </c>
      <c r="DE16" s="637"/>
      <c r="DF16" s="637"/>
      <c r="DG16" s="637"/>
      <c r="DH16" s="637"/>
      <c r="DI16" s="637"/>
      <c r="DJ16" s="637"/>
      <c r="DK16" s="637"/>
      <c r="DL16" s="637"/>
      <c r="DM16" s="637"/>
      <c r="DN16" s="637"/>
      <c r="DO16" s="637"/>
      <c r="DP16" s="638"/>
      <c r="DQ16" s="645" t="s">
        <v>122</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97997</v>
      </c>
      <c r="S17" s="637"/>
      <c r="T17" s="637"/>
      <c r="U17" s="637"/>
      <c r="V17" s="637"/>
      <c r="W17" s="637"/>
      <c r="X17" s="637"/>
      <c r="Y17" s="638"/>
      <c r="Z17" s="639">
        <v>0.6</v>
      </c>
      <c r="AA17" s="639"/>
      <c r="AB17" s="639"/>
      <c r="AC17" s="639"/>
      <c r="AD17" s="640">
        <v>97997</v>
      </c>
      <c r="AE17" s="640"/>
      <c r="AF17" s="640"/>
      <c r="AG17" s="640"/>
      <c r="AH17" s="640"/>
      <c r="AI17" s="640"/>
      <c r="AJ17" s="640"/>
      <c r="AK17" s="640"/>
      <c r="AL17" s="641">
        <v>1.1000000000000001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1390769</v>
      </c>
      <c r="CS17" s="637"/>
      <c r="CT17" s="637"/>
      <c r="CU17" s="637"/>
      <c r="CV17" s="637"/>
      <c r="CW17" s="637"/>
      <c r="CX17" s="637"/>
      <c r="CY17" s="638"/>
      <c r="CZ17" s="639">
        <v>9.3000000000000007</v>
      </c>
      <c r="DA17" s="639"/>
      <c r="DB17" s="639"/>
      <c r="DC17" s="639"/>
      <c r="DD17" s="645" t="s">
        <v>122</v>
      </c>
      <c r="DE17" s="637"/>
      <c r="DF17" s="637"/>
      <c r="DG17" s="637"/>
      <c r="DH17" s="637"/>
      <c r="DI17" s="637"/>
      <c r="DJ17" s="637"/>
      <c r="DK17" s="637"/>
      <c r="DL17" s="637"/>
      <c r="DM17" s="637"/>
      <c r="DN17" s="637"/>
      <c r="DO17" s="637"/>
      <c r="DP17" s="638"/>
      <c r="DQ17" s="645">
        <v>1351268</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31338</v>
      </c>
      <c r="S18" s="637"/>
      <c r="T18" s="637"/>
      <c r="U18" s="637"/>
      <c r="V18" s="637"/>
      <c r="W18" s="637"/>
      <c r="X18" s="637"/>
      <c r="Y18" s="638"/>
      <c r="Z18" s="639">
        <v>0.2</v>
      </c>
      <c r="AA18" s="639"/>
      <c r="AB18" s="639"/>
      <c r="AC18" s="639"/>
      <c r="AD18" s="640">
        <v>31338</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29539</v>
      </c>
      <c r="S19" s="637"/>
      <c r="T19" s="637"/>
      <c r="U19" s="637"/>
      <c r="V19" s="637"/>
      <c r="W19" s="637"/>
      <c r="X19" s="637"/>
      <c r="Y19" s="638"/>
      <c r="Z19" s="639">
        <v>0.2</v>
      </c>
      <c r="AA19" s="639"/>
      <c r="AB19" s="639"/>
      <c r="AC19" s="639"/>
      <c r="AD19" s="640">
        <v>29539</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122</v>
      </c>
      <c r="BH19" s="637"/>
      <c r="BI19" s="637"/>
      <c r="BJ19" s="637"/>
      <c r="BK19" s="637"/>
      <c r="BL19" s="637"/>
      <c r="BM19" s="637"/>
      <c r="BN19" s="638"/>
      <c r="BO19" s="639" t="s">
        <v>122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1799</v>
      </c>
      <c r="S20" s="637"/>
      <c r="T20" s="637"/>
      <c r="U20" s="637"/>
      <c r="V20" s="637"/>
      <c r="W20" s="637"/>
      <c r="X20" s="637"/>
      <c r="Y20" s="638"/>
      <c r="Z20" s="639">
        <v>0</v>
      </c>
      <c r="AA20" s="639"/>
      <c r="AB20" s="639"/>
      <c r="AC20" s="639"/>
      <c r="AD20" s="640">
        <v>1799</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122</v>
      </c>
      <c r="BH20" s="637"/>
      <c r="BI20" s="637"/>
      <c r="BJ20" s="637"/>
      <c r="BK20" s="637"/>
      <c r="BL20" s="637"/>
      <c r="BM20" s="637"/>
      <c r="BN20" s="638"/>
      <c r="BO20" s="639" t="s">
        <v>122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14945237</v>
      </c>
      <c r="CS20" s="637"/>
      <c r="CT20" s="637"/>
      <c r="CU20" s="637"/>
      <c r="CV20" s="637"/>
      <c r="CW20" s="637"/>
      <c r="CX20" s="637"/>
      <c r="CY20" s="638"/>
      <c r="CZ20" s="639">
        <v>100</v>
      </c>
      <c r="DA20" s="639"/>
      <c r="DB20" s="639"/>
      <c r="DC20" s="639"/>
      <c r="DD20" s="645">
        <v>2385420</v>
      </c>
      <c r="DE20" s="637"/>
      <c r="DF20" s="637"/>
      <c r="DG20" s="637"/>
      <c r="DH20" s="637"/>
      <c r="DI20" s="637"/>
      <c r="DJ20" s="637"/>
      <c r="DK20" s="637"/>
      <c r="DL20" s="637"/>
      <c r="DM20" s="637"/>
      <c r="DN20" s="637"/>
      <c r="DO20" s="637"/>
      <c r="DP20" s="638"/>
      <c r="DQ20" s="645">
        <v>9849938</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2751163</v>
      </c>
      <c r="S21" s="637"/>
      <c r="T21" s="637"/>
      <c r="U21" s="637"/>
      <c r="V21" s="637"/>
      <c r="W21" s="637"/>
      <c r="X21" s="637"/>
      <c r="Y21" s="638"/>
      <c r="Z21" s="639">
        <v>16.5</v>
      </c>
      <c r="AA21" s="639"/>
      <c r="AB21" s="639"/>
      <c r="AC21" s="639"/>
      <c r="AD21" s="640">
        <v>2423118</v>
      </c>
      <c r="AE21" s="640"/>
      <c r="AF21" s="640"/>
      <c r="AG21" s="640"/>
      <c r="AH21" s="640"/>
      <c r="AI21" s="640"/>
      <c r="AJ21" s="640"/>
      <c r="AK21" s="640"/>
      <c r="AL21" s="641">
        <v>28</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2423118</v>
      </c>
      <c r="S22" s="637"/>
      <c r="T22" s="637"/>
      <c r="U22" s="637"/>
      <c r="V22" s="637"/>
      <c r="W22" s="637"/>
      <c r="X22" s="637"/>
      <c r="Y22" s="638"/>
      <c r="Z22" s="639">
        <v>14.5</v>
      </c>
      <c r="AA22" s="639"/>
      <c r="AB22" s="639"/>
      <c r="AC22" s="639"/>
      <c r="AD22" s="640">
        <v>2423118</v>
      </c>
      <c r="AE22" s="640"/>
      <c r="AF22" s="640"/>
      <c r="AG22" s="640"/>
      <c r="AH22" s="640"/>
      <c r="AI22" s="640"/>
      <c r="AJ22" s="640"/>
      <c r="AK22" s="640"/>
      <c r="AL22" s="641">
        <v>28</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328045</v>
      </c>
      <c r="S23" s="637"/>
      <c r="T23" s="637"/>
      <c r="U23" s="637"/>
      <c r="V23" s="637"/>
      <c r="W23" s="637"/>
      <c r="X23" s="637"/>
      <c r="Y23" s="638"/>
      <c r="Z23" s="639">
        <v>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6344615</v>
      </c>
      <c r="CS24" s="626"/>
      <c r="CT24" s="626"/>
      <c r="CU24" s="626"/>
      <c r="CV24" s="626"/>
      <c r="CW24" s="626"/>
      <c r="CX24" s="626"/>
      <c r="CY24" s="627"/>
      <c r="CZ24" s="630">
        <v>42.5</v>
      </c>
      <c r="DA24" s="631"/>
      <c r="DB24" s="631"/>
      <c r="DC24" s="647"/>
      <c r="DD24" s="671">
        <v>4198668</v>
      </c>
      <c r="DE24" s="626"/>
      <c r="DF24" s="626"/>
      <c r="DG24" s="626"/>
      <c r="DH24" s="626"/>
      <c r="DI24" s="626"/>
      <c r="DJ24" s="626"/>
      <c r="DK24" s="627"/>
      <c r="DL24" s="671">
        <v>3753445</v>
      </c>
      <c r="DM24" s="626"/>
      <c r="DN24" s="626"/>
      <c r="DO24" s="626"/>
      <c r="DP24" s="626"/>
      <c r="DQ24" s="626"/>
      <c r="DR24" s="626"/>
      <c r="DS24" s="626"/>
      <c r="DT24" s="626"/>
      <c r="DU24" s="626"/>
      <c r="DV24" s="627"/>
      <c r="DW24" s="630">
        <v>43</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8966510</v>
      </c>
      <c r="S25" s="637"/>
      <c r="T25" s="637"/>
      <c r="U25" s="637"/>
      <c r="V25" s="637"/>
      <c r="W25" s="637"/>
      <c r="X25" s="637"/>
      <c r="Y25" s="638"/>
      <c r="Z25" s="639">
        <v>53.7</v>
      </c>
      <c r="AA25" s="639"/>
      <c r="AB25" s="639"/>
      <c r="AC25" s="639"/>
      <c r="AD25" s="640">
        <v>8638465</v>
      </c>
      <c r="AE25" s="640"/>
      <c r="AF25" s="640"/>
      <c r="AG25" s="640"/>
      <c r="AH25" s="640"/>
      <c r="AI25" s="640"/>
      <c r="AJ25" s="640"/>
      <c r="AK25" s="640"/>
      <c r="AL25" s="641">
        <v>99.9</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2185193</v>
      </c>
      <c r="CS25" s="668"/>
      <c r="CT25" s="668"/>
      <c r="CU25" s="668"/>
      <c r="CV25" s="668"/>
      <c r="CW25" s="668"/>
      <c r="CX25" s="668"/>
      <c r="CY25" s="669"/>
      <c r="CZ25" s="641">
        <v>14.6</v>
      </c>
      <c r="DA25" s="666"/>
      <c r="DB25" s="666"/>
      <c r="DC25" s="670"/>
      <c r="DD25" s="645">
        <v>2059161</v>
      </c>
      <c r="DE25" s="668"/>
      <c r="DF25" s="668"/>
      <c r="DG25" s="668"/>
      <c r="DH25" s="668"/>
      <c r="DI25" s="668"/>
      <c r="DJ25" s="668"/>
      <c r="DK25" s="669"/>
      <c r="DL25" s="645">
        <v>1684975</v>
      </c>
      <c r="DM25" s="668"/>
      <c r="DN25" s="668"/>
      <c r="DO25" s="668"/>
      <c r="DP25" s="668"/>
      <c r="DQ25" s="668"/>
      <c r="DR25" s="668"/>
      <c r="DS25" s="668"/>
      <c r="DT25" s="668"/>
      <c r="DU25" s="668"/>
      <c r="DV25" s="669"/>
      <c r="DW25" s="641">
        <v>19.3</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3475</v>
      </c>
      <c r="S26" s="637"/>
      <c r="T26" s="637"/>
      <c r="U26" s="637"/>
      <c r="V26" s="637"/>
      <c r="W26" s="637"/>
      <c r="X26" s="637"/>
      <c r="Y26" s="638"/>
      <c r="Z26" s="639">
        <v>0</v>
      </c>
      <c r="AA26" s="639"/>
      <c r="AB26" s="639"/>
      <c r="AC26" s="639"/>
      <c r="AD26" s="640">
        <v>3475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1194144</v>
      </c>
      <c r="CS26" s="637"/>
      <c r="CT26" s="637"/>
      <c r="CU26" s="637"/>
      <c r="CV26" s="637"/>
      <c r="CW26" s="637"/>
      <c r="CX26" s="637"/>
      <c r="CY26" s="638"/>
      <c r="CZ26" s="641">
        <v>8</v>
      </c>
      <c r="DA26" s="666"/>
      <c r="DB26" s="666"/>
      <c r="DC26" s="670"/>
      <c r="DD26" s="645">
        <v>1135227</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45344</v>
      </c>
      <c r="S27" s="637"/>
      <c r="T27" s="637"/>
      <c r="U27" s="637"/>
      <c r="V27" s="637"/>
      <c r="W27" s="637"/>
      <c r="X27" s="637"/>
      <c r="Y27" s="638"/>
      <c r="Z27" s="639">
        <v>0.3</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5049817</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2768653</v>
      </c>
      <c r="CS27" s="668"/>
      <c r="CT27" s="668"/>
      <c r="CU27" s="668"/>
      <c r="CV27" s="668"/>
      <c r="CW27" s="668"/>
      <c r="CX27" s="668"/>
      <c r="CY27" s="669"/>
      <c r="CZ27" s="641">
        <v>18.5</v>
      </c>
      <c r="DA27" s="666"/>
      <c r="DB27" s="666"/>
      <c r="DC27" s="670"/>
      <c r="DD27" s="645">
        <v>788239</v>
      </c>
      <c r="DE27" s="668"/>
      <c r="DF27" s="668"/>
      <c r="DG27" s="668"/>
      <c r="DH27" s="668"/>
      <c r="DI27" s="668"/>
      <c r="DJ27" s="668"/>
      <c r="DK27" s="669"/>
      <c r="DL27" s="645">
        <v>717202</v>
      </c>
      <c r="DM27" s="668"/>
      <c r="DN27" s="668"/>
      <c r="DO27" s="668"/>
      <c r="DP27" s="668"/>
      <c r="DQ27" s="668"/>
      <c r="DR27" s="668"/>
      <c r="DS27" s="668"/>
      <c r="DT27" s="668"/>
      <c r="DU27" s="668"/>
      <c r="DV27" s="669"/>
      <c r="DW27" s="641">
        <v>8.1999999999999993</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90974</v>
      </c>
      <c r="S28" s="637"/>
      <c r="T28" s="637"/>
      <c r="U28" s="637"/>
      <c r="V28" s="637"/>
      <c r="W28" s="637"/>
      <c r="X28" s="637"/>
      <c r="Y28" s="638"/>
      <c r="Z28" s="639">
        <v>0.5</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1390769</v>
      </c>
      <c r="CS28" s="637"/>
      <c r="CT28" s="637"/>
      <c r="CU28" s="637"/>
      <c r="CV28" s="637"/>
      <c r="CW28" s="637"/>
      <c r="CX28" s="637"/>
      <c r="CY28" s="638"/>
      <c r="CZ28" s="641">
        <v>9.3000000000000007</v>
      </c>
      <c r="DA28" s="666"/>
      <c r="DB28" s="666"/>
      <c r="DC28" s="670"/>
      <c r="DD28" s="645">
        <v>1351268</v>
      </c>
      <c r="DE28" s="637"/>
      <c r="DF28" s="637"/>
      <c r="DG28" s="637"/>
      <c r="DH28" s="637"/>
      <c r="DI28" s="637"/>
      <c r="DJ28" s="637"/>
      <c r="DK28" s="638"/>
      <c r="DL28" s="645">
        <v>1351268</v>
      </c>
      <c r="DM28" s="637"/>
      <c r="DN28" s="637"/>
      <c r="DO28" s="637"/>
      <c r="DP28" s="637"/>
      <c r="DQ28" s="637"/>
      <c r="DR28" s="637"/>
      <c r="DS28" s="637"/>
      <c r="DT28" s="637"/>
      <c r="DU28" s="637"/>
      <c r="DV28" s="638"/>
      <c r="DW28" s="641">
        <v>15.5</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19281</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1390769</v>
      </c>
      <c r="CS29" s="668"/>
      <c r="CT29" s="668"/>
      <c r="CU29" s="668"/>
      <c r="CV29" s="668"/>
      <c r="CW29" s="668"/>
      <c r="CX29" s="668"/>
      <c r="CY29" s="669"/>
      <c r="CZ29" s="641">
        <v>9.3000000000000007</v>
      </c>
      <c r="DA29" s="666"/>
      <c r="DB29" s="666"/>
      <c r="DC29" s="670"/>
      <c r="DD29" s="645">
        <v>1351268</v>
      </c>
      <c r="DE29" s="668"/>
      <c r="DF29" s="668"/>
      <c r="DG29" s="668"/>
      <c r="DH29" s="668"/>
      <c r="DI29" s="668"/>
      <c r="DJ29" s="668"/>
      <c r="DK29" s="669"/>
      <c r="DL29" s="645">
        <v>1351268</v>
      </c>
      <c r="DM29" s="668"/>
      <c r="DN29" s="668"/>
      <c r="DO29" s="668"/>
      <c r="DP29" s="668"/>
      <c r="DQ29" s="668"/>
      <c r="DR29" s="668"/>
      <c r="DS29" s="668"/>
      <c r="DT29" s="668"/>
      <c r="DU29" s="668"/>
      <c r="DV29" s="669"/>
      <c r="DW29" s="641">
        <v>15.5</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2175798</v>
      </c>
      <c r="S30" s="637"/>
      <c r="T30" s="637"/>
      <c r="U30" s="637"/>
      <c r="V30" s="637"/>
      <c r="W30" s="637"/>
      <c r="X30" s="637"/>
      <c r="Y30" s="638"/>
      <c r="Z30" s="639">
        <v>13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1343521</v>
      </c>
      <c r="CS30" s="637"/>
      <c r="CT30" s="637"/>
      <c r="CU30" s="637"/>
      <c r="CV30" s="637"/>
      <c r="CW30" s="637"/>
      <c r="CX30" s="637"/>
      <c r="CY30" s="638"/>
      <c r="CZ30" s="641">
        <v>9</v>
      </c>
      <c r="DA30" s="666"/>
      <c r="DB30" s="666"/>
      <c r="DC30" s="670"/>
      <c r="DD30" s="645">
        <v>1304854</v>
      </c>
      <c r="DE30" s="637"/>
      <c r="DF30" s="637"/>
      <c r="DG30" s="637"/>
      <c r="DH30" s="637"/>
      <c r="DI30" s="637"/>
      <c r="DJ30" s="637"/>
      <c r="DK30" s="638"/>
      <c r="DL30" s="645">
        <v>1304854</v>
      </c>
      <c r="DM30" s="637"/>
      <c r="DN30" s="637"/>
      <c r="DO30" s="637"/>
      <c r="DP30" s="637"/>
      <c r="DQ30" s="637"/>
      <c r="DR30" s="637"/>
      <c r="DS30" s="637"/>
      <c r="DT30" s="637"/>
      <c r="DU30" s="637"/>
      <c r="DV30" s="638"/>
      <c r="DW30" s="641">
        <v>15</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98.3</v>
      </c>
      <c r="BN31" s="680"/>
      <c r="BO31" s="680"/>
      <c r="BP31" s="680"/>
      <c r="BQ31" s="681"/>
      <c r="BR31" s="692">
        <v>99.3</v>
      </c>
      <c r="BS31" s="680"/>
      <c r="BT31" s="680"/>
      <c r="BU31" s="680"/>
      <c r="BV31" s="680"/>
      <c r="BW31" s="680"/>
      <c r="BX31" s="631">
        <v>98</v>
      </c>
      <c r="BY31" s="680"/>
      <c r="BZ31" s="680"/>
      <c r="CA31" s="680"/>
      <c r="CB31" s="681"/>
      <c r="CD31" s="674"/>
      <c r="CE31" s="675"/>
      <c r="CF31" s="633" t="s">
        <v>300</v>
      </c>
      <c r="CG31" s="634"/>
      <c r="CH31" s="634"/>
      <c r="CI31" s="634"/>
      <c r="CJ31" s="634"/>
      <c r="CK31" s="634"/>
      <c r="CL31" s="634"/>
      <c r="CM31" s="634"/>
      <c r="CN31" s="634"/>
      <c r="CO31" s="634"/>
      <c r="CP31" s="634"/>
      <c r="CQ31" s="635"/>
      <c r="CR31" s="636">
        <v>47248</v>
      </c>
      <c r="CS31" s="668"/>
      <c r="CT31" s="668"/>
      <c r="CU31" s="668"/>
      <c r="CV31" s="668"/>
      <c r="CW31" s="668"/>
      <c r="CX31" s="668"/>
      <c r="CY31" s="669"/>
      <c r="CZ31" s="641">
        <v>0.3</v>
      </c>
      <c r="DA31" s="666"/>
      <c r="DB31" s="666"/>
      <c r="DC31" s="670"/>
      <c r="DD31" s="645">
        <v>46414</v>
      </c>
      <c r="DE31" s="668"/>
      <c r="DF31" s="668"/>
      <c r="DG31" s="668"/>
      <c r="DH31" s="668"/>
      <c r="DI31" s="668"/>
      <c r="DJ31" s="668"/>
      <c r="DK31" s="669"/>
      <c r="DL31" s="645">
        <v>46414</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917494</v>
      </c>
      <c r="S32" s="637"/>
      <c r="T32" s="637"/>
      <c r="U32" s="637"/>
      <c r="V32" s="637"/>
      <c r="W32" s="637"/>
      <c r="X32" s="637"/>
      <c r="Y32" s="638"/>
      <c r="Z32" s="639">
        <v>5.5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99.2</v>
      </c>
      <c r="BH32" s="668"/>
      <c r="BI32" s="668"/>
      <c r="BJ32" s="668"/>
      <c r="BK32" s="668"/>
      <c r="BL32" s="668"/>
      <c r="BM32" s="642">
        <v>98.4</v>
      </c>
      <c r="BN32" s="668"/>
      <c r="BO32" s="668"/>
      <c r="BP32" s="668"/>
      <c r="BQ32" s="691"/>
      <c r="BR32" s="693">
        <v>99.4</v>
      </c>
      <c r="BS32" s="668"/>
      <c r="BT32" s="668"/>
      <c r="BU32" s="668"/>
      <c r="BV32" s="668"/>
      <c r="BW32" s="668"/>
      <c r="BX32" s="642">
        <v>98.6</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112864</v>
      </c>
      <c r="S33" s="637"/>
      <c r="T33" s="637"/>
      <c r="U33" s="637"/>
      <c r="V33" s="637"/>
      <c r="W33" s="637"/>
      <c r="X33" s="637"/>
      <c r="Y33" s="638"/>
      <c r="Z33" s="639">
        <v>0.7</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99.5</v>
      </c>
      <c r="BH33" s="695"/>
      <c r="BI33" s="695"/>
      <c r="BJ33" s="695"/>
      <c r="BK33" s="695"/>
      <c r="BL33" s="695"/>
      <c r="BM33" s="696">
        <v>97.9</v>
      </c>
      <c r="BN33" s="695"/>
      <c r="BO33" s="695"/>
      <c r="BP33" s="695"/>
      <c r="BQ33" s="697"/>
      <c r="BR33" s="694">
        <v>99.2</v>
      </c>
      <c r="BS33" s="695"/>
      <c r="BT33" s="695"/>
      <c r="BU33" s="695"/>
      <c r="BV33" s="695"/>
      <c r="BW33" s="695"/>
      <c r="BX33" s="696">
        <v>97.4</v>
      </c>
      <c r="BY33" s="695"/>
      <c r="BZ33" s="695"/>
      <c r="CA33" s="695"/>
      <c r="CB33" s="697"/>
      <c r="CD33" s="633" t="s">
        <v>307</v>
      </c>
      <c r="CE33" s="634"/>
      <c r="CF33" s="634"/>
      <c r="CG33" s="634"/>
      <c r="CH33" s="634"/>
      <c r="CI33" s="634"/>
      <c r="CJ33" s="634"/>
      <c r="CK33" s="634"/>
      <c r="CL33" s="634"/>
      <c r="CM33" s="634"/>
      <c r="CN33" s="634"/>
      <c r="CO33" s="634"/>
      <c r="CP33" s="634"/>
      <c r="CQ33" s="635"/>
      <c r="CR33" s="636">
        <v>6215202</v>
      </c>
      <c r="CS33" s="668"/>
      <c r="CT33" s="668"/>
      <c r="CU33" s="668"/>
      <c r="CV33" s="668"/>
      <c r="CW33" s="668"/>
      <c r="CX33" s="668"/>
      <c r="CY33" s="669"/>
      <c r="CZ33" s="641">
        <v>41.6</v>
      </c>
      <c r="DA33" s="666"/>
      <c r="DB33" s="666"/>
      <c r="DC33" s="670"/>
      <c r="DD33" s="645">
        <v>5193944</v>
      </c>
      <c r="DE33" s="668"/>
      <c r="DF33" s="668"/>
      <c r="DG33" s="668"/>
      <c r="DH33" s="668"/>
      <c r="DI33" s="668"/>
      <c r="DJ33" s="668"/>
      <c r="DK33" s="669"/>
      <c r="DL33" s="645">
        <v>4219535</v>
      </c>
      <c r="DM33" s="668"/>
      <c r="DN33" s="668"/>
      <c r="DO33" s="668"/>
      <c r="DP33" s="668"/>
      <c r="DQ33" s="668"/>
      <c r="DR33" s="668"/>
      <c r="DS33" s="668"/>
      <c r="DT33" s="668"/>
      <c r="DU33" s="668"/>
      <c r="DV33" s="669"/>
      <c r="DW33" s="641">
        <v>48.4</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177397</v>
      </c>
      <c r="S34" s="637"/>
      <c r="T34" s="637"/>
      <c r="U34" s="637"/>
      <c r="V34" s="637"/>
      <c r="W34" s="637"/>
      <c r="X34" s="637"/>
      <c r="Y34" s="638"/>
      <c r="Z34" s="639">
        <v>1.1000000000000001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2403408</v>
      </c>
      <c r="CS34" s="637"/>
      <c r="CT34" s="637"/>
      <c r="CU34" s="637"/>
      <c r="CV34" s="637"/>
      <c r="CW34" s="637"/>
      <c r="CX34" s="637"/>
      <c r="CY34" s="638"/>
      <c r="CZ34" s="641">
        <v>16.100000000000001</v>
      </c>
      <c r="DA34" s="666"/>
      <c r="DB34" s="666"/>
      <c r="DC34" s="670"/>
      <c r="DD34" s="645">
        <v>1947688</v>
      </c>
      <c r="DE34" s="637"/>
      <c r="DF34" s="637"/>
      <c r="DG34" s="637"/>
      <c r="DH34" s="637"/>
      <c r="DI34" s="637"/>
      <c r="DJ34" s="637"/>
      <c r="DK34" s="638"/>
      <c r="DL34" s="645">
        <v>1752981</v>
      </c>
      <c r="DM34" s="637"/>
      <c r="DN34" s="637"/>
      <c r="DO34" s="637"/>
      <c r="DP34" s="637"/>
      <c r="DQ34" s="637"/>
      <c r="DR34" s="637"/>
      <c r="DS34" s="637"/>
      <c r="DT34" s="637"/>
      <c r="DU34" s="637"/>
      <c r="DV34" s="638"/>
      <c r="DW34" s="641">
        <v>20.100000000000001</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381401</v>
      </c>
      <c r="S35" s="637"/>
      <c r="T35" s="637"/>
      <c r="U35" s="637"/>
      <c r="V35" s="637"/>
      <c r="W35" s="637"/>
      <c r="X35" s="637"/>
      <c r="Y35" s="638"/>
      <c r="Z35" s="639">
        <v>2.2999999999999998</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47883</v>
      </c>
      <c r="CS35" s="668"/>
      <c r="CT35" s="668"/>
      <c r="CU35" s="668"/>
      <c r="CV35" s="668"/>
      <c r="CW35" s="668"/>
      <c r="CX35" s="668"/>
      <c r="CY35" s="669"/>
      <c r="CZ35" s="641">
        <v>0.3</v>
      </c>
      <c r="DA35" s="666"/>
      <c r="DB35" s="666"/>
      <c r="DC35" s="670"/>
      <c r="DD35" s="645">
        <v>31080</v>
      </c>
      <c r="DE35" s="668"/>
      <c r="DF35" s="668"/>
      <c r="DG35" s="668"/>
      <c r="DH35" s="668"/>
      <c r="DI35" s="668"/>
      <c r="DJ35" s="668"/>
      <c r="DK35" s="669"/>
      <c r="DL35" s="645">
        <v>30827</v>
      </c>
      <c r="DM35" s="668"/>
      <c r="DN35" s="668"/>
      <c r="DO35" s="668"/>
      <c r="DP35" s="668"/>
      <c r="DQ35" s="668"/>
      <c r="DR35" s="668"/>
      <c r="DS35" s="668"/>
      <c r="DT35" s="668"/>
      <c r="DU35" s="668"/>
      <c r="DV35" s="669"/>
      <c r="DW35" s="641">
        <v>0.4</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1962287</v>
      </c>
      <c r="S36" s="637"/>
      <c r="T36" s="637"/>
      <c r="U36" s="637"/>
      <c r="V36" s="637"/>
      <c r="W36" s="637"/>
      <c r="X36" s="637"/>
      <c r="Y36" s="638"/>
      <c r="Z36" s="639">
        <v>11.8</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1533820</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50602</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2425215</v>
      </c>
      <c r="CS36" s="637"/>
      <c r="CT36" s="637"/>
      <c r="CU36" s="637"/>
      <c r="CV36" s="637"/>
      <c r="CW36" s="637"/>
      <c r="CX36" s="637"/>
      <c r="CY36" s="638"/>
      <c r="CZ36" s="641">
        <v>16.2</v>
      </c>
      <c r="DA36" s="666"/>
      <c r="DB36" s="666"/>
      <c r="DC36" s="670"/>
      <c r="DD36" s="645">
        <v>2284668</v>
      </c>
      <c r="DE36" s="637"/>
      <c r="DF36" s="637"/>
      <c r="DG36" s="637"/>
      <c r="DH36" s="637"/>
      <c r="DI36" s="637"/>
      <c r="DJ36" s="637"/>
      <c r="DK36" s="638"/>
      <c r="DL36" s="645">
        <v>1690795</v>
      </c>
      <c r="DM36" s="637"/>
      <c r="DN36" s="637"/>
      <c r="DO36" s="637"/>
      <c r="DP36" s="637"/>
      <c r="DQ36" s="637"/>
      <c r="DR36" s="637"/>
      <c r="DS36" s="637"/>
      <c r="DT36" s="637"/>
      <c r="DU36" s="637"/>
      <c r="DV36" s="638"/>
      <c r="DW36" s="641">
        <v>19.399999999999999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876990</v>
      </c>
      <c r="S37" s="637"/>
      <c r="T37" s="637"/>
      <c r="U37" s="637"/>
      <c r="V37" s="637"/>
      <c r="W37" s="637"/>
      <c r="X37" s="637"/>
      <c r="Y37" s="638"/>
      <c r="Z37" s="639">
        <v>5.3</v>
      </c>
      <c r="AA37" s="639"/>
      <c r="AB37" s="639"/>
      <c r="AC37" s="639"/>
      <c r="AD37" s="640">
        <v>1628</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563913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62023</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836456</v>
      </c>
      <c r="CS37" s="668"/>
      <c r="CT37" s="668"/>
      <c r="CU37" s="668"/>
      <c r="CV37" s="668"/>
      <c r="CW37" s="668"/>
      <c r="CX37" s="668"/>
      <c r="CY37" s="669"/>
      <c r="CZ37" s="641">
        <v>5.6</v>
      </c>
      <c r="DA37" s="666"/>
      <c r="DB37" s="666"/>
      <c r="DC37" s="670"/>
      <c r="DD37" s="645">
        <v>836450</v>
      </c>
      <c r="DE37" s="668"/>
      <c r="DF37" s="668"/>
      <c r="DG37" s="668"/>
      <c r="DH37" s="668"/>
      <c r="DI37" s="668"/>
      <c r="DJ37" s="668"/>
      <c r="DK37" s="669"/>
      <c r="DL37" s="645">
        <v>798410</v>
      </c>
      <c r="DM37" s="668"/>
      <c r="DN37" s="668"/>
      <c r="DO37" s="668"/>
      <c r="DP37" s="668"/>
      <c r="DQ37" s="668"/>
      <c r="DR37" s="668"/>
      <c r="DS37" s="668"/>
      <c r="DT37" s="668"/>
      <c r="DU37" s="668"/>
      <c r="DV37" s="669"/>
      <c r="DW37" s="641">
        <v>9.1999999999999993</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954500</v>
      </c>
      <c r="S38" s="637"/>
      <c r="T38" s="637"/>
      <c r="U38" s="637"/>
      <c r="V38" s="637"/>
      <c r="W38" s="637"/>
      <c r="X38" s="637"/>
      <c r="Y38" s="638"/>
      <c r="Z38" s="639">
        <v>5.7</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20000</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3663</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949907</v>
      </c>
      <c r="CS38" s="637"/>
      <c r="CT38" s="637"/>
      <c r="CU38" s="637"/>
      <c r="CV38" s="637"/>
      <c r="CW38" s="637"/>
      <c r="CX38" s="637"/>
      <c r="CY38" s="638"/>
      <c r="CZ38" s="641">
        <v>6.4</v>
      </c>
      <c r="DA38" s="666"/>
      <c r="DB38" s="666"/>
      <c r="DC38" s="670"/>
      <c r="DD38" s="645">
        <v>756888</v>
      </c>
      <c r="DE38" s="637"/>
      <c r="DF38" s="637"/>
      <c r="DG38" s="637"/>
      <c r="DH38" s="637"/>
      <c r="DI38" s="637"/>
      <c r="DJ38" s="637"/>
      <c r="DK38" s="638"/>
      <c r="DL38" s="645">
        <v>744932</v>
      </c>
      <c r="DM38" s="637"/>
      <c r="DN38" s="637"/>
      <c r="DO38" s="637"/>
      <c r="DP38" s="637"/>
      <c r="DQ38" s="637"/>
      <c r="DR38" s="637"/>
      <c r="DS38" s="637"/>
      <c r="DT38" s="637"/>
      <c r="DU38" s="637"/>
      <c r="DV38" s="638"/>
      <c r="DW38" s="641">
        <v>8.5</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5622</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388789</v>
      </c>
      <c r="CS39" s="668"/>
      <c r="CT39" s="668"/>
      <c r="CU39" s="668"/>
      <c r="CV39" s="668"/>
      <c r="CW39" s="668"/>
      <c r="CX39" s="668"/>
      <c r="CY39" s="669"/>
      <c r="CZ39" s="641">
        <v>2.6</v>
      </c>
      <c r="DA39" s="666"/>
      <c r="DB39" s="666"/>
      <c r="DC39" s="670"/>
      <c r="DD39" s="645">
        <v>173620</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78000</v>
      </c>
      <c r="S40" s="637"/>
      <c r="T40" s="637"/>
      <c r="U40" s="637"/>
      <c r="V40" s="637"/>
      <c r="W40" s="637"/>
      <c r="X40" s="637"/>
      <c r="Y40" s="638"/>
      <c r="Z40" s="639">
        <v>0.5</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113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16684315</v>
      </c>
      <c r="S41" s="709"/>
      <c r="T41" s="709"/>
      <c r="U41" s="709"/>
      <c r="V41" s="709"/>
      <c r="W41" s="709"/>
      <c r="X41" s="709"/>
      <c r="Y41" s="713"/>
      <c r="Z41" s="714">
        <v>100</v>
      </c>
      <c r="AA41" s="714"/>
      <c r="AB41" s="714"/>
      <c r="AC41" s="714"/>
      <c r="AD41" s="715">
        <v>8643568</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254443</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695464</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379</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2385420</v>
      </c>
      <c r="CS42" s="668"/>
      <c r="CT42" s="668"/>
      <c r="CU42" s="668"/>
      <c r="CV42" s="668"/>
      <c r="CW42" s="668"/>
      <c r="CX42" s="668"/>
      <c r="CY42" s="669"/>
      <c r="CZ42" s="641">
        <v>16</v>
      </c>
      <c r="DA42" s="666"/>
      <c r="DB42" s="666"/>
      <c r="DC42" s="670"/>
      <c r="DD42" s="645">
        <v>457326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44791</v>
      </c>
      <c r="CS43" s="668"/>
      <c r="CT43" s="668"/>
      <c r="CU43" s="668"/>
      <c r="CV43" s="668"/>
      <c r="CW43" s="668"/>
      <c r="CX43" s="668"/>
      <c r="CY43" s="669"/>
      <c r="CZ43" s="641">
        <v>0.3</v>
      </c>
      <c r="DA43" s="666"/>
      <c r="DB43" s="666"/>
      <c r="DC43" s="670"/>
      <c r="DD43" s="645">
        <v>44791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2385420</v>
      </c>
      <c r="CS44" s="637"/>
      <c r="CT44" s="637"/>
      <c r="CU44" s="637"/>
      <c r="CV44" s="637"/>
      <c r="CW44" s="637"/>
      <c r="CX44" s="637"/>
      <c r="CY44" s="638"/>
      <c r="CZ44" s="641">
        <v>16</v>
      </c>
      <c r="DA44" s="642"/>
      <c r="DB44" s="642"/>
      <c r="DC44" s="648"/>
      <c r="DD44" s="645">
        <v>457326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578843</v>
      </c>
      <c r="CS45" s="668"/>
      <c r="CT45" s="668"/>
      <c r="CU45" s="668"/>
      <c r="CV45" s="668"/>
      <c r="CW45" s="668"/>
      <c r="CX45" s="668"/>
      <c r="CY45" s="669"/>
      <c r="CZ45" s="641">
        <v>3.9</v>
      </c>
      <c r="DA45" s="666"/>
      <c r="DB45" s="666"/>
      <c r="DC45" s="670"/>
      <c r="DD45" s="645">
        <v>102323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1669977</v>
      </c>
      <c r="CS46" s="637"/>
      <c r="CT46" s="637"/>
      <c r="CU46" s="637"/>
      <c r="CV46" s="637"/>
      <c r="CW46" s="637"/>
      <c r="CX46" s="637"/>
      <c r="CY46" s="638"/>
      <c r="CZ46" s="641">
        <v>11.2</v>
      </c>
      <c r="DA46" s="642"/>
      <c r="DB46" s="642"/>
      <c r="DC46" s="648"/>
      <c r="DD46" s="645">
        <v>285219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t="s">
        <v>122</v>
      </c>
      <c r="CS47" s="668"/>
      <c r="CT47" s="668"/>
      <c r="CU47" s="668"/>
      <c r="CV47" s="668"/>
      <c r="CW47" s="668"/>
      <c r="CX47" s="668"/>
      <c r="CY47" s="669"/>
      <c r="CZ47" s="641" t="s">
        <v>122</v>
      </c>
      <c r="DA47" s="666"/>
      <c r="DB47" s="666"/>
      <c r="DC47" s="670"/>
      <c r="DD47" s="645" t="s">
        <v>122</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14945237</v>
      </c>
      <c r="CS49" s="695"/>
      <c r="CT49" s="695"/>
      <c r="CU49" s="695"/>
      <c r="CV49" s="695"/>
      <c r="CW49" s="695"/>
      <c r="CX49" s="695"/>
      <c r="CY49" s="724"/>
      <c r="CZ49" s="716">
        <v>100</v>
      </c>
      <c r="DA49" s="725"/>
      <c r="DB49" s="725"/>
      <c r="DC49" s="726"/>
      <c r="DD49" s="727">
        <v>9849938</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TZWOZbl4+anIjhN7AzqP68drOmEOTFFjmSGqGWeRe3y31XdmiNCHdgbMXSNWVFhOTRnS4OqkWcViqmZ9G5S3ww==" saltValue="peWpG6Po1UxEtr6GVpOS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16588</v>
      </c>
      <c r="R7" s="766"/>
      <c r="S7" s="766"/>
      <c r="T7" s="766"/>
      <c r="U7" s="766"/>
      <c r="V7" s="766">
        <v>14932</v>
      </c>
      <c r="W7" s="766"/>
      <c r="X7" s="766"/>
      <c r="Y7" s="766"/>
      <c r="Z7" s="766"/>
      <c r="AA7" s="766">
        <v>1656</v>
      </c>
      <c r="AB7" s="766"/>
      <c r="AC7" s="766"/>
      <c r="AD7" s="766"/>
      <c r="AE7" s="767"/>
      <c r="AF7" s="768">
        <v>1347</v>
      </c>
      <c r="AG7" s="769"/>
      <c r="AH7" s="769"/>
      <c r="AI7" s="769"/>
      <c r="AJ7" s="770"/>
      <c r="AK7" s="771">
        <v>365</v>
      </c>
      <c r="AL7" s="772"/>
      <c r="AM7" s="772"/>
      <c r="AN7" s="772"/>
      <c r="AO7" s="772"/>
      <c r="AP7" s="772">
        <v>16100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549</v>
      </c>
      <c r="BT7" s="760"/>
      <c r="BU7" s="760"/>
      <c r="BV7" s="760"/>
      <c r="BW7" s="760"/>
      <c r="BX7" s="760"/>
      <c r="BY7" s="760"/>
      <c r="BZ7" s="760"/>
      <c r="CA7" s="760"/>
      <c r="CB7" s="760"/>
      <c r="CC7" s="760"/>
      <c r="CD7" s="760"/>
      <c r="CE7" s="760"/>
      <c r="CF7" s="760"/>
      <c r="CG7" s="775"/>
      <c r="CH7" s="756">
        <v>7</v>
      </c>
      <c r="CI7" s="757"/>
      <c r="CJ7" s="757"/>
      <c r="CK7" s="757"/>
      <c r="CL7" s="758"/>
      <c r="CM7" s="756">
        <v>55</v>
      </c>
      <c r="CN7" s="757"/>
      <c r="CO7" s="757"/>
      <c r="CP7" s="757"/>
      <c r="CQ7" s="758"/>
      <c r="CR7" s="756">
        <v>30</v>
      </c>
      <c r="CS7" s="757"/>
      <c r="CT7" s="757"/>
      <c r="CU7" s="757"/>
      <c r="CV7" s="758"/>
      <c r="CW7" s="756"/>
      <c r="CX7" s="757"/>
      <c r="CY7" s="757"/>
      <c r="CZ7" s="757"/>
      <c r="DA7" s="758"/>
      <c r="DB7" s="756"/>
      <c r="DC7" s="757"/>
      <c r="DD7" s="757"/>
      <c r="DE7" s="757"/>
      <c r="DF7" s="758"/>
      <c r="DG7" s="756"/>
      <c r="DH7" s="757"/>
      <c r="DI7" s="757"/>
      <c r="DJ7" s="757"/>
      <c r="DK7" s="758"/>
      <c r="DL7" s="756"/>
      <c r="DM7" s="757"/>
      <c r="DN7" s="757"/>
      <c r="DO7" s="757"/>
      <c r="DP7" s="758"/>
      <c r="DQ7" s="756"/>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155</v>
      </c>
      <c r="R8" s="797"/>
      <c r="S8" s="797"/>
      <c r="T8" s="797"/>
      <c r="U8" s="797"/>
      <c r="V8" s="797">
        <v>72</v>
      </c>
      <c r="W8" s="797"/>
      <c r="X8" s="797"/>
      <c r="Y8" s="797"/>
      <c r="Z8" s="797"/>
      <c r="AA8" s="797">
        <v>83</v>
      </c>
      <c r="AB8" s="797"/>
      <c r="AC8" s="797"/>
      <c r="AD8" s="797"/>
      <c r="AE8" s="798"/>
      <c r="AF8" s="799">
        <v>83</v>
      </c>
      <c r="AG8" s="800"/>
      <c r="AH8" s="800"/>
      <c r="AI8" s="800"/>
      <c r="AJ8" s="801"/>
      <c r="AK8" s="782">
        <v>53</v>
      </c>
      <c r="AL8" s="783"/>
      <c r="AM8" s="783"/>
      <c r="AN8" s="783"/>
      <c r="AO8" s="783"/>
      <c r="AP8" s="783" t="s">
        <v>490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16706</v>
      </c>
      <c r="R23" s="806"/>
      <c r="S23" s="806"/>
      <c r="T23" s="806"/>
      <c r="U23" s="806"/>
      <c r="V23" s="806">
        <v>14967</v>
      </c>
      <c r="W23" s="806"/>
      <c r="X23" s="806"/>
      <c r="Y23" s="806"/>
      <c r="Z23" s="806"/>
      <c r="AA23" s="806">
        <v>1739</v>
      </c>
      <c r="AB23" s="806"/>
      <c r="AC23" s="806"/>
      <c r="AD23" s="806"/>
      <c r="AE23" s="807"/>
      <c r="AF23" s="808">
        <v>1429</v>
      </c>
      <c r="AG23" s="806"/>
      <c r="AH23" s="806"/>
      <c r="AI23" s="806"/>
      <c r="AJ23" s="809"/>
      <c r="AK23" s="810"/>
      <c r="AL23" s="811"/>
      <c r="AM23" s="811"/>
      <c r="AN23" s="811"/>
      <c r="AO23" s="811"/>
      <c r="AP23" s="806">
        <v>16100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3134</v>
      </c>
      <c r="R28" s="836"/>
      <c r="S28" s="836"/>
      <c r="T28" s="836"/>
      <c r="U28" s="836"/>
      <c r="V28" s="836">
        <v>3083</v>
      </c>
      <c r="W28" s="836"/>
      <c r="X28" s="836"/>
      <c r="Y28" s="836"/>
      <c r="Z28" s="836"/>
      <c r="AA28" s="836">
        <v>51</v>
      </c>
      <c r="AB28" s="836"/>
      <c r="AC28" s="836"/>
      <c r="AD28" s="836"/>
      <c r="AE28" s="837"/>
      <c r="AF28" s="838">
        <v>51</v>
      </c>
      <c r="AG28" s="836"/>
      <c r="AH28" s="836"/>
      <c r="AI28" s="836"/>
      <c r="AJ28" s="839"/>
      <c r="AK28" s="840">
        <v>254</v>
      </c>
      <c r="AL28" s="841"/>
      <c r="AM28" s="841"/>
      <c r="AN28" s="841"/>
      <c r="AO28" s="841"/>
      <c r="AP28" s="841" t="s">
        <v>490</v>
      </c>
      <c r="AQ28" s="841"/>
      <c r="AR28" s="841"/>
      <c r="AS28" s="841"/>
      <c r="AT28" s="841"/>
      <c r="AU28" s="841" t="s">
        <v>490</v>
      </c>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376</v>
      </c>
      <c r="R29" s="797"/>
      <c r="S29" s="797"/>
      <c r="T29" s="797"/>
      <c r="U29" s="797"/>
      <c r="V29" s="797">
        <v>376</v>
      </c>
      <c r="W29" s="797"/>
      <c r="X29" s="797"/>
      <c r="Y29" s="797"/>
      <c r="Z29" s="797"/>
      <c r="AA29" s="797">
        <v>0</v>
      </c>
      <c r="AB29" s="797"/>
      <c r="AC29" s="797"/>
      <c r="AD29" s="797"/>
      <c r="AE29" s="798"/>
      <c r="AF29" s="799">
        <v>0</v>
      </c>
      <c r="AG29" s="800"/>
      <c r="AH29" s="800"/>
      <c r="AI29" s="800"/>
      <c r="AJ29" s="801"/>
      <c r="AK29" s="847">
        <v>102</v>
      </c>
      <c r="AL29" s="843"/>
      <c r="AM29" s="843"/>
      <c r="AN29" s="843"/>
      <c r="AO29" s="843"/>
      <c r="AP29" s="843" t="s">
        <v>490</v>
      </c>
      <c r="AQ29" s="843"/>
      <c r="AR29" s="843"/>
      <c r="AS29" s="843"/>
      <c r="AT29" s="843"/>
      <c r="AU29" s="843" t="s">
        <v>490</v>
      </c>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2282</v>
      </c>
      <c r="R30" s="797"/>
      <c r="S30" s="797"/>
      <c r="T30" s="797"/>
      <c r="U30" s="797"/>
      <c r="V30" s="797">
        <v>2173</v>
      </c>
      <c r="W30" s="797"/>
      <c r="X30" s="797"/>
      <c r="Y30" s="797"/>
      <c r="Z30" s="797"/>
      <c r="AA30" s="797">
        <v>109</v>
      </c>
      <c r="AB30" s="797"/>
      <c r="AC30" s="797"/>
      <c r="AD30" s="797"/>
      <c r="AE30" s="798"/>
      <c r="AF30" s="799">
        <v>109</v>
      </c>
      <c r="AG30" s="800"/>
      <c r="AH30" s="800"/>
      <c r="AI30" s="800"/>
      <c r="AJ30" s="801"/>
      <c r="AK30" s="847">
        <v>337</v>
      </c>
      <c r="AL30" s="843"/>
      <c r="AM30" s="843"/>
      <c r="AN30" s="843"/>
      <c r="AO30" s="843"/>
      <c r="AP30" s="843" t="s">
        <v>490</v>
      </c>
      <c r="AQ30" s="843"/>
      <c r="AR30" s="843"/>
      <c r="AS30" s="843"/>
      <c r="AT30" s="843"/>
      <c r="AU30" s="843" t="s">
        <v>490</v>
      </c>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10</v>
      </c>
      <c r="R31" s="797"/>
      <c r="S31" s="797"/>
      <c r="T31" s="797"/>
      <c r="U31" s="797"/>
      <c r="V31" s="797">
        <v>10</v>
      </c>
      <c r="W31" s="797"/>
      <c r="X31" s="797"/>
      <c r="Y31" s="797"/>
      <c r="Z31" s="797"/>
      <c r="AA31" s="797" t="s">
        <v>490</v>
      </c>
      <c r="AB31" s="797"/>
      <c r="AC31" s="797"/>
      <c r="AD31" s="797"/>
      <c r="AE31" s="798"/>
      <c r="AF31" s="799" t="s">
        <v>122</v>
      </c>
      <c r="AG31" s="800"/>
      <c r="AH31" s="800"/>
      <c r="AI31" s="800"/>
      <c r="AJ31" s="801"/>
      <c r="AK31" s="847">
        <v>9</v>
      </c>
      <c r="AL31" s="843"/>
      <c r="AM31" s="843"/>
      <c r="AN31" s="843"/>
      <c r="AO31" s="843"/>
      <c r="AP31" s="843" t="s">
        <v>490</v>
      </c>
      <c r="AQ31" s="843"/>
      <c r="AR31" s="843"/>
      <c r="AS31" s="843"/>
      <c r="AT31" s="843"/>
      <c r="AU31" s="843" t="s">
        <v>490</v>
      </c>
      <c r="AV31" s="843"/>
      <c r="AW31" s="843"/>
      <c r="AX31" s="843"/>
      <c r="AY31" s="843"/>
      <c r="AZ31" s="844"/>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393</v>
      </c>
      <c r="C32" s="794"/>
      <c r="D32" s="794"/>
      <c r="E32" s="794"/>
      <c r="F32" s="794"/>
      <c r="G32" s="794"/>
      <c r="H32" s="794"/>
      <c r="I32" s="794"/>
      <c r="J32" s="794"/>
      <c r="K32" s="794"/>
      <c r="L32" s="794"/>
      <c r="M32" s="794"/>
      <c r="N32" s="794"/>
      <c r="O32" s="794"/>
      <c r="P32" s="795"/>
      <c r="Q32" s="796">
        <v>254</v>
      </c>
      <c r="R32" s="797"/>
      <c r="S32" s="797"/>
      <c r="T32" s="797"/>
      <c r="U32" s="797"/>
      <c r="V32" s="797">
        <v>239</v>
      </c>
      <c r="W32" s="797"/>
      <c r="X32" s="797"/>
      <c r="Y32" s="797"/>
      <c r="Z32" s="797"/>
      <c r="AA32" s="797">
        <v>16</v>
      </c>
      <c r="AB32" s="797"/>
      <c r="AC32" s="797"/>
      <c r="AD32" s="797"/>
      <c r="AE32" s="798"/>
      <c r="AF32" s="799">
        <v>336</v>
      </c>
      <c r="AG32" s="800"/>
      <c r="AH32" s="800"/>
      <c r="AI32" s="800"/>
      <c r="AJ32" s="801"/>
      <c r="AK32" s="847" t="s">
        <v>490</v>
      </c>
      <c r="AL32" s="843"/>
      <c r="AM32" s="843"/>
      <c r="AN32" s="843"/>
      <c r="AO32" s="843"/>
      <c r="AP32" s="843">
        <v>2380</v>
      </c>
      <c r="AQ32" s="843"/>
      <c r="AR32" s="843"/>
      <c r="AS32" s="843"/>
      <c r="AT32" s="843"/>
      <c r="AU32" s="843" t="s">
        <v>490</v>
      </c>
      <c r="AV32" s="843"/>
      <c r="AW32" s="843"/>
      <c r="AX32" s="843"/>
      <c r="AY32" s="843"/>
      <c r="AZ32" s="844" t="s">
        <v>490</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395</v>
      </c>
      <c r="C33" s="794"/>
      <c r="D33" s="794"/>
      <c r="E33" s="794"/>
      <c r="F33" s="794"/>
      <c r="G33" s="794"/>
      <c r="H33" s="794"/>
      <c r="I33" s="794"/>
      <c r="J33" s="794"/>
      <c r="K33" s="794"/>
      <c r="L33" s="794"/>
      <c r="M33" s="794"/>
      <c r="N33" s="794"/>
      <c r="O33" s="794"/>
      <c r="P33" s="795"/>
      <c r="Q33" s="796">
        <v>206</v>
      </c>
      <c r="R33" s="797"/>
      <c r="S33" s="797"/>
      <c r="T33" s="797"/>
      <c r="U33" s="797"/>
      <c r="V33" s="797">
        <v>171</v>
      </c>
      <c r="W33" s="797"/>
      <c r="X33" s="797"/>
      <c r="Y33" s="797"/>
      <c r="Z33" s="797"/>
      <c r="AA33" s="797">
        <v>35</v>
      </c>
      <c r="AB33" s="797"/>
      <c r="AC33" s="797"/>
      <c r="AD33" s="797"/>
      <c r="AE33" s="798"/>
      <c r="AF33" s="799">
        <v>170</v>
      </c>
      <c r="AG33" s="800"/>
      <c r="AH33" s="800"/>
      <c r="AI33" s="800"/>
      <c r="AJ33" s="801"/>
      <c r="AK33" s="847">
        <v>20</v>
      </c>
      <c r="AL33" s="843"/>
      <c r="AM33" s="843"/>
      <c r="AN33" s="843"/>
      <c r="AO33" s="843"/>
      <c r="AP33" s="843">
        <v>1056</v>
      </c>
      <c r="AQ33" s="843"/>
      <c r="AR33" s="843"/>
      <c r="AS33" s="843"/>
      <c r="AT33" s="843"/>
      <c r="AU33" s="843">
        <v>343</v>
      </c>
      <c r="AV33" s="843"/>
      <c r="AW33" s="843"/>
      <c r="AX33" s="843"/>
      <c r="AY33" s="843"/>
      <c r="AZ33" s="844" t="s">
        <v>490</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396</v>
      </c>
      <c r="C34" s="794"/>
      <c r="D34" s="794"/>
      <c r="E34" s="794"/>
      <c r="F34" s="794"/>
      <c r="G34" s="794"/>
      <c r="H34" s="794"/>
      <c r="I34" s="794"/>
      <c r="J34" s="794"/>
      <c r="K34" s="794"/>
      <c r="L34" s="794"/>
      <c r="M34" s="794"/>
      <c r="N34" s="794"/>
      <c r="O34" s="794"/>
      <c r="P34" s="795"/>
      <c r="Q34" s="796">
        <v>777</v>
      </c>
      <c r="R34" s="797"/>
      <c r="S34" s="797"/>
      <c r="T34" s="797"/>
      <c r="U34" s="797"/>
      <c r="V34" s="797">
        <v>773</v>
      </c>
      <c r="W34" s="797"/>
      <c r="X34" s="797"/>
      <c r="Y34" s="797"/>
      <c r="Z34" s="797"/>
      <c r="AA34" s="797">
        <v>4</v>
      </c>
      <c r="AB34" s="797"/>
      <c r="AC34" s="797"/>
      <c r="AD34" s="797"/>
      <c r="AE34" s="798"/>
      <c r="AF34" s="799">
        <v>5</v>
      </c>
      <c r="AG34" s="800"/>
      <c r="AH34" s="800"/>
      <c r="AI34" s="800"/>
      <c r="AJ34" s="801"/>
      <c r="AK34" s="847">
        <v>400</v>
      </c>
      <c r="AL34" s="843"/>
      <c r="AM34" s="843"/>
      <c r="AN34" s="843"/>
      <c r="AO34" s="843"/>
      <c r="AP34" s="843">
        <v>6381</v>
      </c>
      <c r="AQ34" s="843"/>
      <c r="AR34" s="843"/>
      <c r="AS34" s="843"/>
      <c r="AT34" s="843"/>
      <c r="AU34" s="843">
        <v>4658</v>
      </c>
      <c r="AV34" s="843"/>
      <c r="AW34" s="843"/>
      <c r="AX34" s="843"/>
      <c r="AY34" s="843"/>
      <c r="AZ34" s="844" t="s">
        <v>490</v>
      </c>
      <c r="BA34" s="844"/>
      <c r="BB34" s="844"/>
      <c r="BC34" s="844"/>
      <c r="BD34" s="844"/>
      <c r="BE34" s="845" t="s">
        <v>394</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397</v>
      </c>
      <c r="C35" s="794"/>
      <c r="D35" s="794"/>
      <c r="E35" s="794"/>
      <c r="F35" s="794"/>
      <c r="G35" s="794"/>
      <c r="H35" s="794"/>
      <c r="I35" s="794"/>
      <c r="J35" s="794"/>
      <c r="K35" s="794"/>
      <c r="L35" s="794"/>
      <c r="M35" s="794"/>
      <c r="N35" s="794"/>
      <c r="O35" s="794"/>
      <c r="P35" s="795"/>
      <c r="Q35" s="796">
        <v>251</v>
      </c>
      <c r="R35" s="797"/>
      <c r="S35" s="797"/>
      <c r="T35" s="797"/>
      <c r="U35" s="797"/>
      <c r="V35" s="797">
        <v>237</v>
      </c>
      <c r="W35" s="797"/>
      <c r="X35" s="797"/>
      <c r="Y35" s="797"/>
      <c r="Z35" s="797"/>
      <c r="AA35" s="797">
        <v>13</v>
      </c>
      <c r="AB35" s="797"/>
      <c r="AC35" s="797"/>
      <c r="AD35" s="797"/>
      <c r="AE35" s="798"/>
      <c r="AF35" s="799">
        <v>84</v>
      </c>
      <c r="AG35" s="800"/>
      <c r="AH35" s="800"/>
      <c r="AI35" s="800"/>
      <c r="AJ35" s="801"/>
      <c r="AK35" s="847">
        <v>164</v>
      </c>
      <c r="AL35" s="843"/>
      <c r="AM35" s="843"/>
      <c r="AN35" s="843"/>
      <c r="AO35" s="843"/>
      <c r="AP35" s="843">
        <v>778</v>
      </c>
      <c r="AQ35" s="843"/>
      <c r="AR35" s="843"/>
      <c r="AS35" s="843"/>
      <c r="AT35" s="843"/>
      <c r="AU35" s="843">
        <v>715</v>
      </c>
      <c r="AV35" s="843"/>
      <c r="AW35" s="843"/>
      <c r="AX35" s="843"/>
      <c r="AY35" s="843"/>
      <c r="AZ35" s="844" t="s">
        <v>490</v>
      </c>
      <c r="BA35" s="844"/>
      <c r="BB35" s="844"/>
      <c r="BC35" s="844"/>
      <c r="BD35" s="844"/>
      <c r="BE35" s="845" t="s">
        <v>394</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754</v>
      </c>
      <c r="AG63" s="857"/>
      <c r="AH63" s="857"/>
      <c r="AI63" s="857"/>
      <c r="AJ63" s="858"/>
      <c r="AK63" s="859"/>
      <c r="AL63" s="854"/>
      <c r="AM63" s="854"/>
      <c r="AN63" s="854"/>
      <c r="AO63" s="854"/>
      <c r="AP63" s="857">
        <v>10595</v>
      </c>
      <c r="AQ63" s="857"/>
      <c r="AR63" s="857"/>
      <c r="AS63" s="857"/>
      <c r="AT63" s="857"/>
      <c r="AU63" s="857">
        <v>5716</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401</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402</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550</v>
      </c>
      <c r="C68" s="883"/>
      <c r="D68" s="883"/>
      <c r="E68" s="883"/>
      <c r="F68" s="883"/>
      <c r="G68" s="883"/>
      <c r="H68" s="883"/>
      <c r="I68" s="883"/>
      <c r="J68" s="883"/>
      <c r="K68" s="883"/>
      <c r="L68" s="883"/>
      <c r="M68" s="883"/>
      <c r="N68" s="883"/>
      <c r="O68" s="883"/>
      <c r="P68" s="884"/>
      <c r="Q68" s="885">
        <v>4382</v>
      </c>
      <c r="R68" s="879"/>
      <c r="S68" s="879"/>
      <c r="T68" s="879"/>
      <c r="U68" s="879"/>
      <c r="V68" s="879">
        <v>4137</v>
      </c>
      <c r="W68" s="879"/>
      <c r="X68" s="879"/>
      <c r="Y68" s="879"/>
      <c r="Z68" s="879"/>
      <c r="AA68" s="879">
        <v>245</v>
      </c>
      <c r="AB68" s="879"/>
      <c r="AC68" s="879"/>
      <c r="AD68" s="879"/>
      <c r="AE68" s="879"/>
      <c r="AF68" s="879">
        <v>245</v>
      </c>
      <c r="AG68" s="879"/>
      <c r="AH68" s="879"/>
      <c r="AI68" s="879"/>
      <c r="AJ68" s="879"/>
      <c r="AK68" s="879">
        <v>65</v>
      </c>
      <c r="AL68" s="879"/>
      <c r="AM68" s="879"/>
      <c r="AN68" s="879"/>
      <c r="AO68" s="879"/>
      <c r="AP68" s="879" t="s">
        <v>490</v>
      </c>
      <c r="AQ68" s="879"/>
      <c r="AR68" s="879"/>
      <c r="AS68" s="879"/>
      <c r="AT68" s="879"/>
      <c r="AU68" s="879" t="s">
        <v>490</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551</v>
      </c>
      <c r="C69" s="887"/>
      <c r="D69" s="887"/>
      <c r="E69" s="887"/>
      <c r="F69" s="887"/>
      <c r="G69" s="887"/>
      <c r="H69" s="887"/>
      <c r="I69" s="887"/>
      <c r="J69" s="887"/>
      <c r="K69" s="887"/>
      <c r="L69" s="887"/>
      <c r="M69" s="887"/>
      <c r="N69" s="887"/>
      <c r="O69" s="887"/>
      <c r="P69" s="888"/>
      <c r="Q69" s="889">
        <v>1313</v>
      </c>
      <c r="R69" s="843"/>
      <c r="S69" s="843"/>
      <c r="T69" s="843"/>
      <c r="U69" s="843"/>
      <c r="V69" s="843">
        <v>1272</v>
      </c>
      <c r="W69" s="843"/>
      <c r="X69" s="843"/>
      <c r="Y69" s="843"/>
      <c r="Z69" s="843"/>
      <c r="AA69" s="843">
        <v>41</v>
      </c>
      <c r="AB69" s="843"/>
      <c r="AC69" s="843"/>
      <c r="AD69" s="843"/>
      <c r="AE69" s="843"/>
      <c r="AF69" s="843">
        <v>41</v>
      </c>
      <c r="AG69" s="843"/>
      <c r="AH69" s="843"/>
      <c r="AI69" s="843"/>
      <c r="AJ69" s="843"/>
      <c r="AK69" s="843">
        <v>9</v>
      </c>
      <c r="AL69" s="843"/>
      <c r="AM69" s="843"/>
      <c r="AN69" s="843"/>
      <c r="AO69" s="843"/>
      <c r="AP69" s="843">
        <v>3111</v>
      </c>
      <c r="AQ69" s="843"/>
      <c r="AR69" s="843"/>
      <c r="AS69" s="843"/>
      <c r="AT69" s="843"/>
      <c r="AU69" s="843">
        <v>175</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552</v>
      </c>
      <c r="C70" s="887"/>
      <c r="D70" s="887"/>
      <c r="E70" s="887"/>
      <c r="F70" s="887"/>
      <c r="G70" s="887"/>
      <c r="H70" s="887"/>
      <c r="I70" s="887"/>
      <c r="J70" s="887"/>
      <c r="K70" s="887"/>
      <c r="L70" s="887"/>
      <c r="M70" s="887"/>
      <c r="N70" s="887"/>
      <c r="O70" s="887"/>
      <c r="P70" s="888"/>
      <c r="Q70" s="889">
        <v>63</v>
      </c>
      <c r="R70" s="843"/>
      <c r="S70" s="843"/>
      <c r="T70" s="843"/>
      <c r="U70" s="843"/>
      <c r="V70" s="843">
        <v>60</v>
      </c>
      <c r="W70" s="843"/>
      <c r="X70" s="843"/>
      <c r="Y70" s="843"/>
      <c r="Z70" s="843"/>
      <c r="AA70" s="843">
        <v>4</v>
      </c>
      <c r="AB70" s="843"/>
      <c r="AC70" s="843"/>
      <c r="AD70" s="843"/>
      <c r="AE70" s="843"/>
      <c r="AF70" s="843">
        <v>4</v>
      </c>
      <c r="AG70" s="843"/>
      <c r="AH70" s="843"/>
      <c r="AI70" s="843"/>
      <c r="AJ70" s="843"/>
      <c r="AK70" s="843" t="s">
        <v>490</v>
      </c>
      <c r="AL70" s="843"/>
      <c r="AM70" s="843"/>
      <c r="AN70" s="843"/>
      <c r="AO70" s="843"/>
      <c r="AP70" s="843" t="s">
        <v>490</v>
      </c>
      <c r="AQ70" s="843"/>
      <c r="AR70" s="843"/>
      <c r="AS70" s="843"/>
      <c r="AT70" s="843"/>
      <c r="AU70" s="843" t="s">
        <v>490</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553</v>
      </c>
      <c r="C71" s="887"/>
      <c r="D71" s="887"/>
      <c r="E71" s="887"/>
      <c r="F71" s="887"/>
      <c r="G71" s="887"/>
      <c r="H71" s="887"/>
      <c r="I71" s="887"/>
      <c r="J71" s="887"/>
      <c r="K71" s="887"/>
      <c r="L71" s="887"/>
      <c r="M71" s="887"/>
      <c r="N71" s="887"/>
      <c r="O71" s="887"/>
      <c r="P71" s="888"/>
      <c r="Q71" s="889">
        <v>1496</v>
      </c>
      <c r="R71" s="843"/>
      <c r="S71" s="843"/>
      <c r="T71" s="843"/>
      <c r="U71" s="843"/>
      <c r="V71" s="843">
        <v>1404</v>
      </c>
      <c r="W71" s="843"/>
      <c r="X71" s="843"/>
      <c r="Y71" s="843"/>
      <c r="Z71" s="843"/>
      <c r="AA71" s="843">
        <v>92</v>
      </c>
      <c r="AB71" s="843"/>
      <c r="AC71" s="843"/>
      <c r="AD71" s="843"/>
      <c r="AE71" s="843"/>
      <c r="AF71" s="843">
        <v>92</v>
      </c>
      <c r="AG71" s="843"/>
      <c r="AH71" s="843"/>
      <c r="AI71" s="843"/>
      <c r="AJ71" s="843"/>
      <c r="AK71" s="843" t="s">
        <v>490</v>
      </c>
      <c r="AL71" s="843"/>
      <c r="AM71" s="843"/>
      <c r="AN71" s="843"/>
      <c r="AO71" s="843"/>
      <c r="AP71" s="843">
        <v>1246</v>
      </c>
      <c r="AQ71" s="843"/>
      <c r="AR71" s="843"/>
      <c r="AS71" s="843"/>
      <c r="AT71" s="843"/>
      <c r="AU71" s="843">
        <v>179</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554</v>
      </c>
      <c r="C72" s="887"/>
      <c r="D72" s="887"/>
      <c r="E72" s="887"/>
      <c r="F72" s="887"/>
      <c r="G72" s="887"/>
      <c r="H72" s="887"/>
      <c r="I72" s="887"/>
      <c r="J72" s="887"/>
      <c r="K72" s="887"/>
      <c r="L72" s="887"/>
      <c r="M72" s="887"/>
      <c r="N72" s="887"/>
      <c r="O72" s="887"/>
      <c r="P72" s="888"/>
      <c r="Q72" s="889">
        <v>10</v>
      </c>
      <c r="R72" s="843"/>
      <c r="S72" s="843"/>
      <c r="T72" s="843"/>
      <c r="U72" s="843"/>
      <c r="V72" s="843">
        <v>8</v>
      </c>
      <c r="W72" s="843"/>
      <c r="X72" s="843"/>
      <c r="Y72" s="843"/>
      <c r="Z72" s="843"/>
      <c r="AA72" s="843">
        <v>1</v>
      </c>
      <c r="AB72" s="843"/>
      <c r="AC72" s="843"/>
      <c r="AD72" s="843"/>
      <c r="AE72" s="843"/>
      <c r="AF72" s="843">
        <v>1</v>
      </c>
      <c r="AG72" s="843"/>
      <c r="AH72" s="843"/>
      <c r="AI72" s="843"/>
      <c r="AJ72" s="843"/>
      <c r="AK72" s="843" t="s">
        <v>490</v>
      </c>
      <c r="AL72" s="843"/>
      <c r="AM72" s="843"/>
      <c r="AN72" s="843"/>
      <c r="AO72" s="843"/>
      <c r="AP72" s="843" t="s">
        <v>490</v>
      </c>
      <c r="AQ72" s="843"/>
      <c r="AR72" s="843"/>
      <c r="AS72" s="843"/>
      <c r="AT72" s="843"/>
      <c r="AU72" s="843" t="s">
        <v>490</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t="s">
        <v>555</v>
      </c>
      <c r="C73" s="887"/>
      <c r="D73" s="887"/>
      <c r="E73" s="887"/>
      <c r="F73" s="887"/>
      <c r="G73" s="887"/>
      <c r="H73" s="887"/>
      <c r="I73" s="887"/>
      <c r="J73" s="887"/>
      <c r="K73" s="887"/>
      <c r="L73" s="887"/>
      <c r="M73" s="887"/>
      <c r="N73" s="887"/>
      <c r="O73" s="887"/>
      <c r="P73" s="888"/>
      <c r="Q73" s="889">
        <v>27</v>
      </c>
      <c r="R73" s="843"/>
      <c r="S73" s="843"/>
      <c r="T73" s="843"/>
      <c r="U73" s="843"/>
      <c r="V73" s="843">
        <v>25</v>
      </c>
      <c r="W73" s="843"/>
      <c r="X73" s="843"/>
      <c r="Y73" s="843"/>
      <c r="Z73" s="843"/>
      <c r="AA73" s="843">
        <v>2</v>
      </c>
      <c r="AB73" s="843"/>
      <c r="AC73" s="843"/>
      <c r="AD73" s="843"/>
      <c r="AE73" s="843"/>
      <c r="AF73" s="843">
        <v>2</v>
      </c>
      <c r="AG73" s="843"/>
      <c r="AH73" s="843"/>
      <c r="AI73" s="843"/>
      <c r="AJ73" s="843"/>
      <c r="AK73" s="843" t="s">
        <v>490</v>
      </c>
      <c r="AL73" s="843"/>
      <c r="AM73" s="843"/>
      <c r="AN73" s="843"/>
      <c r="AO73" s="843"/>
      <c r="AP73" s="843" t="s">
        <v>490</v>
      </c>
      <c r="AQ73" s="843"/>
      <c r="AR73" s="843"/>
      <c r="AS73" s="843"/>
      <c r="AT73" s="843"/>
      <c r="AU73" s="843" t="s">
        <v>490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t="s">
        <v>556</v>
      </c>
      <c r="C74" s="887"/>
      <c r="D74" s="887"/>
      <c r="E74" s="887"/>
      <c r="F74" s="887"/>
      <c r="G74" s="887"/>
      <c r="H74" s="887"/>
      <c r="I74" s="887"/>
      <c r="J74" s="887"/>
      <c r="K74" s="887"/>
      <c r="L74" s="887"/>
      <c r="M74" s="887"/>
      <c r="N74" s="887"/>
      <c r="O74" s="887"/>
      <c r="P74" s="888"/>
      <c r="Q74" s="889">
        <v>42</v>
      </c>
      <c r="R74" s="843"/>
      <c r="S74" s="843"/>
      <c r="T74" s="843"/>
      <c r="U74" s="843"/>
      <c r="V74" s="843">
        <v>40</v>
      </c>
      <c r="W74" s="843"/>
      <c r="X74" s="843"/>
      <c r="Y74" s="843"/>
      <c r="Z74" s="843"/>
      <c r="AA74" s="843">
        <v>2</v>
      </c>
      <c r="AB74" s="843"/>
      <c r="AC74" s="843"/>
      <c r="AD74" s="843"/>
      <c r="AE74" s="843"/>
      <c r="AF74" s="843">
        <v>2</v>
      </c>
      <c r="AG74" s="843"/>
      <c r="AH74" s="843"/>
      <c r="AI74" s="843"/>
      <c r="AJ74" s="843"/>
      <c r="AK74" s="843" t="s">
        <v>490</v>
      </c>
      <c r="AL74" s="843"/>
      <c r="AM74" s="843"/>
      <c r="AN74" s="843"/>
      <c r="AO74" s="843"/>
      <c r="AP74" s="843" t="s">
        <v>490</v>
      </c>
      <c r="AQ74" s="843"/>
      <c r="AR74" s="843"/>
      <c r="AS74" s="843"/>
      <c r="AT74" s="843"/>
      <c r="AU74" s="843" t="s">
        <v>490</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t="s">
        <v>557</v>
      </c>
      <c r="C75" s="887"/>
      <c r="D75" s="887"/>
      <c r="E75" s="887"/>
      <c r="F75" s="887"/>
      <c r="G75" s="887"/>
      <c r="H75" s="887"/>
      <c r="I75" s="887"/>
      <c r="J75" s="887"/>
      <c r="K75" s="887"/>
      <c r="L75" s="887"/>
      <c r="M75" s="887"/>
      <c r="N75" s="887"/>
      <c r="O75" s="887"/>
      <c r="P75" s="888"/>
      <c r="Q75" s="890">
        <v>309</v>
      </c>
      <c r="R75" s="891"/>
      <c r="S75" s="891"/>
      <c r="T75" s="891"/>
      <c r="U75" s="847"/>
      <c r="V75" s="892">
        <v>293</v>
      </c>
      <c r="W75" s="891"/>
      <c r="X75" s="891"/>
      <c r="Y75" s="891"/>
      <c r="Z75" s="847"/>
      <c r="AA75" s="892">
        <v>16</v>
      </c>
      <c r="AB75" s="891"/>
      <c r="AC75" s="891"/>
      <c r="AD75" s="891"/>
      <c r="AE75" s="847"/>
      <c r="AF75" s="892">
        <v>16</v>
      </c>
      <c r="AG75" s="891"/>
      <c r="AH75" s="891"/>
      <c r="AI75" s="891"/>
      <c r="AJ75" s="847"/>
      <c r="AK75" s="843" t="s">
        <v>490</v>
      </c>
      <c r="AL75" s="843"/>
      <c r="AM75" s="843"/>
      <c r="AN75" s="843"/>
      <c r="AO75" s="843"/>
      <c r="AP75" s="843" t="s">
        <v>490</v>
      </c>
      <c r="AQ75" s="843"/>
      <c r="AR75" s="843"/>
      <c r="AS75" s="843"/>
      <c r="AT75" s="843"/>
      <c r="AU75" s="843" t="s">
        <v>490</v>
      </c>
      <c r="AV75" s="843"/>
      <c r="AW75" s="843"/>
      <c r="AX75" s="843"/>
      <c r="AY75" s="843"/>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t="s">
        <v>558</v>
      </c>
      <c r="C76" s="887"/>
      <c r="D76" s="887"/>
      <c r="E76" s="887"/>
      <c r="F76" s="887"/>
      <c r="G76" s="887"/>
      <c r="H76" s="887"/>
      <c r="I76" s="887"/>
      <c r="J76" s="887"/>
      <c r="K76" s="887"/>
      <c r="L76" s="887"/>
      <c r="M76" s="887"/>
      <c r="N76" s="887"/>
      <c r="O76" s="887"/>
      <c r="P76" s="888"/>
      <c r="Q76" s="890">
        <v>33</v>
      </c>
      <c r="R76" s="891"/>
      <c r="S76" s="891"/>
      <c r="T76" s="891"/>
      <c r="U76" s="847"/>
      <c r="V76" s="892">
        <v>32</v>
      </c>
      <c r="W76" s="891"/>
      <c r="X76" s="891"/>
      <c r="Y76" s="891"/>
      <c r="Z76" s="847"/>
      <c r="AA76" s="892">
        <v>2</v>
      </c>
      <c r="AB76" s="891"/>
      <c r="AC76" s="891"/>
      <c r="AD76" s="891"/>
      <c r="AE76" s="847"/>
      <c r="AF76" s="892">
        <v>2</v>
      </c>
      <c r="AG76" s="891"/>
      <c r="AH76" s="891"/>
      <c r="AI76" s="891"/>
      <c r="AJ76" s="847"/>
      <c r="AK76" s="843" t="s">
        <v>490</v>
      </c>
      <c r="AL76" s="843"/>
      <c r="AM76" s="843"/>
      <c r="AN76" s="843"/>
      <c r="AO76" s="843"/>
      <c r="AP76" s="843" t="s">
        <v>490</v>
      </c>
      <c r="AQ76" s="843"/>
      <c r="AR76" s="843"/>
      <c r="AS76" s="843"/>
      <c r="AT76" s="843"/>
      <c r="AU76" s="843" t="s">
        <v>490</v>
      </c>
      <c r="AV76" s="843"/>
      <c r="AW76" s="843"/>
      <c r="AX76" s="843"/>
      <c r="AY76" s="843"/>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t="s">
        <v>559</v>
      </c>
      <c r="C77" s="887"/>
      <c r="D77" s="887"/>
      <c r="E77" s="887"/>
      <c r="F77" s="887"/>
      <c r="G77" s="887"/>
      <c r="H77" s="887"/>
      <c r="I77" s="887"/>
      <c r="J77" s="887"/>
      <c r="K77" s="887"/>
      <c r="L77" s="887"/>
      <c r="M77" s="887"/>
      <c r="N77" s="887"/>
      <c r="O77" s="887"/>
      <c r="P77" s="888"/>
      <c r="Q77" s="890">
        <v>355</v>
      </c>
      <c r="R77" s="891"/>
      <c r="S77" s="891"/>
      <c r="T77" s="891"/>
      <c r="U77" s="847"/>
      <c r="V77" s="892">
        <v>307</v>
      </c>
      <c r="W77" s="891"/>
      <c r="X77" s="891"/>
      <c r="Y77" s="891"/>
      <c r="Z77" s="847"/>
      <c r="AA77" s="892">
        <v>48</v>
      </c>
      <c r="AB77" s="891"/>
      <c r="AC77" s="891"/>
      <c r="AD77" s="891"/>
      <c r="AE77" s="847"/>
      <c r="AF77" s="892">
        <v>48</v>
      </c>
      <c r="AG77" s="891"/>
      <c r="AH77" s="891"/>
      <c r="AI77" s="891"/>
      <c r="AJ77" s="847"/>
      <c r="AK77" s="892">
        <v>32</v>
      </c>
      <c r="AL77" s="891"/>
      <c r="AM77" s="891"/>
      <c r="AN77" s="891"/>
      <c r="AO77" s="847"/>
      <c r="AP77" s="843" t="s">
        <v>490</v>
      </c>
      <c r="AQ77" s="843"/>
      <c r="AR77" s="843"/>
      <c r="AS77" s="843"/>
      <c r="AT77" s="843"/>
      <c r="AU77" s="843" t="s">
        <v>490</v>
      </c>
      <c r="AV77" s="843"/>
      <c r="AW77" s="843"/>
      <c r="AX77" s="843"/>
      <c r="AY77" s="843"/>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t="s">
        <v>560</v>
      </c>
      <c r="C78" s="887"/>
      <c r="D78" s="887"/>
      <c r="E78" s="887"/>
      <c r="F78" s="887"/>
      <c r="G78" s="887"/>
      <c r="H78" s="887"/>
      <c r="I78" s="887"/>
      <c r="J78" s="887"/>
      <c r="K78" s="887"/>
      <c r="L78" s="887"/>
      <c r="M78" s="887"/>
      <c r="N78" s="887"/>
      <c r="O78" s="887"/>
      <c r="P78" s="888"/>
      <c r="Q78" s="889">
        <v>171</v>
      </c>
      <c r="R78" s="843"/>
      <c r="S78" s="843"/>
      <c r="T78" s="843"/>
      <c r="U78" s="843"/>
      <c r="V78" s="843">
        <v>138</v>
      </c>
      <c r="W78" s="843"/>
      <c r="X78" s="843"/>
      <c r="Y78" s="843"/>
      <c r="Z78" s="843"/>
      <c r="AA78" s="843">
        <v>33</v>
      </c>
      <c r="AB78" s="843"/>
      <c r="AC78" s="843"/>
      <c r="AD78" s="843"/>
      <c r="AE78" s="843"/>
      <c r="AF78" s="843">
        <v>33</v>
      </c>
      <c r="AG78" s="843"/>
      <c r="AH78" s="843"/>
      <c r="AI78" s="843"/>
      <c r="AJ78" s="843"/>
      <c r="AK78" s="843" t="s">
        <v>490</v>
      </c>
      <c r="AL78" s="843"/>
      <c r="AM78" s="843"/>
      <c r="AN78" s="843"/>
      <c r="AO78" s="843"/>
      <c r="AP78" s="843" t="s">
        <v>490</v>
      </c>
      <c r="AQ78" s="843"/>
      <c r="AR78" s="843"/>
      <c r="AS78" s="843"/>
      <c r="AT78" s="843"/>
      <c r="AU78" s="843" t="s">
        <v>490</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t="s">
        <v>561</v>
      </c>
      <c r="C79" s="887"/>
      <c r="D79" s="887"/>
      <c r="E79" s="887"/>
      <c r="F79" s="887"/>
      <c r="G79" s="887"/>
      <c r="H79" s="887"/>
      <c r="I79" s="887"/>
      <c r="J79" s="887"/>
      <c r="K79" s="887"/>
      <c r="L79" s="887"/>
      <c r="M79" s="887"/>
      <c r="N79" s="887"/>
      <c r="O79" s="887"/>
      <c r="P79" s="888"/>
      <c r="Q79" s="889">
        <v>49</v>
      </c>
      <c r="R79" s="843"/>
      <c r="S79" s="843"/>
      <c r="T79" s="843"/>
      <c r="U79" s="843"/>
      <c r="V79" s="843">
        <v>47</v>
      </c>
      <c r="W79" s="843"/>
      <c r="X79" s="843"/>
      <c r="Y79" s="843"/>
      <c r="Z79" s="843"/>
      <c r="AA79" s="843">
        <v>2</v>
      </c>
      <c r="AB79" s="843"/>
      <c r="AC79" s="843"/>
      <c r="AD79" s="843"/>
      <c r="AE79" s="843"/>
      <c r="AF79" s="843">
        <v>2</v>
      </c>
      <c r="AG79" s="843"/>
      <c r="AH79" s="843"/>
      <c r="AI79" s="843"/>
      <c r="AJ79" s="843"/>
      <c r="AK79" s="843" t="s">
        <v>490</v>
      </c>
      <c r="AL79" s="843"/>
      <c r="AM79" s="843"/>
      <c r="AN79" s="843"/>
      <c r="AO79" s="843"/>
      <c r="AP79" s="843" t="s">
        <v>490</v>
      </c>
      <c r="AQ79" s="843"/>
      <c r="AR79" s="843"/>
      <c r="AS79" s="843"/>
      <c r="AT79" s="843"/>
      <c r="AU79" s="843" t="s">
        <v>490</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t="s">
        <v>562</v>
      </c>
      <c r="C80" s="887"/>
      <c r="D80" s="887"/>
      <c r="E80" s="887"/>
      <c r="F80" s="887"/>
      <c r="G80" s="887"/>
      <c r="H80" s="887"/>
      <c r="I80" s="887"/>
      <c r="J80" s="887"/>
      <c r="K80" s="887"/>
      <c r="L80" s="887"/>
      <c r="M80" s="887"/>
      <c r="N80" s="887"/>
      <c r="O80" s="887"/>
      <c r="P80" s="888"/>
      <c r="Q80" s="889">
        <v>3501</v>
      </c>
      <c r="R80" s="843"/>
      <c r="S80" s="843"/>
      <c r="T80" s="843"/>
      <c r="U80" s="843"/>
      <c r="V80" s="843">
        <v>3465</v>
      </c>
      <c r="W80" s="843"/>
      <c r="X80" s="843"/>
      <c r="Y80" s="843"/>
      <c r="Z80" s="843"/>
      <c r="AA80" s="843">
        <v>37</v>
      </c>
      <c r="AB80" s="843"/>
      <c r="AC80" s="843"/>
      <c r="AD80" s="843"/>
      <c r="AE80" s="843"/>
      <c r="AF80" s="843">
        <v>36</v>
      </c>
      <c r="AG80" s="843"/>
      <c r="AH80" s="843"/>
      <c r="AI80" s="843"/>
      <c r="AJ80" s="843"/>
      <c r="AK80" s="843">
        <v>131</v>
      </c>
      <c r="AL80" s="843"/>
      <c r="AM80" s="843"/>
      <c r="AN80" s="843"/>
      <c r="AO80" s="843"/>
      <c r="AP80" s="843">
        <v>838</v>
      </c>
      <c r="AQ80" s="843"/>
      <c r="AR80" s="843"/>
      <c r="AS80" s="843"/>
      <c r="AT80" s="843"/>
      <c r="AU80" s="843" t="s">
        <v>490</v>
      </c>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t="s">
        <v>563</v>
      </c>
      <c r="C81" s="887"/>
      <c r="D81" s="887"/>
      <c r="E81" s="887"/>
      <c r="F81" s="887"/>
      <c r="G81" s="887"/>
      <c r="H81" s="887"/>
      <c r="I81" s="887"/>
      <c r="J81" s="887"/>
      <c r="K81" s="887"/>
      <c r="L81" s="887"/>
      <c r="M81" s="887"/>
      <c r="N81" s="887"/>
      <c r="O81" s="887"/>
      <c r="P81" s="888"/>
      <c r="Q81" s="889">
        <v>27</v>
      </c>
      <c r="R81" s="843"/>
      <c r="S81" s="843"/>
      <c r="T81" s="843"/>
      <c r="U81" s="843"/>
      <c r="V81" s="843">
        <v>25</v>
      </c>
      <c r="W81" s="843"/>
      <c r="X81" s="843"/>
      <c r="Y81" s="843"/>
      <c r="Z81" s="843"/>
      <c r="AA81" s="843">
        <v>2</v>
      </c>
      <c r="AB81" s="843"/>
      <c r="AC81" s="843"/>
      <c r="AD81" s="843"/>
      <c r="AE81" s="843"/>
      <c r="AF81" s="843">
        <v>2</v>
      </c>
      <c r="AG81" s="843"/>
      <c r="AH81" s="843"/>
      <c r="AI81" s="843"/>
      <c r="AJ81" s="843"/>
      <c r="AK81" s="843" t="s">
        <v>490</v>
      </c>
      <c r="AL81" s="843"/>
      <c r="AM81" s="843"/>
      <c r="AN81" s="843"/>
      <c r="AO81" s="843"/>
      <c r="AP81" s="843" t="s">
        <v>490</v>
      </c>
      <c r="AQ81" s="843"/>
      <c r="AR81" s="843"/>
      <c r="AS81" s="843"/>
      <c r="AT81" s="843"/>
      <c r="AU81" s="843" t="s">
        <v>490</v>
      </c>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t="s">
        <v>564</v>
      </c>
      <c r="C82" s="887"/>
      <c r="D82" s="887"/>
      <c r="E82" s="887"/>
      <c r="F82" s="887"/>
      <c r="G82" s="887"/>
      <c r="H82" s="887"/>
      <c r="I82" s="887"/>
      <c r="J82" s="887"/>
      <c r="K82" s="887"/>
      <c r="L82" s="887"/>
      <c r="M82" s="887"/>
      <c r="N82" s="887"/>
      <c r="O82" s="887"/>
      <c r="P82" s="888"/>
      <c r="Q82" s="889">
        <v>161</v>
      </c>
      <c r="R82" s="843"/>
      <c r="S82" s="843"/>
      <c r="T82" s="843"/>
      <c r="U82" s="843"/>
      <c r="V82" s="843">
        <v>127</v>
      </c>
      <c r="W82" s="843"/>
      <c r="X82" s="843"/>
      <c r="Y82" s="843"/>
      <c r="Z82" s="843"/>
      <c r="AA82" s="843">
        <v>34</v>
      </c>
      <c r="AB82" s="843"/>
      <c r="AC82" s="843"/>
      <c r="AD82" s="843"/>
      <c r="AE82" s="843"/>
      <c r="AF82" s="843">
        <v>34</v>
      </c>
      <c r="AG82" s="843"/>
      <c r="AH82" s="843"/>
      <c r="AI82" s="843"/>
      <c r="AJ82" s="843"/>
      <c r="AK82" s="843" t="s">
        <v>490</v>
      </c>
      <c r="AL82" s="843"/>
      <c r="AM82" s="843"/>
      <c r="AN82" s="843"/>
      <c r="AO82" s="843"/>
      <c r="AP82" s="843" t="s">
        <v>490</v>
      </c>
      <c r="AQ82" s="843"/>
      <c r="AR82" s="843"/>
      <c r="AS82" s="843"/>
      <c r="AT82" s="843"/>
      <c r="AU82" s="843" t="s">
        <v>490</v>
      </c>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t="s">
        <v>565</v>
      </c>
      <c r="C83" s="887"/>
      <c r="D83" s="887"/>
      <c r="E83" s="887"/>
      <c r="F83" s="887"/>
      <c r="G83" s="887"/>
      <c r="H83" s="887"/>
      <c r="I83" s="887"/>
      <c r="J83" s="887"/>
      <c r="K83" s="887"/>
      <c r="L83" s="887"/>
      <c r="M83" s="887"/>
      <c r="N83" s="887"/>
      <c r="O83" s="887"/>
      <c r="P83" s="888"/>
      <c r="Q83" s="889">
        <v>609</v>
      </c>
      <c r="R83" s="843"/>
      <c r="S83" s="843"/>
      <c r="T83" s="843"/>
      <c r="U83" s="843"/>
      <c r="V83" s="843">
        <v>544</v>
      </c>
      <c r="W83" s="843"/>
      <c r="X83" s="843"/>
      <c r="Y83" s="843"/>
      <c r="Z83" s="843"/>
      <c r="AA83" s="843">
        <v>65</v>
      </c>
      <c r="AB83" s="843"/>
      <c r="AC83" s="843"/>
      <c r="AD83" s="843"/>
      <c r="AE83" s="843"/>
      <c r="AF83" s="843">
        <v>65</v>
      </c>
      <c r="AG83" s="843"/>
      <c r="AH83" s="843"/>
      <c r="AI83" s="843"/>
      <c r="AJ83" s="843"/>
      <c r="AK83" s="843" t="s">
        <v>490</v>
      </c>
      <c r="AL83" s="843"/>
      <c r="AM83" s="843"/>
      <c r="AN83" s="843"/>
      <c r="AO83" s="843"/>
      <c r="AP83" s="843" t="s">
        <v>490</v>
      </c>
      <c r="AQ83" s="843"/>
      <c r="AR83" s="843"/>
      <c r="AS83" s="843"/>
      <c r="AT83" s="843"/>
      <c r="AU83" s="843" t="s">
        <v>490</v>
      </c>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t="s">
        <v>566</v>
      </c>
      <c r="C84" s="887"/>
      <c r="D84" s="887"/>
      <c r="E84" s="887"/>
      <c r="F84" s="887"/>
      <c r="G84" s="887"/>
      <c r="H84" s="887"/>
      <c r="I84" s="887"/>
      <c r="J84" s="887"/>
      <c r="K84" s="887"/>
      <c r="L84" s="887"/>
      <c r="M84" s="887"/>
      <c r="N84" s="887"/>
      <c r="O84" s="887"/>
      <c r="P84" s="888"/>
      <c r="Q84" s="889">
        <v>114090</v>
      </c>
      <c r="R84" s="843"/>
      <c r="S84" s="843"/>
      <c r="T84" s="843"/>
      <c r="U84" s="843"/>
      <c r="V84" s="843">
        <v>112795</v>
      </c>
      <c r="W84" s="843"/>
      <c r="X84" s="843"/>
      <c r="Y84" s="843"/>
      <c r="Z84" s="843"/>
      <c r="AA84" s="843">
        <v>1295</v>
      </c>
      <c r="AB84" s="843"/>
      <c r="AC84" s="843"/>
      <c r="AD84" s="843"/>
      <c r="AE84" s="843"/>
      <c r="AF84" s="843">
        <v>1295</v>
      </c>
      <c r="AG84" s="843"/>
      <c r="AH84" s="843"/>
      <c r="AI84" s="843"/>
      <c r="AJ84" s="843"/>
      <c r="AK84" s="843">
        <v>350</v>
      </c>
      <c r="AL84" s="843"/>
      <c r="AM84" s="843"/>
      <c r="AN84" s="843"/>
      <c r="AO84" s="843"/>
      <c r="AP84" s="843" t="s">
        <v>490</v>
      </c>
      <c r="AQ84" s="843"/>
      <c r="AR84" s="843"/>
      <c r="AS84" s="843"/>
      <c r="AT84" s="843"/>
      <c r="AU84" s="843" t="s">
        <v>490</v>
      </c>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t="s">
        <v>567</v>
      </c>
      <c r="C85" s="887"/>
      <c r="D85" s="887"/>
      <c r="E85" s="887"/>
      <c r="F85" s="887"/>
      <c r="G85" s="887"/>
      <c r="H85" s="887"/>
      <c r="I85" s="887"/>
      <c r="J85" s="887"/>
      <c r="K85" s="887"/>
      <c r="L85" s="887"/>
      <c r="M85" s="887"/>
      <c r="N85" s="887"/>
      <c r="O85" s="887"/>
      <c r="P85" s="888"/>
      <c r="Q85" s="889">
        <v>491</v>
      </c>
      <c r="R85" s="843"/>
      <c r="S85" s="843"/>
      <c r="T85" s="843"/>
      <c r="U85" s="843"/>
      <c r="V85" s="843">
        <v>473</v>
      </c>
      <c r="W85" s="843"/>
      <c r="X85" s="843"/>
      <c r="Y85" s="843"/>
      <c r="Z85" s="843"/>
      <c r="AA85" s="843">
        <v>18</v>
      </c>
      <c r="AB85" s="843"/>
      <c r="AC85" s="843"/>
      <c r="AD85" s="843"/>
      <c r="AE85" s="843"/>
      <c r="AF85" s="843">
        <v>17</v>
      </c>
      <c r="AG85" s="843"/>
      <c r="AH85" s="843"/>
      <c r="AI85" s="843"/>
      <c r="AJ85" s="843"/>
      <c r="AK85" s="843" t="s">
        <v>490</v>
      </c>
      <c r="AL85" s="843"/>
      <c r="AM85" s="843"/>
      <c r="AN85" s="843"/>
      <c r="AO85" s="843"/>
      <c r="AP85" s="843">
        <v>302</v>
      </c>
      <c r="AQ85" s="843"/>
      <c r="AR85" s="843"/>
      <c r="AS85" s="843"/>
      <c r="AT85" s="843"/>
      <c r="AU85" s="843">
        <v>29</v>
      </c>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1939</v>
      </c>
      <c r="AG88" s="857"/>
      <c r="AH88" s="857"/>
      <c r="AI88" s="857"/>
      <c r="AJ88" s="857"/>
      <c r="AK88" s="854"/>
      <c r="AL88" s="854"/>
      <c r="AM88" s="854"/>
      <c r="AN88" s="854"/>
      <c r="AO88" s="854"/>
      <c r="AP88" s="857">
        <v>5496</v>
      </c>
      <c r="AQ88" s="857"/>
      <c r="AR88" s="857"/>
      <c r="AS88" s="857"/>
      <c r="AT88" s="857"/>
      <c r="AU88" s="857">
        <v>383</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404</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30</v>
      </c>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405</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406</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409</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410</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411</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412</v>
      </c>
      <c r="AB109" s="906"/>
      <c r="AC109" s="906"/>
      <c r="AD109" s="906"/>
      <c r="AE109" s="907"/>
      <c r="AF109" s="905" t="s">
        <v>413</v>
      </c>
      <c r="AG109" s="906"/>
      <c r="AH109" s="906"/>
      <c r="AI109" s="906"/>
      <c r="AJ109" s="907"/>
      <c r="AK109" s="905" t="s">
        <v>294</v>
      </c>
      <c r="AL109" s="906"/>
      <c r="AM109" s="906"/>
      <c r="AN109" s="906"/>
      <c r="AO109" s="907"/>
      <c r="AP109" s="905" t="s">
        <v>414</v>
      </c>
      <c r="AQ109" s="906"/>
      <c r="AR109" s="906"/>
      <c r="AS109" s="906"/>
      <c r="AT109" s="908"/>
      <c r="AU109" s="925" t="s">
        <v>411</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412</v>
      </c>
      <c r="BR109" s="906"/>
      <c r="BS109" s="906"/>
      <c r="BT109" s="906"/>
      <c r="BU109" s="907"/>
      <c r="BV109" s="905" t="s">
        <v>413</v>
      </c>
      <c r="BW109" s="906"/>
      <c r="BX109" s="906"/>
      <c r="BY109" s="906"/>
      <c r="BZ109" s="907"/>
      <c r="CA109" s="905" t="s">
        <v>294</v>
      </c>
      <c r="CB109" s="906"/>
      <c r="CC109" s="906"/>
      <c r="CD109" s="906"/>
      <c r="CE109" s="907"/>
      <c r="CF109" s="926" t="s">
        <v>414</v>
      </c>
      <c r="CG109" s="926"/>
      <c r="CH109" s="926"/>
      <c r="CI109" s="926"/>
      <c r="CJ109" s="926"/>
      <c r="CK109" s="905" t="s">
        <v>415</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412</v>
      </c>
      <c r="DH109" s="906"/>
      <c r="DI109" s="906"/>
      <c r="DJ109" s="906"/>
      <c r="DK109" s="907"/>
      <c r="DL109" s="905" t="s">
        <v>413</v>
      </c>
      <c r="DM109" s="906"/>
      <c r="DN109" s="906"/>
      <c r="DO109" s="906"/>
      <c r="DP109" s="907"/>
      <c r="DQ109" s="905" t="s">
        <v>294</v>
      </c>
      <c r="DR109" s="906"/>
      <c r="DS109" s="906"/>
      <c r="DT109" s="906"/>
      <c r="DU109" s="907"/>
      <c r="DV109" s="905" t="s">
        <v>414</v>
      </c>
      <c r="DW109" s="906"/>
      <c r="DX109" s="906"/>
      <c r="DY109" s="906"/>
      <c r="DZ109" s="908"/>
    </row>
    <row r="110" spans="1:131" s="224" customFormat="1" ht="26.25" customHeight="1" x14ac:dyDescent="0.2">
      <c r="A110" s="909" t="s">
        <v>416</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1319886</v>
      </c>
      <c r="AB110" s="913"/>
      <c r="AC110" s="913"/>
      <c r="AD110" s="913"/>
      <c r="AE110" s="914"/>
      <c r="AF110" s="915">
        <v>1332120</v>
      </c>
      <c r="AG110" s="913"/>
      <c r="AH110" s="913"/>
      <c r="AI110" s="913"/>
      <c r="AJ110" s="914"/>
      <c r="AK110" s="915">
        <v>1390769</v>
      </c>
      <c r="AL110" s="913"/>
      <c r="AM110" s="913"/>
      <c r="AN110" s="913"/>
      <c r="AO110" s="914"/>
      <c r="AP110" s="916">
        <v>18.899999999999999</v>
      </c>
      <c r="AQ110" s="917"/>
      <c r="AR110" s="917"/>
      <c r="AS110" s="917"/>
      <c r="AT110" s="918"/>
      <c r="AU110" s="919" t="s">
        <v>69</v>
      </c>
      <c r="AV110" s="920"/>
      <c r="AW110" s="920"/>
      <c r="AX110" s="920"/>
      <c r="AY110" s="920"/>
      <c r="AZ110" s="942" t="s">
        <v>417</v>
      </c>
      <c r="BA110" s="910"/>
      <c r="BB110" s="910"/>
      <c r="BC110" s="910"/>
      <c r="BD110" s="910"/>
      <c r="BE110" s="910"/>
      <c r="BF110" s="910"/>
      <c r="BG110" s="910"/>
      <c r="BH110" s="910"/>
      <c r="BI110" s="910"/>
      <c r="BJ110" s="910"/>
      <c r="BK110" s="910"/>
      <c r="BL110" s="910"/>
      <c r="BM110" s="910"/>
      <c r="BN110" s="910"/>
      <c r="BO110" s="910"/>
      <c r="BP110" s="911"/>
      <c r="BQ110" s="943">
        <v>17145840</v>
      </c>
      <c r="BR110" s="944"/>
      <c r="BS110" s="944"/>
      <c r="BT110" s="944"/>
      <c r="BU110" s="944"/>
      <c r="BV110" s="944">
        <v>16488720</v>
      </c>
      <c r="BW110" s="944"/>
      <c r="BX110" s="944"/>
      <c r="BY110" s="944"/>
      <c r="BZ110" s="944"/>
      <c r="CA110" s="944">
        <v>16099699</v>
      </c>
      <c r="CB110" s="944"/>
      <c r="CC110" s="944"/>
      <c r="CD110" s="944"/>
      <c r="CE110" s="944"/>
      <c r="CF110" s="957">
        <v>218.9</v>
      </c>
      <c r="CG110" s="958"/>
      <c r="CH110" s="958"/>
      <c r="CI110" s="958"/>
      <c r="CJ110" s="958"/>
      <c r="CK110" s="959" t="s">
        <v>418</v>
      </c>
      <c r="CL110" s="960"/>
      <c r="CM110" s="942" t="s">
        <v>419</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420</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421</v>
      </c>
      <c r="BA111" s="936"/>
      <c r="BB111" s="936"/>
      <c r="BC111" s="936"/>
      <c r="BD111" s="936"/>
      <c r="BE111" s="936"/>
      <c r="BF111" s="936"/>
      <c r="BG111" s="936"/>
      <c r="BH111" s="936"/>
      <c r="BI111" s="936"/>
      <c r="BJ111" s="936"/>
      <c r="BK111" s="936"/>
      <c r="BL111" s="936"/>
      <c r="BM111" s="936"/>
      <c r="BN111" s="936"/>
      <c r="BO111" s="936"/>
      <c r="BP111" s="937"/>
      <c r="BQ111" s="938">
        <v>122031</v>
      </c>
      <c r="BR111" s="939"/>
      <c r="BS111" s="939"/>
      <c r="BT111" s="939"/>
      <c r="BU111" s="939"/>
      <c r="BV111" s="939">
        <v>147691</v>
      </c>
      <c r="BW111" s="939"/>
      <c r="BX111" s="939"/>
      <c r="BY111" s="939"/>
      <c r="BZ111" s="939"/>
      <c r="CA111" s="939">
        <v>137103</v>
      </c>
      <c r="CB111" s="939"/>
      <c r="CC111" s="939"/>
      <c r="CD111" s="939"/>
      <c r="CE111" s="939"/>
      <c r="CF111" s="933">
        <v>1.9</v>
      </c>
      <c r="CG111" s="934"/>
      <c r="CH111" s="934"/>
      <c r="CI111" s="934"/>
      <c r="CJ111" s="934"/>
      <c r="CK111" s="961"/>
      <c r="CL111" s="962"/>
      <c r="CM111" s="935" t="s">
        <v>422</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423</v>
      </c>
      <c r="B112" s="966"/>
      <c r="C112" s="936" t="s">
        <v>424</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425</v>
      </c>
      <c r="BA112" s="936"/>
      <c r="BB112" s="936"/>
      <c r="BC112" s="936"/>
      <c r="BD112" s="936"/>
      <c r="BE112" s="936"/>
      <c r="BF112" s="936"/>
      <c r="BG112" s="936"/>
      <c r="BH112" s="936"/>
      <c r="BI112" s="936"/>
      <c r="BJ112" s="936"/>
      <c r="BK112" s="936"/>
      <c r="BL112" s="936"/>
      <c r="BM112" s="936"/>
      <c r="BN112" s="936"/>
      <c r="BO112" s="936"/>
      <c r="BP112" s="937"/>
      <c r="BQ112" s="938">
        <v>6216276</v>
      </c>
      <c r="BR112" s="939"/>
      <c r="BS112" s="939"/>
      <c r="BT112" s="939"/>
      <c r="BU112" s="939"/>
      <c r="BV112" s="939">
        <v>6305870</v>
      </c>
      <c r="BW112" s="939"/>
      <c r="BX112" s="939"/>
      <c r="BY112" s="939"/>
      <c r="BZ112" s="939"/>
      <c r="CA112" s="939">
        <v>5716435</v>
      </c>
      <c r="CB112" s="939"/>
      <c r="CC112" s="939"/>
      <c r="CD112" s="939"/>
      <c r="CE112" s="939"/>
      <c r="CF112" s="933">
        <v>77.7</v>
      </c>
      <c r="CG112" s="934"/>
      <c r="CH112" s="934"/>
      <c r="CI112" s="934"/>
      <c r="CJ112" s="934"/>
      <c r="CK112" s="961"/>
      <c r="CL112" s="962"/>
      <c r="CM112" s="935" t="s">
        <v>426</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427</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418120</v>
      </c>
      <c r="AB113" s="951"/>
      <c r="AC113" s="951"/>
      <c r="AD113" s="951"/>
      <c r="AE113" s="952"/>
      <c r="AF113" s="953">
        <v>426741</v>
      </c>
      <c r="AG113" s="951"/>
      <c r="AH113" s="951"/>
      <c r="AI113" s="951"/>
      <c r="AJ113" s="952"/>
      <c r="AK113" s="953">
        <v>406778</v>
      </c>
      <c r="AL113" s="951"/>
      <c r="AM113" s="951"/>
      <c r="AN113" s="951"/>
      <c r="AO113" s="952"/>
      <c r="AP113" s="954">
        <v>5.5</v>
      </c>
      <c r="AQ113" s="955"/>
      <c r="AR113" s="955"/>
      <c r="AS113" s="955"/>
      <c r="AT113" s="956"/>
      <c r="AU113" s="921"/>
      <c r="AV113" s="922"/>
      <c r="AW113" s="922"/>
      <c r="AX113" s="922"/>
      <c r="AY113" s="922"/>
      <c r="AZ113" s="935" t="s">
        <v>428</v>
      </c>
      <c r="BA113" s="936"/>
      <c r="BB113" s="936"/>
      <c r="BC113" s="936"/>
      <c r="BD113" s="936"/>
      <c r="BE113" s="936"/>
      <c r="BF113" s="936"/>
      <c r="BG113" s="936"/>
      <c r="BH113" s="936"/>
      <c r="BI113" s="936"/>
      <c r="BJ113" s="936"/>
      <c r="BK113" s="936"/>
      <c r="BL113" s="936"/>
      <c r="BM113" s="936"/>
      <c r="BN113" s="936"/>
      <c r="BO113" s="936"/>
      <c r="BP113" s="937"/>
      <c r="BQ113" s="938">
        <v>581960</v>
      </c>
      <c r="BR113" s="939"/>
      <c r="BS113" s="939"/>
      <c r="BT113" s="939"/>
      <c r="BU113" s="939"/>
      <c r="BV113" s="939">
        <v>537383</v>
      </c>
      <c r="BW113" s="939"/>
      <c r="BX113" s="939"/>
      <c r="BY113" s="939"/>
      <c r="BZ113" s="939"/>
      <c r="CA113" s="939">
        <v>492647</v>
      </c>
      <c r="CB113" s="939"/>
      <c r="CC113" s="939"/>
      <c r="CD113" s="939"/>
      <c r="CE113" s="939"/>
      <c r="CF113" s="933">
        <v>6.7</v>
      </c>
      <c r="CG113" s="934"/>
      <c r="CH113" s="934"/>
      <c r="CI113" s="934"/>
      <c r="CJ113" s="934"/>
      <c r="CK113" s="961"/>
      <c r="CL113" s="962"/>
      <c r="CM113" s="935" t="s">
        <v>429</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430</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78154</v>
      </c>
      <c r="AB114" s="972"/>
      <c r="AC114" s="972"/>
      <c r="AD114" s="972"/>
      <c r="AE114" s="973"/>
      <c r="AF114" s="974">
        <v>77437</v>
      </c>
      <c r="AG114" s="972"/>
      <c r="AH114" s="972"/>
      <c r="AI114" s="972"/>
      <c r="AJ114" s="973"/>
      <c r="AK114" s="974">
        <v>76761</v>
      </c>
      <c r="AL114" s="972"/>
      <c r="AM114" s="972"/>
      <c r="AN114" s="972"/>
      <c r="AO114" s="973"/>
      <c r="AP114" s="975">
        <v>1</v>
      </c>
      <c r="AQ114" s="976"/>
      <c r="AR114" s="976"/>
      <c r="AS114" s="976"/>
      <c r="AT114" s="977"/>
      <c r="AU114" s="921"/>
      <c r="AV114" s="922"/>
      <c r="AW114" s="922"/>
      <c r="AX114" s="922"/>
      <c r="AY114" s="922"/>
      <c r="AZ114" s="935" t="s">
        <v>431</v>
      </c>
      <c r="BA114" s="936"/>
      <c r="BB114" s="936"/>
      <c r="BC114" s="936"/>
      <c r="BD114" s="936"/>
      <c r="BE114" s="936"/>
      <c r="BF114" s="936"/>
      <c r="BG114" s="936"/>
      <c r="BH114" s="936"/>
      <c r="BI114" s="936"/>
      <c r="BJ114" s="936"/>
      <c r="BK114" s="936"/>
      <c r="BL114" s="936"/>
      <c r="BM114" s="936"/>
      <c r="BN114" s="936"/>
      <c r="BO114" s="936"/>
      <c r="BP114" s="937"/>
      <c r="BQ114" s="938">
        <v>724504</v>
      </c>
      <c r="BR114" s="939"/>
      <c r="BS114" s="939"/>
      <c r="BT114" s="939"/>
      <c r="BU114" s="939"/>
      <c r="BV114" s="939">
        <v>682454</v>
      </c>
      <c r="BW114" s="939"/>
      <c r="BX114" s="939"/>
      <c r="BY114" s="939"/>
      <c r="BZ114" s="939"/>
      <c r="CA114" s="939">
        <v>675869</v>
      </c>
      <c r="CB114" s="939"/>
      <c r="CC114" s="939"/>
      <c r="CD114" s="939"/>
      <c r="CE114" s="939"/>
      <c r="CF114" s="933">
        <v>9.1999999999999993</v>
      </c>
      <c r="CG114" s="934"/>
      <c r="CH114" s="934"/>
      <c r="CI114" s="934"/>
      <c r="CJ114" s="934"/>
      <c r="CK114" s="961"/>
      <c r="CL114" s="962"/>
      <c r="CM114" s="935" t="s">
        <v>432</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433</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11563</v>
      </c>
      <c r="AB115" s="951"/>
      <c r="AC115" s="951"/>
      <c r="AD115" s="951"/>
      <c r="AE115" s="952"/>
      <c r="AF115" s="953">
        <v>10736</v>
      </c>
      <c r="AG115" s="951"/>
      <c r="AH115" s="951"/>
      <c r="AI115" s="951"/>
      <c r="AJ115" s="952"/>
      <c r="AK115" s="953">
        <v>10705</v>
      </c>
      <c r="AL115" s="951"/>
      <c r="AM115" s="951"/>
      <c r="AN115" s="951"/>
      <c r="AO115" s="952"/>
      <c r="AP115" s="954">
        <v>0.1</v>
      </c>
      <c r="AQ115" s="955"/>
      <c r="AR115" s="955"/>
      <c r="AS115" s="955"/>
      <c r="AT115" s="956"/>
      <c r="AU115" s="921"/>
      <c r="AV115" s="922"/>
      <c r="AW115" s="922"/>
      <c r="AX115" s="922"/>
      <c r="AY115" s="922"/>
      <c r="AZ115" s="935" t="s">
        <v>434</v>
      </c>
      <c r="BA115" s="936"/>
      <c r="BB115" s="936"/>
      <c r="BC115" s="936"/>
      <c r="BD115" s="936"/>
      <c r="BE115" s="936"/>
      <c r="BF115" s="936"/>
      <c r="BG115" s="936"/>
      <c r="BH115" s="936"/>
      <c r="BI115" s="936"/>
      <c r="BJ115" s="936"/>
      <c r="BK115" s="936"/>
      <c r="BL115" s="936"/>
      <c r="BM115" s="936"/>
      <c r="BN115" s="936"/>
      <c r="BO115" s="936"/>
      <c r="BP115" s="937"/>
      <c r="BQ115" s="938">
        <v>1921</v>
      </c>
      <c r="BR115" s="939"/>
      <c r="BS115" s="939"/>
      <c r="BT115" s="939"/>
      <c r="BU115" s="939"/>
      <c r="BV115" s="939">
        <v>1009</v>
      </c>
      <c r="BW115" s="939"/>
      <c r="BX115" s="939"/>
      <c r="BY115" s="939"/>
      <c r="BZ115" s="939"/>
      <c r="CA115" s="939">
        <v>512</v>
      </c>
      <c r="CB115" s="939"/>
      <c r="CC115" s="939"/>
      <c r="CD115" s="939"/>
      <c r="CE115" s="939"/>
      <c r="CF115" s="933">
        <v>0</v>
      </c>
      <c r="CG115" s="934"/>
      <c r="CH115" s="934"/>
      <c r="CI115" s="934"/>
      <c r="CJ115" s="934"/>
      <c r="CK115" s="961"/>
      <c r="CL115" s="962"/>
      <c r="CM115" s="935" t="s">
        <v>435</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436</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437</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438</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439</v>
      </c>
      <c r="Z117" s="907"/>
      <c r="AA117" s="991">
        <v>1827723</v>
      </c>
      <c r="AB117" s="992"/>
      <c r="AC117" s="992"/>
      <c r="AD117" s="992"/>
      <c r="AE117" s="993"/>
      <c r="AF117" s="994">
        <v>1847034</v>
      </c>
      <c r="AG117" s="992"/>
      <c r="AH117" s="992"/>
      <c r="AI117" s="992"/>
      <c r="AJ117" s="993"/>
      <c r="AK117" s="994">
        <v>1885013</v>
      </c>
      <c r="AL117" s="992"/>
      <c r="AM117" s="992"/>
      <c r="AN117" s="992"/>
      <c r="AO117" s="993"/>
      <c r="AP117" s="995"/>
      <c r="AQ117" s="996"/>
      <c r="AR117" s="996"/>
      <c r="AS117" s="996"/>
      <c r="AT117" s="997"/>
      <c r="AU117" s="921"/>
      <c r="AV117" s="922"/>
      <c r="AW117" s="922"/>
      <c r="AX117" s="922"/>
      <c r="AY117" s="922"/>
      <c r="AZ117" s="987" t="s">
        <v>440</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441</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415</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412</v>
      </c>
      <c r="AB118" s="906"/>
      <c r="AC118" s="906"/>
      <c r="AD118" s="906"/>
      <c r="AE118" s="907"/>
      <c r="AF118" s="905" t="s">
        <v>413</v>
      </c>
      <c r="AG118" s="906"/>
      <c r="AH118" s="906"/>
      <c r="AI118" s="906"/>
      <c r="AJ118" s="907"/>
      <c r="AK118" s="905" t="s">
        <v>294</v>
      </c>
      <c r="AL118" s="906"/>
      <c r="AM118" s="906"/>
      <c r="AN118" s="906"/>
      <c r="AO118" s="907"/>
      <c r="AP118" s="983" t="s">
        <v>414</v>
      </c>
      <c r="AQ118" s="984"/>
      <c r="AR118" s="984"/>
      <c r="AS118" s="984"/>
      <c r="AT118" s="985"/>
      <c r="AU118" s="921"/>
      <c r="AV118" s="922"/>
      <c r="AW118" s="922"/>
      <c r="AX118" s="922"/>
      <c r="AY118" s="922"/>
      <c r="AZ118" s="986" t="s">
        <v>442</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443</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418</v>
      </c>
      <c r="B119" s="960"/>
      <c r="C119" s="942" t="s">
        <v>419</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444</v>
      </c>
      <c r="BP119" s="1018"/>
      <c r="BQ119" s="1012">
        <v>24792532</v>
      </c>
      <c r="BR119" s="1013"/>
      <c r="BS119" s="1013"/>
      <c r="BT119" s="1013"/>
      <c r="BU119" s="1013"/>
      <c r="BV119" s="1013">
        <v>24163127</v>
      </c>
      <c r="BW119" s="1013"/>
      <c r="BX119" s="1013"/>
      <c r="BY119" s="1013"/>
      <c r="BZ119" s="1013"/>
      <c r="CA119" s="1013">
        <v>23122265</v>
      </c>
      <c r="CB119" s="1013"/>
      <c r="CC119" s="1013"/>
      <c r="CD119" s="1013"/>
      <c r="CE119" s="1013"/>
      <c r="CF119" s="1014"/>
      <c r="CG119" s="1015"/>
      <c r="CH119" s="1015"/>
      <c r="CI119" s="1015"/>
      <c r="CJ119" s="1016"/>
      <c r="CK119" s="963"/>
      <c r="CL119" s="964"/>
      <c r="CM119" s="986" t="s">
        <v>445</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v>122031</v>
      </c>
      <c r="DH119" s="999"/>
      <c r="DI119" s="999"/>
      <c r="DJ119" s="999"/>
      <c r="DK119" s="1000"/>
      <c r="DL119" s="998">
        <v>147691</v>
      </c>
      <c r="DM119" s="999"/>
      <c r="DN119" s="999"/>
      <c r="DO119" s="999"/>
      <c r="DP119" s="1000"/>
      <c r="DQ119" s="998">
        <v>137103</v>
      </c>
      <c r="DR119" s="999"/>
      <c r="DS119" s="999"/>
      <c r="DT119" s="999"/>
      <c r="DU119" s="1000"/>
      <c r="DV119" s="1001">
        <v>1.9</v>
      </c>
      <c r="DW119" s="1002"/>
      <c r="DX119" s="1002"/>
      <c r="DY119" s="1002"/>
      <c r="DZ119" s="1003"/>
    </row>
    <row r="120" spans="1:130" s="224" customFormat="1" ht="26.25" customHeight="1" x14ac:dyDescent="0.2">
      <c r="A120" s="1070"/>
      <c r="B120" s="962"/>
      <c r="C120" s="935" t="s">
        <v>422</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446</v>
      </c>
      <c r="AV120" s="1005"/>
      <c r="AW120" s="1005"/>
      <c r="AX120" s="1005"/>
      <c r="AY120" s="1006"/>
      <c r="AZ120" s="942" t="s">
        <v>447</v>
      </c>
      <c r="BA120" s="910"/>
      <c r="BB120" s="910"/>
      <c r="BC120" s="910"/>
      <c r="BD120" s="910"/>
      <c r="BE120" s="910"/>
      <c r="BF120" s="910"/>
      <c r="BG120" s="910"/>
      <c r="BH120" s="910"/>
      <c r="BI120" s="910"/>
      <c r="BJ120" s="910"/>
      <c r="BK120" s="910"/>
      <c r="BL120" s="910"/>
      <c r="BM120" s="910"/>
      <c r="BN120" s="910"/>
      <c r="BO120" s="910"/>
      <c r="BP120" s="911"/>
      <c r="BQ120" s="943">
        <v>7449170</v>
      </c>
      <c r="BR120" s="944"/>
      <c r="BS120" s="944"/>
      <c r="BT120" s="944"/>
      <c r="BU120" s="944"/>
      <c r="BV120" s="944">
        <v>7214003</v>
      </c>
      <c r="BW120" s="944"/>
      <c r="BX120" s="944"/>
      <c r="BY120" s="944"/>
      <c r="BZ120" s="944"/>
      <c r="CA120" s="944">
        <v>7253788</v>
      </c>
      <c r="CB120" s="944"/>
      <c r="CC120" s="944"/>
      <c r="CD120" s="944"/>
      <c r="CE120" s="944"/>
      <c r="CF120" s="957">
        <v>98.6</v>
      </c>
      <c r="CG120" s="958"/>
      <c r="CH120" s="958"/>
      <c r="CI120" s="958"/>
      <c r="CJ120" s="958"/>
      <c r="CK120" s="1019" t="s">
        <v>448</v>
      </c>
      <c r="CL120" s="1020"/>
      <c r="CM120" s="1020"/>
      <c r="CN120" s="1020"/>
      <c r="CO120" s="1021"/>
      <c r="CP120" s="1027" t="s">
        <v>396</v>
      </c>
      <c r="CQ120" s="1028"/>
      <c r="CR120" s="1028"/>
      <c r="CS120" s="1028"/>
      <c r="CT120" s="1028"/>
      <c r="CU120" s="1028"/>
      <c r="CV120" s="1028"/>
      <c r="CW120" s="1028"/>
      <c r="CX120" s="1028"/>
      <c r="CY120" s="1028"/>
      <c r="CZ120" s="1028"/>
      <c r="DA120" s="1028"/>
      <c r="DB120" s="1028"/>
      <c r="DC120" s="1028"/>
      <c r="DD120" s="1028"/>
      <c r="DE120" s="1028"/>
      <c r="DF120" s="1029"/>
      <c r="DG120" s="943">
        <v>4770648</v>
      </c>
      <c r="DH120" s="944"/>
      <c r="DI120" s="944"/>
      <c r="DJ120" s="944"/>
      <c r="DK120" s="944"/>
      <c r="DL120" s="944">
        <v>4938654</v>
      </c>
      <c r="DM120" s="944"/>
      <c r="DN120" s="944"/>
      <c r="DO120" s="944"/>
      <c r="DP120" s="944"/>
      <c r="DQ120" s="944">
        <v>4658329</v>
      </c>
      <c r="DR120" s="944"/>
      <c r="DS120" s="944"/>
      <c r="DT120" s="944"/>
      <c r="DU120" s="944"/>
      <c r="DV120" s="945">
        <v>63.3</v>
      </c>
      <c r="DW120" s="945"/>
      <c r="DX120" s="945"/>
      <c r="DY120" s="945"/>
      <c r="DZ120" s="946"/>
    </row>
    <row r="121" spans="1:130" s="224" customFormat="1" ht="26.25" customHeight="1" x14ac:dyDescent="0.2">
      <c r="A121" s="1070"/>
      <c r="B121" s="962"/>
      <c r="C121" s="987" t="s">
        <v>449</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450</v>
      </c>
      <c r="BA121" s="936"/>
      <c r="BB121" s="936"/>
      <c r="BC121" s="936"/>
      <c r="BD121" s="936"/>
      <c r="BE121" s="936"/>
      <c r="BF121" s="936"/>
      <c r="BG121" s="936"/>
      <c r="BH121" s="936"/>
      <c r="BI121" s="936"/>
      <c r="BJ121" s="936"/>
      <c r="BK121" s="936"/>
      <c r="BL121" s="936"/>
      <c r="BM121" s="936"/>
      <c r="BN121" s="936"/>
      <c r="BO121" s="936"/>
      <c r="BP121" s="937"/>
      <c r="BQ121" s="938">
        <v>419652</v>
      </c>
      <c r="BR121" s="939"/>
      <c r="BS121" s="939"/>
      <c r="BT121" s="939"/>
      <c r="BU121" s="939"/>
      <c r="BV121" s="939">
        <v>411127</v>
      </c>
      <c r="BW121" s="939"/>
      <c r="BX121" s="939"/>
      <c r="BY121" s="939"/>
      <c r="BZ121" s="939"/>
      <c r="CA121" s="939">
        <v>483761</v>
      </c>
      <c r="CB121" s="939"/>
      <c r="CC121" s="939"/>
      <c r="CD121" s="939"/>
      <c r="CE121" s="939"/>
      <c r="CF121" s="933">
        <v>6.6</v>
      </c>
      <c r="CG121" s="934"/>
      <c r="CH121" s="934"/>
      <c r="CI121" s="934"/>
      <c r="CJ121" s="934"/>
      <c r="CK121" s="1022"/>
      <c r="CL121" s="1023"/>
      <c r="CM121" s="1023"/>
      <c r="CN121" s="1023"/>
      <c r="CO121" s="1024"/>
      <c r="CP121" s="1032" t="s">
        <v>397</v>
      </c>
      <c r="CQ121" s="1033"/>
      <c r="CR121" s="1033"/>
      <c r="CS121" s="1033"/>
      <c r="CT121" s="1033"/>
      <c r="CU121" s="1033"/>
      <c r="CV121" s="1033"/>
      <c r="CW121" s="1033"/>
      <c r="CX121" s="1033"/>
      <c r="CY121" s="1033"/>
      <c r="CZ121" s="1033"/>
      <c r="DA121" s="1033"/>
      <c r="DB121" s="1033"/>
      <c r="DC121" s="1033"/>
      <c r="DD121" s="1033"/>
      <c r="DE121" s="1033"/>
      <c r="DF121" s="1034"/>
      <c r="DG121" s="938">
        <v>869583</v>
      </c>
      <c r="DH121" s="939"/>
      <c r="DI121" s="939"/>
      <c r="DJ121" s="939"/>
      <c r="DK121" s="939"/>
      <c r="DL121" s="939">
        <v>784102</v>
      </c>
      <c r="DM121" s="939"/>
      <c r="DN121" s="939"/>
      <c r="DO121" s="939"/>
      <c r="DP121" s="939"/>
      <c r="DQ121" s="939">
        <v>714757</v>
      </c>
      <c r="DR121" s="939"/>
      <c r="DS121" s="939"/>
      <c r="DT121" s="939"/>
      <c r="DU121" s="939"/>
      <c r="DV121" s="940">
        <v>9.6999999999999993</v>
      </c>
      <c r="DW121" s="940"/>
      <c r="DX121" s="940"/>
      <c r="DY121" s="940"/>
      <c r="DZ121" s="941"/>
    </row>
    <row r="122" spans="1:130" s="224" customFormat="1" ht="26.25" customHeight="1" x14ac:dyDescent="0.2">
      <c r="A122" s="1070"/>
      <c r="B122" s="962"/>
      <c r="C122" s="935" t="s">
        <v>432</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451</v>
      </c>
      <c r="BA122" s="978"/>
      <c r="BB122" s="978"/>
      <c r="BC122" s="978"/>
      <c r="BD122" s="978"/>
      <c r="BE122" s="978"/>
      <c r="BF122" s="978"/>
      <c r="BG122" s="978"/>
      <c r="BH122" s="978"/>
      <c r="BI122" s="978"/>
      <c r="BJ122" s="978"/>
      <c r="BK122" s="978"/>
      <c r="BL122" s="978"/>
      <c r="BM122" s="978"/>
      <c r="BN122" s="978"/>
      <c r="BO122" s="978"/>
      <c r="BP122" s="979"/>
      <c r="BQ122" s="1012">
        <v>17262250</v>
      </c>
      <c r="BR122" s="1013"/>
      <c r="BS122" s="1013"/>
      <c r="BT122" s="1013"/>
      <c r="BU122" s="1013"/>
      <c r="BV122" s="1013">
        <v>16496982</v>
      </c>
      <c r="BW122" s="1013"/>
      <c r="BX122" s="1013"/>
      <c r="BY122" s="1013"/>
      <c r="BZ122" s="1013"/>
      <c r="CA122" s="1013">
        <v>15769757</v>
      </c>
      <c r="CB122" s="1013"/>
      <c r="CC122" s="1013"/>
      <c r="CD122" s="1013"/>
      <c r="CE122" s="1013"/>
      <c r="CF122" s="1030">
        <v>214.4</v>
      </c>
      <c r="CG122" s="1031"/>
      <c r="CH122" s="1031"/>
      <c r="CI122" s="1031"/>
      <c r="CJ122" s="1031"/>
      <c r="CK122" s="1022"/>
      <c r="CL122" s="1023"/>
      <c r="CM122" s="1023"/>
      <c r="CN122" s="1023"/>
      <c r="CO122" s="1024"/>
      <c r="CP122" s="1032" t="s">
        <v>395</v>
      </c>
      <c r="CQ122" s="1033"/>
      <c r="CR122" s="1033"/>
      <c r="CS122" s="1033"/>
      <c r="CT122" s="1033"/>
      <c r="CU122" s="1033"/>
      <c r="CV122" s="1033"/>
      <c r="CW122" s="1033"/>
      <c r="CX122" s="1033"/>
      <c r="CY122" s="1033"/>
      <c r="CZ122" s="1033"/>
      <c r="DA122" s="1033"/>
      <c r="DB122" s="1033"/>
      <c r="DC122" s="1033"/>
      <c r="DD122" s="1033"/>
      <c r="DE122" s="1033"/>
      <c r="DF122" s="1034"/>
      <c r="DG122" s="938">
        <v>698719</v>
      </c>
      <c r="DH122" s="939"/>
      <c r="DI122" s="939"/>
      <c r="DJ122" s="939"/>
      <c r="DK122" s="939"/>
      <c r="DL122" s="939">
        <v>583114</v>
      </c>
      <c r="DM122" s="939"/>
      <c r="DN122" s="939"/>
      <c r="DO122" s="939"/>
      <c r="DP122" s="939"/>
      <c r="DQ122" s="939">
        <v>343349</v>
      </c>
      <c r="DR122" s="939"/>
      <c r="DS122" s="939"/>
      <c r="DT122" s="939"/>
      <c r="DU122" s="939"/>
      <c r="DV122" s="940">
        <v>4.7</v>
      </c>
      <c r="DW122" s="940"/>
      <c r="DX122" s="940"/>
      <c r="DY122" s="940"/>
      <c r="DZ122" s="941"/>
    </row>
    <row r="123" spans="1:130" s="224" customFormat="1" ht="26.25" customHeight="1" x14ac:dyDescent="0.2">
      <c r="A123" s="1070"/>
      <c r="B123" s="962"/>
      <c r="C123" s="935" t="s">
        <v>438</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452</v>
      </c>
      <c r="BP123" s="1018"/>
      <c r="BQ123" s="1076">
        <v>25131072</v>
      </c>
      <c r="BR123" s="1077"/>
      <c r="BS123" s="1077"/>
      <c r="BT123" s="1077"/>
      <c r="BU123" s="1077"/>
      <c r="BV123" s="1077">
        <v>24122112</v>
      </c>
      <c r="BW123" s="1077"/>
      <c r="BX123" s="1077"/>
      <c r="BY123" s="1077"/>
      <c r="BZ123" s="1077"/>
      <c r="CA123" s="1077">
        <v>23507306</v>
      </c>
      <c r="CB123" s="1077"/>
      <c r="CC123" s="1077"/>
      <c r="CD123" s="1077"/>
      <c r="CE123" s="1077"/>
      <c r="CF123" s="1014"/>
      <c r="CG123" s="1015"/>
      <c r="CH123" s="1015"/>
      <c r="CI123" s="1015"/>
      <c r="CJ123" s="1016"/>
      <c r="CK123" s="1022"/>
      <c r="CL123" s="1023"/>
      <c r="CM123" s="1023"/>
      <c r="CN123" s="1023"/>
      <c r="CO123" s="1024"/>
      <c r="CP123" s="1032" t="s">
        <v>391</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441</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453</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v>0.5</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454</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443</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455</v>
      </c>
      <c r="CL125" s="1020"/>
      <c r="CM125" s="1020"/>
      <c r="CN125" s="1020"/>
      <c r="CO125" s="1021"/>
      <c r="CP125" s="942" t="s">
        <v>456</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445</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11302</v>
      </c>
      <c r="AB126" s="972"/>
      <c r="AC126" s="972"/>
      <c r="AD126" s="972"/>
      <c r="AE126" s="973"/>
      <c r="AF126" s="974">
        <v>10542</v>
      </c>
      <c r="AG126" s="972"/>
      <c r="AH126" s="972"/>
      <c r="AI126" s="972"/>
      <c r="AJ126" s="973"/>
      <c r="AK126" s="974">
        <v>10579</v>
      </c>
      <c r="AL126" s="972"/>
      <c r="AM126" s="972"/>
      <c r="AN126" s="972"/>
      <c r="AO126" s="973"/>
      <c r="AP126" s="975">
        <v>0.1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457</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458</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v>261</v>
      </c>
      <c r="AB127" s="972"/>
      <c r="AC127" s="972"/>
      <c r="AD127" s="972"/>
      <c r="AE127" s="973"/>
      <c r="AF127" s="974">
        <v>194</v>
      </c>
      <c r="AG127" s="972"/>
      <c r="AH127" s="972"/>
      <c r="AI127" s="972"/>
      <c r="AJ127" s="973"/>
      <c r="AK127" s="974">
        <v>126</v>
      </c>
      <c r="AL127" s="972"/>
      <c r="AM127" s="972"/>
      <c r="AN127" s="972"/>
      <c r="AO127" s="973"/>
      <c r="AP127" s="975">
        <v>0</v>
      </c>
      <c r="AQ127" s="976"/>
      <c r="AR127" s="976"/>
      <c r="AS127" s="976"/>
      <c r="AT127" s="977"/>
      <c r="AU127" s="226"/>
      <c r="AV127" s="226"/>
      <c r="AW127" s="226"/>
      <c r="AX127" s="1044" t="s">
        <v>459</v>
      </c>
      <c r="AY127" s="1045"/>
      <c r="AZ127" s="1045"/>
      <c r="BA127" s="1045"/>
      <c r="BB127" s="1045"/>
      <c r="BC127" s="1045"/>
      <c r="BD127" s="1045"/>
      <c r="BE127" s="1046"/>
      <c r="BF127" s="1047" t="s">
        <v>460</v>
      </c>
      <c r="BG127" s="1045"/>
      <c r="BH127" s="1045"/>
      <c r="BI127" s="1045"/>
      <c r="BJ127" s="1045"/>
      <c r="BK127" s="1045"/>
      <c r="BL127" s="1046"/>
      <c r="BM127" s="1047" t="s">
        <v>461</v>
      </c>
      <c r="BN127" s="1045"/>
      <c r="BO127" s="1045"/>
      <c r="BP127" s="1045"/>
      <c r="BQ127" s="1045"/>
      <c r="BR127" s="1045"/>
      <c r="BS127" s="1046"/>
      <c r="BT127" s="1047" t="s">
        <v>462</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463</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464</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465</v>
      </c>
      <c r="X128" s="1056"/>
      <c r="Y128" s="1056"/>
      <c r="Z128" s="1057"/>
      <c r="AA128" s="1058">
        <v>37608</v>
      </c>
      <c r="AB128" s="1059"/>
      <c r="AC128" s="1059"/>
      <c r="AD128" s="1059"/>
      <c r="AE128" s="1060"/>
      <c r="AF128" s="1061">
        <v>38064</v>
      </c>
      <c r="AG128" s="1059"/>
      <c r="AH128" s="1059"/>
      <c r="AI128" s="1059"/>
      <c r="AJ128" s="1060"/>
      <c r="AK128" s="1061">
        <v>39501</v>
      </c>
      <c r="AL128" s="1059"/>
      <c r="AM128" s="1059"/>
      <c r="AN128" s="1059"/>
      <c r="AO128" s="1060"/>
      <c r="AP128" s="1062"/>
      <c r="AQ128" s="1063"/>
      <c r="AR128" s="1063"/>
      <c r="AS128" s="1063"/>
      <c r="AT128" s="1064"/>
      <c r="AU128" s="226"/>
      <c r="AV128" s="226"/>
      <c r="AW128" s="226"/>
      <c r="AX128" s="909" t="s">
        <v>466</v>
      </c>
      <c r="AY128" s="910"/>
      <c r="AZ128" s="910"/>
      <c r="BA128" s="910"/>
      <c r="BB128" s="910"/>
      <c r="BC128" s="910"/>
      <c r="BD128" s="910"/>
      <c r="BE128" s="911"/>
      <c r="BF128" s="1065" t="s">
        <v>122</v>
      </c>
      <c r="BG128" s="1066"/>
      <c r="BH128" s="1066"/>
      <c r="BI128" s="1066"/>
      <c r="BJ128" s="1066"/>
      <c r="BK128" s="1066"/>
      <c r="BL128" s="1067"/>
      <c r="BM128" s="1065">
        <v>13.59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467</v>
      </c>
      <c r="CQ128" s="739"/>
      <c r="CR128" s="739"/>
      <c r="CS128" s="739"/>
      <c r="CT128" s="739"/>
      <c r="CU128" s="739"/>
      <c r="CV128" s="739"/>
      <c r="CW128" s="739"/>
      <c r="CX128" s="739"/>
      <c r="CY128" s="739"/>
      <c r="CZ128" s="739"/>
      <c r="DA128" s="739"/>
      <c r="DB128" s="739"/>
      <c r="DC128" s="739"/>
      <c r="DD128" s="739"/>
      <c r="DE128" s="739"/>
      <c r="DF128" s="1049"/>
      <c r="DG128" s="1050">
        <v>1921</v>
      </c>
      <c r="DH128" s="1051"/>
      <c r="DI128" s="1051"/>
      <c r="DJ128" s="1051"/>
      <c r="DK128" s="1051"/>
      <c r="DL128" s="1051">
        <v>1009</v>
      </c>
      <c r="DM128" s="1051"/>
      <c r="DN128" s="1051"/>
      <c r="DO128" s="1051"/>
      <c r="DP128" s="1051"/>
      <c r="DQ128" s="1051">
        <v>512</v>
      </c>
      <c r="DR128" s="1051"/>
      <c r="DS128" s="1051"/>
      <c r="DT128" s="1051"/>
      <c r="DU128" s="1051"/>
      <c r="DV128" s="1052">
        <v>0</v>
      </c>
      <c r="DW128" s="1052"/>
      <c r="DX128" s="1052"/>
      <c r="DY128" s="1052"/>
      <c r="DZ128" s="1053"/>
    </row>
    <row r="129" spans="1:131" s="224" customFormat="1" ht="26.25" customHeight="1" x14ac:dyDescent="0.2">
      <c r="A129" s="947" t="s">
        <v>103</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468</v>
      </c>
      <c r="X129" s="1084"/>
      <c r="Y129" s="1084"/>
      <c r="Z129" s="1085"/>
      <c r="AA129" s="971">
        <v>8709866</v>
      </c>
      <c r="AB129" s="972"/>
      <c r="AC129" s="972"/>
      <c r="AD129" s="972"/>
      <c r="AE129" s="973"/>
      <c r="AF129" s="974">
        <v>8491531</v>
      </c>
      <c r="AG129" s="972"/>
      <c r="AH129" s="972"/>
      <c r="AI129" s="972"/>
      <c r="AJ129" s="973"/>
      <c r="AK129" s="974">
        <v>8649631</v>
      </c>
      <c r="AL129" s="972"/>
      <c r="AM129" s="972"/>
      <c r="AN129" s="972"/>
      <c r="AO129" s="973"/>
      <c r="AP129" s="1086"/>
      <c r="AQ129" s="1087"/>
      <c r="AR129" s="1087"/>
      <c r="AS129" s="1087"/>
      <c r="AT129" s="1088"/>
      <c r="AU129" s="227"/>
      <c r="AV129" s="227"/>
      <c r="AW129" s="227"/>
      <c r="AX129" s="1078" t="s">
        <v>469</v>
      </c>
      <c r="AY129" s="936"/>
      <c r="AZ129" s="936"/>
      <c r="BA129" s="936"/>
      <c r="BB129" s="936"/>
      <c r="BC129" s="936"/>
      <c r="BD129" s="936"/>
      <c r="BE129" s="937"/>
      <c r="BF129" s="1079" t="s">
        <v>122</v>
      </c>
      <c r="BG129" s="1080"/>
      <c r="BH129" s="1080"/>
      <c r="BI129" s="1080"/>
      <c r="BJ129" s="1080"/>
      <c r="BK129" s="1080"/>
      <c r="BL129" s="1081"/>
      <c r="BM129" s="1079">
        <v>18.59</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470</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471</v>
      </c>
      <c r="X130" s="1084"/>
      <c r="Y130" s="1084"/>
      <c r="Z130" s="1085"/>
      <c r="AA130" s="971">
        <v>1283238</v>
      </c>
      <c r="AB130" s="972"/>
      <c r="AC130" s="972"/>
      <c r="AD130" s="972"/>
      <c r="AE130" s="973"/>
      <c r="AF130" s="974">
        <v>1298501</v>
      </c>
      <c r="AG130" s="972"/>
      <c r="AH130" s="972"/>
      <c r="AI130" s="972"/>
      <c r="AJ130" s="973"/>
      <c r="AK130" s="974">
        <v>1295298</v>
      </c>
      <c r="AL130" s="972"/>
      <c r="AM130" s="972"/>
      <c r="AN130" s="972"/>
      <c r="AO130" s="973"/>
      <c r="AP130" s="1086"/>
      <c r="AQ130" s="1087"/>
      <c r="AR130" s="1087"/>
      <c r="AS130" s="1087"/>
      <c r="AT130" s="1088"/>
      <c r="AU130" s="227"/>
      <c r="AV130" s="227"/>
      <c r="AW130" s="227"/>
      <c r="AX130" s="1078" t="s">
        <v>472</v>
      </c>
      <c r="AY130" s="936"/>
      <c r="AZ130" s="936"/>
      <c r="BA130" s="936"/>
      <c r="BB130" s="936"/>
      <c r="BC130" s="936"/>
      <c r="BD130" s="936"/>
      <c r="BE130" s="937"/>
      <c r="BF130" s="1114">
        <v>7.1</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473</v>
      </c>
      <c r="X131" s="1121"/>
      <c r="Y131" s="1121"/>
      <c r="Z131" s="1122"/>
      <c r="AA131" s="1017">
        <v>7426628</v>
      </c>
      <c r="AB131" s="999"/>
      <c r="AC131" s="999"/>
      <c r="AD131" s="999"/>
      <c r="AE131" s="1000"/>
      <c r="AF131" s="998">
        <v>7193030</v>
      </c>
      <c r="AG131" s="999"/>
      <c r="AH131" s="999"/>
      <c r="AI131" s="999"/>
      <c r="AJ131" s="1000"/>
      <c r="AK131" s="998">
        <v>7354333</v>
      </c>
      <c r="AL131" s="999"/>
      <c r="AM131" s="999"/>
      <c r="AN131" s="999"/>
      <c r="AO131" s="1000"/>
      <c r="AP131" s="1123"/>
      <c r="AQ131" s="1124"/>
      <c r="AR131" s="1124"/>
      <c r="AS131" s="1124"/>
      <c r="AT131" s="1125"/>
      <c r="AU131" s="227"/>
      <c r="AV131" s="227"/>
      <c r="AW131" s="227"/>
      <c r="AX131" s="1096" t="s">
        <v>474</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475</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476</v>
      </c>
      <c r="W132" s="1107"/>
      <c r="X132" s="1107"/>
      <c r="Y132" s="1107"/>
      <c r="Z132" s="1108"/>
      <c r="AA132" s="1109">
        <v>6.8251258090000002</v>
      </c>
      <c r="AB132" s="1110"/>
      <c r="AC132" s="1110"/>
      <c r="AD132" s="1110"/>
      <c r="AE132" s="1111"/>
      <c r="AF132" s="1112">
        <v>7.0967172390000002</v>
      </c>
      <c r="AG132" s="1110"/>
      <c r="AH132" s="1110"/>
      <c r="AI132" s="1110"/>
      <c r="AJ132" s="1111"/>
      <c r="AK132" s="1112">
        <v>7.4814942430000002</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477</v>
      </c>
      <c r="W133" s="1090"/>
      <c r="X133" s="1090"/>
      <c r="Y133" s="1090"/>
      <c r="Z133" s="1091"/>
      <c r="AA133" s="1092">
        <v>7.6</v>
      </c>
      <c r="AB133" s="1093"/>
      <c r="AC133" s="1093"/>
      <c r="AD133" s="1093"/>
      <c r="AE133" s="1094"/>
      <c r="AF133" s="1092">
        <v>7</v>
      </c>
      <c r="AG133" s="1093"/>
      <c r="AH133" s="1093"/>
      <c r="AI133" s="1093"/>
      <c r="AJ133" s="1094"/>
      <c r="AK133" s="1092">
        <v>7.1</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MBKjd50mvHZuOJNxcWBvR9ZhwkzQEwREQqcSD/73UN8ZIN8rf7FKlYqpi5PhB9TDgC1VcWndjQ6YIL0T7o7Dw==" saltValue="XdgZCli115l6iw6mOe3u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lzDKjO86sPUFoqjeanEjwKY0qWLi+xNC9H///x0ndlH6QUpkJ7tMVS+AIIxUZmcCZlAmSPRXrWaN4YtBjhuNoQ==" saltValue="/nPJuiqAjda/pxdgXfK64w=="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8GtT96QXPH+JZlPQCF6bRop4WrgnWeb5Z1rd+pikpbmcz6xAm5jGg3GSh9emrxFU0eW+EbFCAJSvaBFdvRWTQ==" saltValue="rbYCNghYSWOUba4gKlCq+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27" t="s">
        <v>481</v>
      </c>
      <c r="AP7" s="265"/>
      <c r="AQ7" s="266" t="s">
        <v>482</v>
      </c>
      <c r="AR7" s="267"/>
    </row>
    <row r="8" spans="1:46" ht="13.2" x14ac:dyDescent="0.2">
      <c r="A8" s="259"/>
      <c r="AK8" s="268"/>
      <c r="AL8" s="269"/>
      <c r="AM8" s="269"/>
      <c r="AN8" s="270"/>
      <c r="AO8" s="1128"/>
      <c r="AP8" s="271" t="s">
        <v>483</v>
      </c>
      <c r="AQ8" s="272" t="s">
        <v>484</v>
      </c>
      <c r="AR8" s="273" t="s">
        <v>485</v>
      </c>
    </row>
    <row r="9" spans="1:46" ht="13.2" x14ac:dyDescent="0.2">
      <c r="A9" s="259"/>
      <c r="AK9" s="1129" t="s">
        <v>486</v>
      </c>
      <c r="AL9" s="1130"/>
      <c r="AM9" s="1130"/>
      <c r="AN9" s="1131"/>
      <c r="AO9" s="274">
        <v>2185193</v>
      </c>
      <c r="AP9" s="274">
        <v>71279</v>
      </c>
      <c r="AQ9" s="275">
        <v>90328</v>
      </c>
      <c r="AR9" s="276">
        <v>-21.1</v>
      </c>
    </row>
    <row r="10" spans="1:46" ht="13.5" customHeight="1" x14ac:dyDescent="0.2">
      <c r="A10" s="259"/>
      <c r="AK10" s="1129" t="s">
        <v>487</v>
      </c>
      <c r="AL10" s="1130"/>
      <c r="AM10" s="1130"/>
      <c r="AN10" s="1131"/>
      <c r="AO10" s="277">
        <v>431743</v>
      </c>
      <c r="AP10" s="277">
        <v>14083</v>
      </c>
      <c r="AQ10" s="278">
        <v>7878</v>
      </c>
      <c r="AR10" s="279">
        <v>78.8</v>
      </c>
    </row>
    <row r="11" spans="1:46" ht="13.5" customHeight="1" x14ac:dyDescent="0.2">
      <c r="A11" s="259"/>
      <c r="AK11" s="1129" t="s">
        <v>488</v>
      </c>
      <c r="AL11" s="1130"/>
      <c r="AM11" s="1130"/>
      <c r="AN11" s="1131"/>
      <c r="AO11" s="277">
        <v>35556</v>
      </c>
      <c r="AP11" s="277">
        <v>1160</v>
      </c>
      <c r="AQ11" s="278">
        <v>2111</v>
      </c>
      <c r="AR11" s="279">
        <v>-45</v>
      </c>
    </row>
    <row r="12" spans="1:46" ht="13.5" customHeight="1" x14ac:dyDescent="0.2">
      <c r="A12" s="259"/>
      <c r="AK12" s="1129" t="s">
        <v>489</v>
      </c>
      <c r="AL12" s="1130"/>
      <c r="AM12" s="1130"/>
      <c r="AN12" s="1131"/>
      <c r="AO12" s="277" t="s">
        <v>490</v>
      </c>
      <c r="AP12" s="277" t="s">
        <v>490</v>
      </c>
      <c r="AQ12" s="278">
        <v>26</v>
      </c>
      <c r="AR12" s="279" t="s">
        <v>490</v>
      </c>
    </row>
    <row r="13" spans="1:46" ht="13.5" customHeight="1" x14ac:dyDescent="0.2">
      <c r="A13" s="259"/>
      <c r="AK13" s="1129" t="s">
        <v>491</v>
      </c>
      <c r="AL13" s="1130"/>
      <c r="AM13" s="1130"/>
      <c r="AN13" s="1131"/>
      <c r="AO13" s="277">
        <v>122111</v>
      </c>
      <c r="AP13" s="277">
        <v>3983</v>
      </c>
      <c r="AQ13" s="278">
        <v>2999</v>
      </c>
      <c r="AR13" s="279">
        <v>32.799999999999997</v>
      </c>
    </row>
    <row r="14" spans="1:46" ht="13.5" customHeight="1" x14ac:dyDescent="0.2">
      <c r="A14" s="259"/>
      <c r="AK14" s="1129" t="s">
        <v>492</v>
      </c>
      <c r="AL14" s="1130"/>
      <c r="AM14" s="1130"/>
      <c r="AN14" s="1131"/>
      <c r="AO14" s="277">
        <v>44791</v>
      </c>
      <c r="AP14" s="277">
        <v>1461</v>
      </c>
      <c r="AQ14" s="278">
        <v>1839</v>
      </c>
      <c r="AR14" s="279">
        <v>-20.6</v>
      </c>
    </row>
    <row r="15" spans="1:46" ht="13.5" customHeight="1" x14ac:dyDescent="0.2">
      <c r="A15" s="259"/>
      <c r="AK15" s="1132" t="s">
        <v>493</v>
      </c>
      <c r="AL15" s="1133"/>
      <c r="AM15" s="1133"/>
      <c r="AN15" s="1134"/>
      <c r="AO15" s="277">
        <v>-130991</v>
      </c>
      <c r="AP15" s="277">
        <v>-4273</v>
      </c>
      <c r="AQ15" s="278">
        <v>-5426</v>
      </c>
      <c r="AR15" s="279">
        <v>-21.2</v>
      </c>
    </row>
    <row r="16" spans="1:46" ht="13.2" x14ac:dyDescent="0.2">
      <c r="A16" s="259"/>
      <c r="AK16" s="1132" t="s">
        <v>177</v>
      </c>
      <c r="AL16" s="1133"/>
      <c r="AM16" s="1133"/>
      <c r="AN16" s="1134"/>
      <c r="AO16" s="277">
        <v>2688403</v>
      </c>
      <c r="AP16" s="277">
        <v>87693</v>
      </c>
      <c r="AQ16" s="278">
        <v>99756</v>
      </c>
      <c r="AR16" s="279">
        <v>-12.1</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35" t="s">
        <v>498</v>
      </c>
      <c r="AL21" s="1136"/>
      <c r="AM21" s="1136"/>
      <c r="AN21" s="1137"/>
      <c r="AO21" s="289">
        <v>6.85</v>
      </c>
      <c r="AP21" s="290">
        <v>9.01</v>
      </c>
      <c r="AQ21" s="291">
        <v>-2.16</v>
      </c>
      <c r="AS21" s="292"/>
      <c r="AT21" s="288"/>
    </row>
    <row r="22" spans="1:46" s="260" customFormat="1" ht="13.2" x14ac:dyDescent="0.2">
      <c r="A22" s="288"/>
      <c r="AK22" s="1135" t="s">
        <v>499</v>
      </c>
      <c r="AL22" s="1136"/>
      <c r="AM22" s="1136"/>
      <c r="AN22" s="1137"/>
      <c r="AO22" s="293">
        <v>96.3</v>
      </c>
      <c r="AP22" s="294">
        <v>97.5</v>
      </c>
      <c r="AQ22" s="295">
        <v>-1.2</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500</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27" t="s">
        <v>481</v>
      </c>
      <c r="AP30" s="265"/>
      <c r="AQ30" s="266" t="s">
        <v>482</v>
      </c>
      <c r="AR30" s="267"/>
    </row>
    <row r="31" spans="1:46" ht="13.2" x14ac:dyDescent="0.2">
      <c r="A31" s="259"/>
      <c r="AK31" s="268"/>
      <c r="AL31" s="269"/>
      <c r="AM31" s="269"/>
      <c r="AN31" s="270"/>
      <c r="AO31" s="1128"/>
      <c r="AP31" s="271" t="s">
        <v>483</v>
      </c>
      <c r="AQ31" s="272" t="s">
        <v>484</v>
      </c>
      <c r="AR31" s="273" t="s">
        <v>485</v>
      </c>
    </row>
    <row r="32" spans="1:46" ht="27" customHeight="1" x14ac:dyDescent="0.2">
      <c r="A32" s="259"/>
      <c r="AK32" s="1143" t="s">
        <v>503</v>
      </c>
      <c r="AL32" s="1144"/>
      <c r="AM32" s="1144"/>
      <c r="AN32" s="1145"/>
      <c r="AO32" s="303">
        <v>1390769</v>
      </c>
      <c r="AP32" s="303">
        <v>45365</v>
      </c>
      <c r="AQ32" s="304">
        <v>56025</v>
      </c>
      <c r="AR32" s="305">
        <v>-19</v>
      </c>
    </row>
    <row r="33" spans="1:46" ht="13.5" customHeight="1" x14ac:dyDescent="0.2">
      <c r="A33" s="259"/>
      <c r="AK33" s="1143" t="s">
        <v>504</v>
      </c>
      <c r="AL33" s="1144"/>
      <c r="AM33" s="1144"/>
      <c r="AN33" s="1145"/>
      <c r="AO33" s="303" t="s">
        <v>490</v>
      </c>
      <c r="AP33" s="303" t="s">
        <v>490</v>
      </c>
      <c r="AQ33" s="304" t="s">
        <v>490</v>
      </c>
      <c r="AR33" s="305" t="s">
        <v>490</v>
      </c>
    </row>
    <row r="34" spans="1:46" ht="27" customHeight="1" x14ac:dyDescent="0.2">
      <c r="A34" s="259"/>
      <c r="AK34" s="1143" t="s">
        <v>505</v>
      </c>
      <c r="AL34" s="1144"/>
      <c r="AM34" s="1144"/>
      <c r="AN34" s="1145"/>
      <c r="AO34" s="303" t="s">
        <v>490</v>
      </c>
      <c r="AP34" s="303" t="s">
        <v>490</v>
      </c>
      <c r="AQ34" s="304" t="s">
        <v>490</v>
      </c>
      <c r="AR34" s="305" t="s">
        <v>490</v>
      </c>
    </row>
    <row r="35" spans="1:46" ht="27" customHeight="1" x14ac:dyDescent="0.2">
      <c r="A35" s="259"/>
      <c r="AK35" s="1143" t="s">
        <v>506</v>
      </c>
      <c r="AL35" s="1144"/>
      <c r="AM35" s="1144"/>
      <c r="AN35" s="1145"/>
      <c r="AO35" s="303">
        <v>406778</v>
      </c>
      <c r="AP35" s="303">
        <v>13269</v>
      </c>
      <c r="AQ35" s="304">
        <v>18604</v>
      </c>
      <c r="AR35" s="305">
        <v>-28.7</v>
      </c>
    </row>
    <row r="36" spans="1:46" ht="27" customHeight="1" x14ac:dyDescent="0.2">
      <c r="A36" s="259"/>
      <c r="AK36" s="1143" t="s">
        <v>507</v>
      </c>
      <c r="AL36" s="1144"/>
      <c r="AM36" s="1144"/>
      <c r="AN36" s="1145"/>
      <c r="AO36" s="303">
        <v>76761</v>
      </c>
      <c r="AP36" s="303">
        <v>2504</v>
      </c>
      <c r="AQ36" s="304">
        <v>2667</v>
      </c>
      <c r="AR36" s="305">
        <v>-6.1</v>
      </c>
    </row>
    <row r="37" spans="1:46" ht="13.5" customHeight="1" x14ac:dyDescent="0.2">
      <c r="A37" s="259"/>
      <c r="AK37" s="1143" t="s">
        <v>508</v>
      </c>
      <c r="AL37" s="1144"/>
      <c r="AM37" s="1144"/>
      <c r="AN37" s="1145"/>
      <c r="AO37" s="303">
        <v>10705</v>
      </c>
      <c r="AP37" s="303">
        <v>349</v>
      </c>
      <c r="AQ37" s="304">
        <v>441</v>
      </c>
      <c r="AR37" s="305">
        <v>-20.9</v>
      </c>
    </row>
    <row r="38" spans="1:46" ht="27" customHeight="1" x14ac:dyDescent="0.2">
      <c r="A38" s="259"/>
      <c r="AK38" s="1146" t="s">
        <v>509</v>
      </c>
      <c r="AL38" s="1147"/>
      <c r="AM38" s="1147"/>
      <c r="AN38" s="1148"/>
      <c r="AO38" s="306" t="s">
        <v>490</v>
      </c>
      <c r="AP38" s="306" t="s">
        <v>490</v>
      </c>
      <c r="AQ38" s="307">
        <v>6</v>
      </c>
      <c r="AR38" s="295" t="s">
        <v>490</v>
      </c>
      <c r="AS38" s="302"/>
    </row>
    <row r="39" spans="1:46" ht="13.2" x14ac:dyDescent="0.2">
      <c r="A39" s="259"/>
      <c r="AK39" s="1146" t="s">
        <v>510</v>
      </c>
      <c r="AL39" s="1147"/>
      <c r="AM39" s="1147"/>
      <c r="AN39" s="1148"/>
      <c r="AO39" s="303">
        <v>-39501</v>
      </c>
      <c r="AP39" s="303">
        <v>-1288</v>
      </c>
      <c r="AQ39" s="304">
        <v>-4261</v>
      </c>
      <c r="AR39" s="305">
        <v>-69.8</v>
      </c>
      <c r="AS39" s="302"/>
    </row>
    <row r="40" spans="1:46" ht="27" customHeight="1" x14ac:dyDescent="0.2">
      <c r="A40" s="259"/>
      <c r="AK40" s="1143" t="s">
        <v>511</v>
      </c>
      <c r="AL40" s="1144"/>
      <c r="AM40" s="1144"/>
      <c r="AN40" s="1145"/>
      <c r="AO40" s="303">
        <v>-1295298</v>
      </c>
      <c r="AP40" s="303">
        <v>-42251</v>
      </c>
      <c r="AQ40" s="304">
        <v>-49695</v>
      </c>
      <c r="AR40" s="305">
        <v>-15</v>
      </c>
      <c r="AS40" s="302"/>
    </row>
    <row r="41" spans="1:46" ht="13.2" x14ac:dyDescent="0.2">
      <c r="A41" s="259"/>
      <c r="AK41" s="1149" t="s">
        <v>287</v>
      </c>
      <c r="AL41" s="1150"/>
      <c r="AM41" s="1150"/>
      <c r="AN41" s="1151"/>
      <c r="AO41" s="303">
        <v>550214</v>
      </c>
      <c r="AP41" s="303">
        <v>17947</v>
      </c>
      <c r="AQ41" s="304">
        <v>23786</v>
      </c>
      <c r="AR41" s="305">
        <v>-24.5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38" t="s">
        <v>481</v>
      </c>
      <c r="AN49" s="1140" t="s">
        <v>514</v>
      </c>
      <c r="AO49" s="1141"/>
      <c r="AP49" s="1141"/>
      <c r="AQ49" s="1141"/>
      <c r="AR49" s="1142"/>
    </row>
    <row r="50" spans="1:44" ht="13.2" x14ac:dyDescent="0.2">
      <c r="A50" s="259"/>
      <c r="AK50" s="317"/>
      <c r="AL50" s="318"/>
      <c r="AM50" s="1139"/>
      <c r="AN50" s="319" t="s">
        <v>515</v>
      </c>
      <c r="AO50" s="320" t="s">
        <v>516</v>
      </c>
      <c r="AP50" s="321" t="s">
        <v>517</v>
      </c>
      <c r="AQ50" s="322" t="s">
        <v>518</v>
      </c>
      <c r="AR50" s="323" t="s">
        <v>519</v>
      </c>
    </row>
    <row r="51" spans="1:44" ht="13.2" x14ac:dyDescent="0.2">
      <c r="A51" s="259"/>
      <c r="AK51" s="315" t="s">
        <v>520</v>
      </c>
      <c r="AL51" s="316"/>
      <c r="AM51" s="324">
        <v>3880680</v>
      </c>
      <c r="AN51" s="325">
        <v>125143</v>
      </c>
      <c r="AO51" s="326">
        <v>-20.7</v>
      </c>
      <c r="AP51" s="327">
        <v>74581</v>
      </c>
      <c r="AQ51" s="328">
        <v>7</v>
      </c>
      <c r="AR51" s="329">
        <v>-27.7</v>
      </c>
    </row>
    <row r="52" spans="1:44" ht="13.2" x14ac:dyDescent="0.2">
      <c r="A52" s="259"/>
      <c r="AK52" s="330"/>
      <c r="AL52" s="331" t="s">
        <v>521</v>
      </c>
      <c r="AM52" s="332">
        <v>3037225</v>
      </c>
      <c r="AN52" s="333">
        <v>97943</v>
      </c>
      <c r="AO52" s="334">
        <v>-23.6</v>
      </c>
      <c r="AP52" s="335">
        <v>41563</v>
      </c>
      <c r="AQ52" s="336">
        <v>6.8</v>
      </c>
      <c r="AR52" s="337">
        <v>-30.4</v>
      </c>
    </row>
    <row r="53" spans="1:44" ht="13.2" x14ac:dyDescent="0.2">
      <c r="A53" s="259"/>
      <c r="AK53" s="315" t="s">
        <v>522</v>
      </c>
      <c r="AL53" s="316"/>
      <c r="AM53" s="324">
        <v>2434493</v>
      </c>
      <c r="AN53" s="325">
        <v>78588</v>
      </c>
      <c r="AO53" s="326">
        <v>-37.200000000000003</v>
      </c>
      <c r="AP53" s="327">
        <v>76347</v>
      </c>
      <c r="AQ53" s="328">
        <v>2.4</v>
      </c>
      <c r="AR53" s="329">
        <v>-39.6</v>
      </c>
    </row>
    <row r="54" spans="1:44" ht="13.2" x14ac:dyDescent="0.2">
      <c r="A54" s="259"/>
      <c r="AK54" s="330"/>
      <c r="AL54" s="331" t="s">
        <v>521</v>
      </c>
      <c r="AM54" s="332">
        <v>1318953</v>
      </c>
      <c r="AN54" s="333">
        <v>42577</v>
      </c>
      <c r="AO54" s="334">
        <v>-56.5</v>
      </c>
      <c r="AP54" s="335">
        <v>41762</v>
      </c>
      <c r="AQ54" s="336">
        <v>0.5</v>
      </c>
      <c r="AR54" s="337">
        <v>-57</v>
      </c>
    </row>
    <row r="55" spans="1:44" ht="13.2" x14ac:dyDescent="0.2">
      <c r="A55" s="259"/>
      <c r="AK55" s="315" t="s">
        <v>523</v>
      </c>
      <c r="AL55" s="316"/>
      <c r="AM55" s="324">
        <v>2577269</v>
      </c>
      <c r="AN55" s="325">
        <v>83770</v>
      </c>
      <c r="AO55" s="326">
        <v>6.6</v>
      </c>
      <c r="AP55" s="327">
        <v>69604</v>
      </c>
      <c r="AQ55" s="328">
        <v>-8.8000000000000007</v>
      </c>
      <c r="AR55" s="329">
        <v>15.4</v>
      </c>
    </row>
    <row r="56" spans="1:44" ht="13.2" x14ac:dyDescent="0.2">
      <c r="A56" s="259"/>
      <c r="AK56" s="330"/>
      <c r="AL56" s="331" t="s">
        <v>521</v>
      </c>
      <c r="AM56" s="332">
        <v>1922948</v>
      </c>
      <c r="AN56" s="333">
        <v>62502</v>
      </c>
      <c r="AO56" s="334">
        <v>46.8</v>
      </c>
      <c r="AP56" s="335">
        <v>36247</v>
      </c>
      <c r="AQ56" s="336">
        <v>-13.2</v>
      </c>
      <c r="AR56" s="337">
        <v>60</v>
      </c>
    </row>
    <row r="57" spans="1:44" ht="13.2" x14ac:dyDescent="0.2">
      <c r="A57" s="259"/>
      <c r="AK57" s="315" t="s">
        <v>524</v>
      </c>
      <c r="AL57" s="316"/>
      <c r="AM57" s="324">
        <v>1514527</v>
      </c>
      <c r="AN57" s="325">
        <v>49170</v>
      </c>
      <c r="AO57" s="326">
        <v>-41.3</v>
      </c>
      <c r="AP57" s="327">
        <v>68410</v>
      </c>
      <c r="AQ57" s="328">
        <v>-1.7</v>
      </c>
      <c r="AR57" s="329">
        <v>-39.6</v>
      </c>
    </row>
    <row r="58" spans="1:44" ht="13.2" x14ac:dyDescent="0.2">
      <c r="A58" s="259"/>
      <c r="AK58" s="330"/>
      <c r="AL58" s="331" t="s">
        <v>521</v>
      </c>
      <c r="AM58" s="332">
        <v>1005845</v>
      </c>
      <c r="AN58" s="333">
        <v>32655</v>
      </c>
      <c r="AO58" s="334">
        <v>-47.8</v>
      </c>
      <c r="AP58" s="335">
        <v>35086</v>
      </c>
      <c r="AQ58" s="336">
        <v>-3.2</v>
      </c>
      <c r="AR58" s="337">
        <v>-44.6</v>
      </c>
    </row>
    <row r="59" spans="1:44" ht="13.2" x14ac:dyDescent="0.2">
      <c r="A59" s="259"/>
      <c r="AK59" s="315" t="s">
        <v>525</v>
      </c>
      <c r="AL59" s="316"/>
      <c r="AM59" s="324">
        <v>2385420</v>
      </c>
      <c r="AN59" s="325">
        <v>77810</v>
      </c>
      <c r="AO59" s="326">
        <v>58.2</v>
      </c>
      <c r="AP59" s="327">
        <v>73019</v>
      </c>
      <c r="AQ59" s="328">
        <v>6.7</v>
      </c>
      <c r="AR59" s="329">
        <v>51.5</v>
      </c>
    </row>
    <row r="60" spans="1:44" ht="13.2" x14ac:dyDescent="0.2">
      <c r="A60" s="259"/>
      <c r="AK60" s="330"/>
      <c r="AL60" s="331" t="s">
        <v>521</v>
      </c>
      <c r="AM60" s="332">
        <v>1669977</v>
      </c>
      <c r="AN60" s="333">
        <v>54473</v>
      </c>
      <c r="AO60" s="334">
        <v>66.8</v>
      </c>
      <c r="AP60" s="335">
        <v>39427</v>
      </c>
      <c r="AQ60" s="336">
        <v>12.4</v>
      </c>
      <c r="AR60" s="337">
        <v>54.4</v>
      </c>
    </row>
    <row r="61" spans="1:44" ht="13.2" x14ac:dyDescent="0.2">
      <c r="A61" s="259"/>
      <c r="AK61" s="315" t="s">
        <v>526</v>
      </c>
      <c r="AL61" s="338"/>
      <c r="AM61" s="324">
        <v>2558478</v>
      </c>
      <c r="AN61" s="325">
        <v>82896</v>
      </c>
      <c r="AO61" s="326">
        <v>-6.9</v>
      </c>
      <c r="AP61" s="327">
        <v>72392</v>
      </c>
      <c r="AQ61" s="339">
        <v>1.1000000000000001</v>
      </c>
      <c r="AR61" s="329">
        <v>-8</v>
      </c>
    </row>
    <row r="62" spans="1:44" ht="13.2" x14ac:dyDescent="0.2">
      <c r="A62" s="259"/>
      <c r="AK62" s="330"/>
      <c r="AL62" s="331" t="s">
        <v>521</v>
      </c>
      <c r="AM62" s="332">
        <v>1790990</v>
      </c>
      <c r="AN62" s="333">
        <v>58030</v>
      </c>
      <c r="AO62" s="334">
        <v>-2.9</v>
      </c>
      <c r="AP62" s="335">
        <v>38817</v>
      </c>
      <c r="AQ62" s="336">
        <v>0.7</v>
      </c>
      <c r="AR62" s="337">
        <v>-3.6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u9RPM0a6cTSnUTcTaPqUgQyRkQDMJLSWQzWoChW/6hyydoRJjz3/3eIU0XggnBqsqa00vzIHnyiEGzt4xKO2Tg==" saltValue="isCtHq7MV5wLbE5f1ohj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VzMfgcuV/KIdPzoyM7qK2AN3InBF61In4wsGBapL5wixl+3aVMKiem8ARiFu0HHPC/D6WvgO65tZGTdvkrNByw==" saltValue="BiAJdAHQdT/lqMFbNEIwB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kGTafw2T8xKlsXam2nQRATcfAOVDCdxTIPyYg62t80sLCpjIq3IneHIi+AeB7v4k76HXMyCt+FyF91bCeo1L4A==" saltValue="YzfHIsq6aH4LN5i1m9CON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52" t="s">
        <v>3</v>
      </c>
      <c r="D47" s="1152"/>
      <c r="E47" s="1153"/>
      <c r="F47" s="11">
        <v>31.66</v>
      </c>
      <c r="G47" s="12">
        <v>33.369999999999997</v>
      </c>
      <c r="H47" s="12">
        <v>34.96</v>
      </c>
      <c r="I47" s="12">
        <v>34.090000000000003</v>
      </c>
      <c r="J47" s="13">
        <v>34.86</v>
      </c>
    </row>
    <row r="48" spans="2:10" ht="57.75" customHeight="1" x14ac:dyDescent="0.2">
      <c r="B48" s="14"/>
      <c r="C48" s="1154" t="s">
        <v>4</v>
      </c>
      <c r="D48" s="1154"/>
      <c r="E48" s="1155"/>
      <c r="F48" s="15">
        <v>15.16</v>
      </c>
      <c r="G48" s="16">
        <v>16.39</v>
      </c>
      <c r="H48" s="16">
        <v>14.85</v>
      </c>
      <c r="I48" s="16">
        <v>19.260000000000002</v>
      </c>
      <c r="J48" s="17">
        <v>16.53</v>
      </c>
    </row>
    <row r="49" spans="2:10" ht="57.75" customHeight="1" thickBot="1" x14ac:dyDescent="0.25">
      <c r="B49" s="18"/>
      <c r="C49" s="1156" t="s">
        <v>5</v>
      </c>
      <c r="D49" s="1156"/>
      <c r="E49" s="1157"/>
      <c r="F49" s="19">
        <v>1.23</v>
      </c>
      <c r="G49" s="20">
        <v>3.79</v>
      </c>
      <c r="H49" s="20">
        <v>2.14</v>
      </c>
      <c r="I49" s="20">
        <v>2.2599999999999998</v>
      </c>
      <c r="J49" s="21" t="s">
        <v>533</v>
      </c>
    </row>
    <row r="50" spans="2:10" ht="13.2" x14ac:dyDescent="0.2"/>
  </sheetData>
  <sheetProtection algorithmName="SHA-512" hashValue="iAm2tCJ2n+uqBLRWKMwqeLL4+yypDBt5h3UEXJdEYR+RveAgcOFDLhANPwoeFYTs5Y6wbFqQCAt2ft4f1p7yyw==" saltValue="kP8VC5QDtSuwgSvcSM917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2025-03-10T02:19:25Z</cp:lastPrinted>
  <dcterms:created xsi:type="dcterms:W3CDTF">2025-02-19T02:22:48Z</dcterms:created>
  <dcterms:modified xsi:type="dcterms:W3CDTF">2025-09-29T23:51:21Z</dcterms:modified>
  <cp:category/>
</cp:coreProperties>
</file>