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Q:\13118_市町村振興課\02\財政状況資料集\R6決算\03_財政状況資料集の作成について（翌年度）\03_市町村→県\12_甲州市\"/>
    </mc:Choice>
  </mc:AlternateContent>
  <xr:revisionPtr revIDLastSave="0" documentId="13_ncr:1_{A7AEBDB4-9412-4E78-B79B-06CD83651FEE}" xr6:coauthVersionLast="47" xr6:coauthVersionMax="47" xr10:uidLastSave="{00000000-0000-0000-0000-000000000000}"/>
  <bookViews>
    <workbookView xWindow="-108" yWindow="-108" windowWidth="30936" windowHeight="16776" tabRatio="769"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C38" i="10"/>
  <c r="CO37" i="10"/>
  <c r="BE37" i="10"/>
  <c r="C37" i="10"/>
  <c r="CO36" i="10"/>
  <c r="BE36" i="10"/>
  <c r="C36" i="10"/>
  <c r="CO35" i="10"/>
  <c r="BE35" i="10"/>
  <c r="C35" i="10"/>
  <c r="CO34" i="10"/>
  <c r="BW34" i="10"/>
  <c r="BW35" i="10" s="1"/>
  <c r="BW36" i="10" s="1"/>
  <c r="BW37" i="10" s="1"/>
  <c r="BW38" i="10" s="1"/>
  <c r="BW39" i="10" s="1"/>
  <c r="BW40" i="10" s="1"/>
  <c r="BW41" i="10" s="1"/>
  <c r="BW42" i="10" s="1"/>
  <c r="BW43" i="10" s="1"/>
  <c r="BE34" i="10"/>
  <c r="C34" i="10"/>
  <c r="U34" i="10" s="1"/>
  <c r="U35" i="10" l="1"/>
  <c r="U36" i="10" s="1"/>
  <c r="U37" i="10" s="1"/>
  <c r="U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AM37" i="10" s="1"/>
</calcChain>
</file>

<file path=xl/sharedStrings.xml><?xml version="1.0" encoding="utf-8"?>
<sst xmlns="http://schemas.openxmlformats.org/spreadsheetml/2006/main" count="1082" uniqueCount="578">
  <si>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</si>
  <si>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</si>
  <si>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</si>
  <si>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</si>
  <si>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</si>
  <si>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</si>
  <si>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</si>
  <si>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</si>
  <si>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</si>
  <si>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</si>
  <si>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</si>
  <si>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</si>
  <si>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</si>
  <si>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</si>
  <si>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</si>
  <si>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</si>
  <si>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</si>
  <si>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</si>
  <si>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</si>
  <si>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</si>
  <si>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</si>
  <si>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</si>
  <si>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</si>
  <si>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</si>
  <si>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</si>
  <si>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</si>
  <si>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</si>
  <si>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</si>
  <si>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</si>
  <si>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</si>
  <si>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</si>
  <si>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</si>
  <si>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</si>
  <si>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</si>
  <si>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</si>
  <si>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</si>
  <si>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</si>
  <si>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</si>
  <si>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</si>
  <si>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</si>
  <si>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</si>
  <si>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</si>
  <si>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</si>
  <si>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</si>
  <si>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</si>
  <si>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</si>
  <si>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</si>
  <si>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</si>
  <si>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</si>
  <si>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</si>
  <si>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</si>
  <si>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</si>
  <si>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</si>
  <si>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</si>
  <si>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</si>
  <si>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</si>
  <si>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</si>
  <si>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</si>
  <si>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</si>
  <si>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</si>
  <si>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</si>
  <si>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</si>
  <si>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</si>
  <si>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</si>
  <si>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</si>
  <si>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</si>
  <si>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</si>
  <si>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</si>
  <si>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</si>
  <si>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</si>
  <si>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</si>
  <si>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</si>
  <si>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</si>
  <si>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</si>
  <si>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</si>
  <si>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</si>
  <si>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</si>
  <si>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</si>
  <si>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</si>
  <si>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山梨県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</si>
  <si>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</si>
  <si>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</si>
  <si>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</si>
  <si>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</si>
  <si>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</si>
  <si>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</si>
  <si>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</si>
  <si>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</si>
  <si>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</si>
  <si>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</si>
  <si>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</si>
  <si>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</si>
  <si>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</si>
  <si>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</si>
  <si>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甲州市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</si>
  <si>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</si>
  <si>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</si>
  <si>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</si>
  <si>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</si>
  <si>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</si>
  <si>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</si>
  <si>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</si>
  <si>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</si>
  <si>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</si>
  <si>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</si>
  <si>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</si>
  <si>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</si>
  <si>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</si>
  <si>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</si>
  <si>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</si>
  <si>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</si>
  <si>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</si>
  <si>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</si>
  <si>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</si>
  <si>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</si>
  <si>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</si>
  <si>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</si>
  <si>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</si>
  <si>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</si>
  <si>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</si>
  <si>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</si>
  <si>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</si>
  <si>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</si>
  <si>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</si>
  <si>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</si>
  <si>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</si>
  <si>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</si>
  <si>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</si>
  <si>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</si>
  <si>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</si>
  <si>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</si>
  <si>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</si>
  <si>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</si>
  <si>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</si>
  <si>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</si>
  <si>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</si>
  <si>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</si>
  <si>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</si>
  <si>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</si>
  <si>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</si>
  <si>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</si>
  <si>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</si>
  <si>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</si>
  <si>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</si>
  <si>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</si>
  <si>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</si>
  <si>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</si>
  <si>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</si>
  <si>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</si>
  <si>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</si>
  <si>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</si>
  <si>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</si>
  <si>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</si>
  <si>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</si>
  <si>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</si>
  <si>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</si>
  <si>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</si>
  <si>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</si>
  <si>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</si>
  <si>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</si>
  <si>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</si>
  <si>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</si>
  <si>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</si>
  <si>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</si>
  <si>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</si>
  <si>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</si>
  <si>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</si>
  <si>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</si>
  <si>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</si>
  <si>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</si>
  <si>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</si>
  <si>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</si>
  <si>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</si>
  <si>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</si>
  <si>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</si>
  <si>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</si>
  <si>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</si>
  <si>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</si>
  <si>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</si>
  <si>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</si>
  <si>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</si>
  <si>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</si>
  <si>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</si>
  <si>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</si>
  <si>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</si>
  <si>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</si>
  <si>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</si>
  <si>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</si>
  <si>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</si>
  <si>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</si>
  <si>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</si>
  <si>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</si>
  <si>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</si>
  <si>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</si>
  <si>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</si>
  <si>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</si>
  <si>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</si>
  <si>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</si>
  <si>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</si>
  <si>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</si>
  <si>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</si>
  <si>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</si>
  <si>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</si>
  <si>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山梨県甲州市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</si>
  <si>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</si>
  <si>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</si>
  <si>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</si>
  <si>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</si>
  <si>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</si>
  <si>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</si>
  <si>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</si>
  <si>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</si>
  <si>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</si>
  <si>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</si>
  <si>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</si>
  <si>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</si>
  <si>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</si>
  <si>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</si>
  <si>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</si>
  <si>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</si>
  <si>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</si>
  <si>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</si>
  <si>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</si>
  <si>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</si>
  <si>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</si>
  <si>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</si>
  <si>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</si>
  <si>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</si>
  <si>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</si>
  <si>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</si>
  <si>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</si>
  <si>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</si>
  <si>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</si>
  <si>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</si>
  <si>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</si>
  <si>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</si>
  <si>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</si>
  <si>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</si>
  <si>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</si>
  <si>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</si>
  <si>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</si>
  <si>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</si>
  <si>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</si>
  <si>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</si>
  <si>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</si>
  <si>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</si>
  <si>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</si>
  <si>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</si>
  <si>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</si>
  <si>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</si>
  <si>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</si>
  <si>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</si>
  <si>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</si>
  <si>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</si>
  <si>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</si>
  <si>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</si>
  <si>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</si>
  <si>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</si>
  <si>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</si>
  <si>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</si>
  <si>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</si>
  <si>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</si>
  <si>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</si>
  <si>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</si>
  <si>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</si>
  <si>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</si>
  <si>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</si>
  <si>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</si>
  <si>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</si>
  <si>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</si>
  <si>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</si>
  <si>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</si>
  <si>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</si>
  <si>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</si>
  <si>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</si>
  <si>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</si>
  <si>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</si>
  <si>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</si>
  <si>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</si>
  <si>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</si>
  <si>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</si>
  <si>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</si>
  <si>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</si>
  <si>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</si>
  <si>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</si>
  <si>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</si>
  <si>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</si>
  <si>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</si>
  <si>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</si>
  <si>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</si>
  <si>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</si>
  <si>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</si>
  <si>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</si>
  <si>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</si>
  <si>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</si>
  <si>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</si>
  <si>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</si>
  <si>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</si>
  <si>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</si>
  <si>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</si>
  <si>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</si>
  <si>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</si>
  <si>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</si>
  <si>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</si>
  <si>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</si>
  <si>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</si>
  <si>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</si>
  <si>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</si>
  <si>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</si>
  <si>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</si>
  <si>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</si>
  <si>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</si>
  <si>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</si>
  <si>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</si>
  <si>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</si>
  <si>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</si>
  <si>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</si>
  <si>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</si>
  <si>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</si>
  <si>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</si>
  <si>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</si>
  <si>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</si>
  <si>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</si>
  <si>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</si>
  <si>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</si>
  <si>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</si>
  <si>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</si>
  <si>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</si>
  <si>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</si>
  <si>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</si>
  <si>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</si>
  <si>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観光施設</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</si>
  <si>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</si>
  <si>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</si>
  <si>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</si>
  <si>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</si>
  <si>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</si>
  <si>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</si>
  <si>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</si>
  <si>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</si>
  <si>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</si>
  <si>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</si>
  <si>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</si>
  <si>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</si>
  <si>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</si>
  <si>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</si>
  <si>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</si>
  <si>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</si>
  <si>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</si>
  <si>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</si>
  <si>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</si>
  <si>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</si>
  <si>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</si>
  <si>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</si>
  <si>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山梨県甲州市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</si>
  <si>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</si>
  <si>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</si>
  <si>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</si>
  <si>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</si>
  <si>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</si>
  <si>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</si>
  <si>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</si>
  <si>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</si>
  <si>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</si>
  <si>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</si>
  <si>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</si>
  <si>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</si>
  <si>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</si>
  <si>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</si>
  <si>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</si>
  <si>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</si>
  <si>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</si>
  <si>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</si>
  <si>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</si>
  <si>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</si>
  <si>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</si>
  <si>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</si>
  <si>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</si>
  <si>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</si>
  <si>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</si>
  <si>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</si>
  <si>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</si>
  <si>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</si>
  <si>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</si>
  <si>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</si>
  <si>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</si>
  <si>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</si>
  <si>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</si>
  <si>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</si>
  <si>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診療所事業特別会計</t>
    <phoneticPr fontId="5"/>
  </si>
  <si>
    <t>後期高齢者医療特別会計</t>
    <phoneticPr fontId="5"/>
  </si>
  <si>
    <t>介護保険事業特別会計</t>
    <phoneticPr fontId="5"/>
  </si>
  <si>
    <t>居宅介護予防支援事業特別会計</t>
    <phoneticPr fontId="5"/>
  </si>
  <si>
    <t>水道事業会計</t>
    <phoneticPr fontId="5"/>
  </si>
  <si>
    <t>法適用企業</t>
    <phoneticPr fontId="5"/>
  </si>
  <si>
    <t>勝沼ぶどうの丘事業会計</t>
    <phoneticPr fontId="5"/>
  </si>
  <si>
    <t>勝沼病院事業会計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</si>
  <si>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</si>
  <si>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</si>
  <si>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</si>
  <si>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</si>
  <si>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</si>
  <si>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</si>
  <si>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</si>
  <si>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</si>
  <si>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</si>
  <si>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</si>
  <si>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</si>
  <si>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</si>
  <si>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</si>
  <si>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</si>
  <si>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</si>
  <si>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</si>
  <si>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</si>
  <si>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</si>
  <si>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</si>
  <si>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</si>
  <si>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</si>
  <si>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</si>
  <si>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</si>
  <si>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</si>
  <si>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</si>
  <si>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</si>
  <si>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</si>
  <si>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</si>
  <si>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</si>
  <si>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</si>
  <si>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</si>
  <si>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</si>
  <si>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</si>
  <si>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</si>
  <si>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</si>
  <si>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</si>
  <si>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</si>
  <si>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</si>
  <si>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</si>
  <si>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</si>
  <si>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</si>
  <si>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</si>
  <si>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</si>
  <si>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</si>
  <si>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</si>
  <si>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</si>
  <si>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</si>
  <si>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</si>
  <si>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</si>
  <si>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</si>
  <si>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</si>
  <si>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</si>
  <si>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</si>
  <si>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</si>
  <si>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</si>
  <si>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</si>
  <si>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</si>
  <si>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</si>
  <si>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</si>
  <si>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</si>
  <si>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</si>
  <si>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</si>
  <si>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</si>
  <si>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</si>
  <si>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</si>
  <si>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</si>
  <si>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</si>
  <si>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</si>
  <si>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</si>
  <si>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</si>
  <si>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</si>
  <si>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</si>
  <si>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</si>
  <si>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</si>
  <si>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</si>
  <si>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</si>
  <si>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</si>
  <si>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</si>
  <si>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</si>
  <si>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</si>
  <si>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</si>
  <si>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</si>
  <si>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</si>
  <si>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</si>
  <si>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</si>
  <si>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</si>
  <si>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</si>
  <si>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</si>
  <si>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</si>
  <si>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</si>
  <si>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</si>
  <si>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</si>
  <si>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</si>
  <si>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</si>
  <si>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</si>
  <si>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</si>
  <si>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</si>
  <si>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</si>
  <si>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</si>
  <si>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</si>
  <si>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</si>
  <si>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</si>
  <si>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</si>
  <si>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</si>
  <si>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</si>
  <si>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</si>
  <si>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</si>
  <si>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</si>
  <si>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</si>
  <si>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</si>
  <si>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</si>
  <si>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</si>
  <si>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</si>
  <si>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</si>
  <si>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</si>
  <si>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</si>
  <si>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</si>
  <si>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</si>
  <si>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</si>
  <si>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</si>
  <si>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</si>
  <si>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</si>
  <si>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</si>
  <si>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</si>
  <si>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</si>
  <si>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</si>
  <si>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</si>
  <si>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</si>
  <si>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</si>
  <si>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</si>
  <si>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</si>
  <si>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</si>
  <si>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</si>
  <si>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</si>
  <si>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</si>
  <si>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</si>
  <si>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0.30</t>
  </si>
  <si>
    <t>一般会計</t>
  </si>
  <si>
    <t>水道事業会計</t>
  </si>
  <si>
    <t>勝沼ぶどうの丘事業会計</t>
  </si>
  <si>
    <t>下水道事業会計</t>
  </si>
  <si>
    <t>勝沼病院事業会計</t>
  </si>
  <si>
    <t>介護保険事業特別会計</t>
  </si>
  <si>
    <t>居宅介護予防支援事業特別会計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</si>
  <si>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</si>
  <si>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</si>
  <si>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</si>
  <si>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</si>
  <si>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</si>
  <si>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</si>
  <si>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</si>
  <si>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</si>
  <si>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ふるさと支援基金</t>
    <rPh sb="4" eb="6">
      <t>シエン</t>
    </rPh>
    <rPh sb="6" eb="8">
      <t>キキン</t>
    </rPh>
    <phoneticPr fontId="5"/>
  </si>
  <si>
    <t>合併振興資金</t>
    <rPh sb="0" eb="6">
      <t>ガッペイシンコウシキン</t>
    </rPh>
    <phoneticPr fontId="5"/>
  </si>
  <si>
    <t>社会福祉基金</t>
    <rPh sb="0" eb="4">
      <t>シャカイフクシ</t>
    </rPh>
    <rPh sb="4" eb="6">
      <t>キキン</t>
    </rPh>
    <phoneticPr fontId="5"/>
  </si>
  <si>
    <t>公共施設整備基金</t>
    <rPh sb="0" eb="4">
      <t>コウキョウシセツ</t>
    </rPh>
    <rPh sb="4" eb="8">
      <t>セイビキキン</t>
    </rPh>
    <phoneticPr fontId="5"/>
  </si>
  <si>
    <t>在宅介護支援基金</t>
    <rPh sb="0" eb="2">
      <t>ザイタク</t>
    </rPh>
    <rPh sb="2" eb="6">
      <t>カイゴシエン</t>
    </rPh>
    <rPh sb="6" eb="8">
      <t>キキン</t>
    </rPh>
    <phoneticPr fontId="5"/>
  </si>
  <si>
    <t>-</t>
    <phoneticPr fontId="2"/>
  </si>
  <si>
    <t>東山梨行政事務組合</t>
    <rPh sb="0" eb="1">
      <t>ヒガシ</t>
    </rPh>
    <rPh sb="1" eb="3">
      <t>ヤマナシ</t>
    </rPh>
    <rPh sb="3" eb="5">
      <t>ギョウセイ</t>
    </rPh>
    <rPh sb="5" eb="7">
      <t>ジム</t>
    </rPh>
    <rPh sb="7" eb="9">
      <t>クミアイ</t>
    </rPh>
    <phoneticPr fontId="2"/>
  </si>
  <si>
    <t>市町村総合事務組合(一般会計)</t>
  </si>
  <si>
    <t>市町村総合事務組合(電子化会館管理・研修会計)</t>
  </si>
  <si>
    <t>市町村総合事務組合(最終処分場)</t>
  </si>
  <si>
    <t>市町村総合事務組合(入札参加会計)</t>
  </si>
  <si>
    <t>市町村総合事務組合(交通災害会計)</t>
  </si>
  <si>
    <t>峡東地域広域水道企業団</t>
  </si>
  <si>
    <t>甲府・峡東地域ごみ処理施設事務組合</t>
  </si>
  <si>
    <t>後期高齢者医療広域連合(一般会計)</t>
  </si>
  <si>
    <t>後期高齢者医療広域連合(特別会計)</t>
  </si>
  <si>
    <t>釈迦堂遺跡博物館組合</t>
  </si>
  <si>
    <t>法適用企業</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</si>
  <si>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</si>
  <si>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</si>
  <si>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</si>
  <si>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</si>
  <si>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</si>
  <si>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</si>
  <si>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</si>
  <si>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</si>
  <si>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</si>
  <si>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r>
      <t>　</t>
    </r>
    <r>
      <rPr>
        <sz val="10.5"/>
        <color rgb="FF000000"/>
        <rFont val="ＭＳ Ｐゴシック"/>
        <family val="3"/>
        <charset val="128"/>
      </rPr>
      <t>前年度との比較では、将来負担比率が20.6ポイント減少となったが、有形固定資産減価償却率が0.6ポイント増加となった。将来負担比率及び有形固定資産減価償却率は、いずれも類似団体内平均値を大きく上回っている状況が続いている。将来負担比率については、地方債残高及び組合負担等見込額、公営企業債等繰入見込額などの減少により改善傾向にあり、類似団体内平均値との差についても縮小しつつある。一方、有形固定資産減価償却率については、財政状況の制約や施設の統廃合などについて検討を進めている段階であることなどから、小規模修繕にて対応し資産を活用していることなどを要因として毎年度比率の上昇が続いている。今後は、施設の老朽化が進んでいることから各施設の更新事業が見込まれるため、比率が悪化に転じないよう施設の複合化や統廃合について具体的な検討を進め、事業の優先度と財政規律のバランスを保った施設マネジメントを推進していく。</t>
    </r>
    <rPh sb="26" eb="28">
      <t>ゲンショウ</t>
    </rPh>
    <rPh sb="53" eb="55">
      <t>ゾウカ</t>
    </rPh>
    <rPh sb="66" eb="67">
      <t>オヨ</t>
    </rPh>
    <rPh sb="89" eb="90">
      <t>ナイ</t>
    </rPh>
    <rPh sb="106" eb="107">
      <t>ツヅ</t>
    </rPh>
    <rPh sb="127" eb="129">
      <t>ザンダカ</t>
    </rPh>
    <rPh sb="154" eb="156">
      <t>ゲンショウ</t>
    </rPh>
    <rPh sb="191" eb="193">
      <t>イッポウ</t>
    </rPh>
    <rPh sb="194" eb="196">
      <t>ユウケイ</t>
    </rPh>
    <rPh sb="196" eb="200">
      <t>コテイシサン</t>
    </rPh>
    <rPh sb="200" eb="202">
      <t>ゲンカ</t>
    </rPh>
    <rPh sb="202" eb="205">
      <t>ショウキャクリツ</t>
    </rPh>
    <rPh sb="211" eb="213">
      <t>ザイセイ</t>
    </rPh>
    <rPh sb="213" eb="215">
      <t>ジョウキョウ</t>
    </rPh>
    <rPh sb="216" eb="218">
      <t>セイヤク</t>
    </rPh>
    <rPh sb="219" eb="221">
      <t>シセツ</t>
    </rPh>
    <rPh sb="222" eb="225">
      <t>トウハイゴウ</t>
    </rPh>
    <rPh sb="231" eb="233">
      <t>ケントウ</t>
    </rPh>
    <rPh sb="234" eb="235">
      <t>スス</t>
    </rPh>
    <rPh sb="239" eb="241">
      <t>ダンカイ</t>
    </rPh>
    <rPh sb="251" eb="254">
      <t>ショウキボ</t>
    </rPh>
    <rPh sb="254" eb="256">
      <t>シュウゼン</t>
    </rPh>
    <rPh sb="258" eb="260">
      <t>タイオウ</t>
    </rPh>
    <rPh sb="261" eb="263">
      <t>シサン</t>
    </rPh>
    <rPh sb="264" eb="266">
      <t>カツヨウ</t>
    </rPh>
    <rPh sb="275" eb="277">
      <t>ヨウイン</t>
    </rPh>
    <rPh sb="280" eb="283">
      <t>マイネンド</t>
    </rPh>
    <rPh sb="283" eb="285">
      <t>ヒリツ</t>
    </rPh>
    <rPh sb="286" eb="288">
      <t>ジョウショウ</t>
    </rPh>
    <rPh sb="289" eb="290">
      <t>ツヅ</t>
    </rPh>
    <rPh sb="295" eb="297">
      <t>コンゴ</t>
    </rPh>
    <rPh sb="299" eb="301">
      <t>シセツ</t>
    </rPh>
    <rPh sb="344" eb="346">
      <t>シセツ</t>
    </rPh>
    <rPh sb="347" eb="350">
      <t>フクゴウカ</t>
    </rPh>
    <rPh sb="351" eb="354">
      <t>トウハイゴウ</t>
    </rPh>
    <rPh sb="358" eb="361">
      <t>グタイテキ</t>
    </rPh>
    <rPh sb="362" eb="364">
      <t>ケントウ</t>
    </rPh>
    <rPh sb="365" eb="366">
      <t>スス</t>
    </rPh>
    <rPh sb="368" eb="370">
      <t>ジギョウ</t>
    </rPh>
    <rPh sb="371" eb="374">
      <t>ユウセンド</t>
    </rPh>
    <rPh sb="375" eb="377">
      <t>ザイセイ</t>
    </rPh>
    <rPh sb="377" eb="379">
      <t>キリツ</t>
    </rPh>
    <rPh sb="385" eb="386">
      <t>タモ</t>
    </rPh>
    <rPh sb="388" eb="390">
      <t>シセツ</t>
    </rPh>
    <rPh sb="397" eb="399">
      <t>スイシン</t>
    </rPh>
    <phoneticPr fontId="2"/>
  </si>
  <si>
    <t>　前年度との比較では、将来負担比率が20.6ポイント減少となり、実質公債費比率についても0.8ポイント減少となった。両比率とも、公債費の償還ピークを超えたことによる地方債残高の減少や普通会計の元利償還金の減少が影響し改善傾向にあるものの、依然として類似団体内平均値を大きく上回っている状況となっている。現状においては両比率とも減少傾向で推移しているが、公共施設の老朽化に伴う更新事業が見込まれることから、シミュレーション等を行い比率の動向を注視していく。また、建設事業の実施にあたっては、優先度に応じた選択実施や事業の平準化を行い、公債費負担の適正化を図っていく。</t>
    <rPh sb="26" eb="28">
      <t>ゲンショウ</t>
    </rPh>
    <rPh sb="51" eb="53">
      <t>ゲンショウ</t>
    </rPh>
    <rPh sb="74" eb="75">
      <t>コ</t>
    </rPh>
    <rPh sb="85" eb="87">
      <t>ザンダカ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</si>
</sst>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0.5"/>
      <color rgb="FF00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BF634DE-7C3C-42CA-A15E-27370BCF87C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5CCA-4F6D-8632-E9D365070F1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46902</c:v>
                </c:pt>
                <c:pt idx="1">
                  <c:v>49780</c:v>
                </c:pt>
                <c:pt idx="2">
                  <c:v>39248</c:v>
                </c:pt>
                <c:pt idx="3">
                  <c:v>68298</c:v>
                </c:pt>
                <c:pt idx="4">
                  <c:v>51388</c:v>
                </c:pt>
              </c:numCache>
            </c:numRef>
          </c:val>
          <c:smooth val="0"/>
          <c:extLst>
            <c:ext xmlns:c16="http://schemas.microsoft.com/office/drawing/2014/chart" uri="{C3380CC4-5D6E-409C-BE32-E72D297353CC}">
              <c16:uniqueId val="{00000001-5CCA-4F6D-8632-E9D365070F1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5.94</c:v>
                </c:pt>
                <c:pt idx="1">
                  <c:v>11.4</c:v>
                </c:pt>
                <c:pt idx="2">
                  <c:v>8.9600000000000009</c:v>
                </c:pt>
                <c:pt idx="3">
                  <c:v>7.81</c:v>
                </c:pt>
                <c:pt idx="4">
                  <c:v>9.06</c:v>
                </c:pt>
              </c:numCache>
            </c:numRef>
          </c:val>
          <c:extLst>
            <c:ext xmlns:c16="http://schemas.microsoft.com/office/drawing/2014/chart" uri="{C3380CC4-5D6E-409C-BE32-E72D297353CC}">
              <c16:uniqueId val="{00000000-872A-4752-9C9F-67019A1FA31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7.27</c:v>
                </c:pt>
                <c:pt idx="1">
                  <c:v>7.09</c:v>
                </c:pt>
                <c:pt idx="2">
                  <c:v>9.7799999999999994</c:v>
                </c:pt>
                <c:pt idx="3">
                  <c:v>11.46</c:v>
                </c:pt>
                <c:pt idx="4">
                  <c:v>14.24</c:v>
                </c:pt>
              </c:numCache>
            </c:numRef>
          </c:val>
          <c:extLst>
            <c:ext xmlns:c16="http://schemas.microsoft.com/office/drawing/2014/chart" uri="{C3380CC4-5D6E-409C-BE32-E72D297353CC}">
              <c16:uniqueId val="{00000001-872A-4752-9C9F-67019A1FA31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1.94</c:v>
                </c:pt>
                <c:pt idx="1">
                  <c:v>5.61</c:v>
                </c:pt>
                <c:pt idx="2">
                  <c:v>-0.3</c:v>
                </c:pt>
                <c:pt idx="3">
                  <c:v>0.57999999999999996</c:v>
                </c:pt>
                <c:pt idx="4">
                  <c:v>4.3099999999999996</c:v>
                </c:pt>
              </c:numCache>
            </c:numRef>
          </c:val>
          <c:smooth val="0"/>
          <c:extLst>
            <c:ext xmlns:c16="http://schemas.microsoft.com/office/drawing/2014/chart" uri="{C3380CC4-5D6E-409C-BE32-E72D297353CC}">
              <c16:uniqueId val="{00000002-872A-4752-9C9F-67019A1FA31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0.71</c:v>
                </c:pt>
                <c:pt idx="2">
                  <c:v>#N/A</c:v>
                </c:pt>
                <c:pt idx="3">
                  <c:v>0.41</c:v>
                </c:pt>
                <c:pt idx="4">
                  <c:v>#N/A</c:v>
                </c:pt>
                <c:pt idx="5">
                  <c:v>0.36</c:v>
                </c:pt>
                <c:pt idx="6">
                  <c:v>#N/A</c:v>
                </c:pt>
                <c:pt idx="7">
                  <c:v>0.1</c:v>
                </c:pt>
                <c:pt idx="8">
                  <c:v>#N/A</c:v>
                </c:pt>
                <c:pt idx="9">
                  <c:v>0.02</c:v>
                </c:pt>
              </c:numCache>
            </c:numRef>
          </c:val>
          <c:extLst>
            <c:ext xmlns:c16="http://schemas.microsoft.com/office/drawing/2014/chart" uri="{C3380CC4-5D6E-409C-BE32-E72D297353CC}">
              <c16:uniqueId val="{00000000-1CF4-4559-8F74-4DB470A5DE4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CF4-4559-8F74-4DB470A5DE40}"/>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0.02</c:v>
                </c:pt>
                <c:pt idx="4">
                  <c:v>#N/A</c:v>
                </c:pt>
                <c:pt idx="5">
                  <c:v>0.02</c:v>
                </c:pt>
                <c:pt idx="6">
                  <c:v>#N/A</c:v>
                </c:pt>
                <c:pt idx="7">
                  <c:v>0.03</c:v>
                </c:pt>
                <c:pt idx="8">
                  <c:v>#N/A</c:v>
                </c:pt>
                <c:pt idx="9">
                  <c:v>0.03</c:v>
                </c:pt>
              </c:numCache>
            </c:numRef>
          </c:val>
          <c:extLst>
            <c:ext xmlns:c16="http://schemas.microsoft.com/office/drawing/2014/chart" uri="{C3380CC4-5D6E-409C-BE32-E72D297353CC}">
              <c16:uniqueId val="{00000002-1CF4-4559-8F74-4DB470A5DE40}"/>
            </c:ext>
          </c:extLst>
        </c:ser>
        <c:ser>
          <c:idx val="3"/>
          <c:order val="3"/>
          <c:tx>
            <c:strRef>
              <c:f>データシート!$A$30</c:f>
              <c:strCache>
                <c:ptCount val="1"/>
                <c:pt idx="0">
                  <c:v>居宅介護予防支援事業特別会計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0.06</c:v>
                </c:pt>
                <c:pt idx="2">
                  <c:v>#N/A</c:v>
                </c:pt>
                <c:pt idx="3">
                  <c:v>0.08</c:v>
                </c:pt>
                <c:pt idx="4">
                  <c:v>#N/A</c:v>
                </c:pt>
                <c:pt idx="5">
                  <c:v>0.1</c:v>
                </c:pt>
                <c:pt idx="6">
                  <c:v>#N/A</c:v>
                </c:pt>
                <c:pt idx="7">
                  <c:v>0.12</c:v>
                </c:pt>
                <c:pt idx="8">
                  <c:v>#N/A</c:v>
                </c:pt>
                <c:pt idx="9">
                  <c:v>0.19</c:v>
                </c:pt>
              </c:numCache>
            </c:numRef>
          </c:val>
          <c:extLst>
            <c:ext xmlns:c16="http://schemas.microsoft.com/office/drawing/2014/chart" uri="{C3380CC4-5D6E-409C-BE32-E72D297353CC}">
              <c16:uniqueId val="{00000003-1CF4-4559-8F74-4DB470A5DE40}"/>
            </c:ext>
          </c:extLst>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0.85</c:v>
                </c:pt>
                <c:pt idx="2">
                  <c:v>#N/A</c:v>
                </c:pt>
                <c:pt idx="3">
                  <c:v>1.1200000000000001</c:v>
                </c:pt>
                <c:pt idx="4">
                  <c:v>#N/A</c:v>
                </c:pt>
                <c:pt idx="5">
                  <c:v>0.79</c:v>
                </c:pt>
                <c:pt idx="6">
                  <c:v>#N/A</c:v>
                </c:pt>
                <c:pt idx="7">
                  <c:v>0.41</c:v>
                </c:pt>
                <c:pt idx="8">
                  <c:v>#N/A</c:v>
                </c:pt>
                <c:pt idx="9">
                  <c:v>0.54</c:v>
                </c:pt>
              </c:numCache>
            </c:numRef>
          </c:val>
          <c:extLst>
            <c:ext xmlns:c16="http://schemas.microsoft.com/office/drawing/2014/chart" uri="{C3380CC4-5D6E-409C-BE32-E72D297353CC}">
              <c16:uniqueId val="{00000004-1CF4-4559-8F74-4DB470A5DE40}"/>
            </c:ext>
          </c:extLst>
        </c:ser>
        <c:ser>
          <c:idx val="5"/>
          <c:order val="5"/>
          <c:tx>
            <c:strRef>
              <c:f>データシート!$A$32</c:f>
              <c:strCache>
                <c:ptCount val="1"/>
                <c:pt idx="0">
                  <c:v>勝沼病院事業会計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c:v>
                </c:pt>
                <c:pt idx="2">
                  <c:v>#N/A</c:v>
                </c:pt>
                <c:pt idx="3">
                  <c:v>0.52</c:v>
                </c:pt>
                <c:pt idx="4">
                  <c:v>#N/A</c:v>
                </c:pt>
                <c:pt idx="5">
                  <c:v>0.65</c:v>
                </c:pt>
                <c:pt idx="6">
                  <c:v>#N/A</c:v>
                </c:pt>
                <c:pt idx="7">
                  <c:v>0.65</c:v>
                </c:pt>
                <c:pt idx="8">
                  <c:v>#N/A</c:v>
                </c:pt>
                <c:pt idx="9">
                  <c:v>0.63</c:v>
                </c:pt>
              </c:numCache>
            </c:numRef>
          </c:val>
          <c:extLst>
            <c:ext xmlns:c16="http://schemas.microsoft.com/office/drawing/2014/chart" uri="{C3380CC4-5D6E-409C-BE32-E72D297353CC}">
              <c16:uniqueId val="{00000005-1CF4-4559-8F74-4DB470A5DE40}"/>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0.05</c:v>
                </c:pt>
                <c:pt idx="2">
                  <c:v>#N/A</c:v>
                </c:pt>
                <c:pt idx="3">
                  <c:v>0.3</c:v>
                </c:pt>
                <c:pt idx="4">
                  <c:v>#N/A</c:v>
                </c:pt>
                <c:pt idx="5">
                  <c:v>0.8</c:v>
                </c:pt>
                <c:pt idx="6">
                  <c:v>#N/A</c:v>
                </c:pt>
                <c:pt idx="7">
                  <c:v>1.43</c:v>
                </c:pt>
                <c:pt idx="8">
                  <c:v>#N/A</c:v>
                </c:pt>
                <c:pt idx="9">
                  <c:v>1.93</c:v>
                </c:pt>
              </c:numCache>
            </c:numRef>
          </c:val>
          <c:extLst>
            <c:ext xmlns:c16="http://schemas.microsoft.com/office/drawing/2014/chart" uri="{C3380CC4-5D6E-409C-BE32-E72D297353CC}">
              <c16:uniqueId val="{00000006-1CF4-4559-8F74-4DB470A5DE40}"/>
            </c:ext>
          </c:extLst>
        </c:ser>
        <c:ser>
          <c:idx val="7"/>
          <c:order val="7"/>
          <c:tx>
            <c:strRef>
              <c:f>データシート!$A$34</c:f>
              <c:strCache>
                <c:ptCount val="1"/>
                <c:pt idx="0">
                  <c:v>勝沼ぶどうの丘事業会計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1.69</c:v>
                </c:pt>
                <c:pt idx="2">
                  <c:v>#N/A</c:v>
                </c:pt>
                <c:pt idx="3">
                  <c:v>1.34</c:v>
                </c:pt>
                <c:pt idx="4">
                  <c:v>#N/A</c:v>
                </c:pt>
                <c:pt idx="5">
                  <c:v>1.83</c:v>
                </c:pt>
                <c:pt idx="6">
                  <c:v>#N/A</c:v>
                </c:pt>
                <c:pt idx="7">
                  <c:v>1.97</c:v>
                </c:pt>
                <c:pt idx="8">
                  <c:v>#N/A</c:v>
                </c:pt>
                <c:pt idx="9">
                  <c:v>2.1</c:v>
                </c:pt>
              </c:numCache>
            </c:numRef>
          </c:val>
          <c:extLst>
            <c:ext xmlns:c16="http://schemas.microsoft.com/office/drawing/2014/chart" uri="{C3380CC4-5D6E-409C-BE32-E72D297353CC}">
              <c16:uniqueId val="{00000007-1CF4-4559-8F74-4DB470A5DE40}"/>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8.0299999999999994</c:v>
                </c:pt>
                <c:pt idx="2">
                  <c:v>#N/A</c:v>
                </c:pt>
                <c:pt idx="3">
                  <c:v>7</c:v>
                </c:pt>
                <c:pt idx="4">
                  <c:v>#N/A</c:v>
                </c:pt>
                <c:pt idx="5">
                  <c:v>6.84</c:v>
                </c:pt>
                <c:pt idx="6">
                  <c:v>#N/A</c:v>
                </c:pt>
                <c:pt idx="7">
                  <c:v>6.67</c:v>
                </c:pt>
                <c:pt idx="8">
                  <c:v>#N/A</c:v>
                </c:pt>
                <c:pt idx="9">
                  <c:v>6</c:v>
                </c:pt>
              </c:numCache>
            </c:numRef>
          </c:val>
          <c:extLst>
            <c:ext xmlns:c16="http://schemas.microsoft.com/office/drawing/2014/chart" uri="{C3380CC4-5D6E-409C-BE32-E72D297353CC}">
              <c16:uniqueId val="{00000008-1CF4-4559-8F74-4DB470A5DE4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5.93</c:v>
                </c:pt>
                <c:pt idx="2">
                  <c:v>#N/A</c:v>
                </c:pt>
                <c:pt idx="3">
                  <c:v>11.4</c:v>
                </c:pt>
                <c:pt idx="4">
                  <c:v>#N/A</c:v>
                </c:pt>
                <c:pt idx="5">
                  <c:v>8.9600000000000009</c:v>
                </c:pt>
                <c:pt idx="6">
                  <c:v>#N/A</c:v>
                </c:pt>
                <c:pt idx="7">
                  <c:v>7.8</c:v>
                </c:pt>
                <c:pt idx="8">
                  <c:v>#N/A</c:v>
                </c:pt>
                <c:pt idx="9">
                  <c:v>9.06</c:v>
                </c:pt>
              </c:numCache>
            </c:numRef>
          </c:val>
          <c:extLst>
            <c:ext xmlns:c16="http://schemas.microsoft.com/office/drawing/2014/chart" uri="{C3380CC4-5D6E-409C-BE32-E72D297353CC}">
              <c16:uniqueId val="{00000009-1CF4-4559-8F74-4DB470A5DE4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2300</c:v>
                </c:pt>
                <c:pt idx="5">
                  <c:v>2260</c:v>
                </c:pt>
                <c:pt idx="8">
                  <c:v>2186</c:v>
                </c:pt>
                <c:pt idx="11">
                  <c:v>2112</c:v>
                </c:pt>
                <c:pt idx="14">
                  <c:v>1998</c:v>
                </c:pt>
              </c:numCache>
            </c:numRef>
          </c:val>
          <c:extLst>
            <c:ext xmlns:c16="http://schemas.microsoft.com/office/drawing/2014/chart" uri="{C3380CC4-5D6E-409C-BE32-E72D297353CC}">
              <c16:uniqueId val="{00000000-20F1-4297-B797-E1F80E63A8A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0F1-4297-B797-E1F80E63A8A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105</c:v>
                </c:pt>
                <c:pt idx="3">
                  <c:v>0</c:v>
                </c:pt>
                <c:pt idx="6">
                  <c:v>0</c:v>
                </c:pt>
                <c:pt idx="9">
                  <c:v>0</c:v>
                </c:pt>
                <c:pt idx="12">
                  <c:v>13</c:v>
                </c:pt>
              </c:numCache>
            </c:numRef>
          </c:val>
          <c:extLst>
            <c:ext xmlns:c16="http://schemas.microsoft.com/office/drawing/2014/chart" uri="{C3380CC4-5D6E-409C-BE32-E72D297353CC}">
              <c16:uniqueId val="{00000002-20F1-4297-B797-E1F80E63A8A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245</c:v>
                </c:pt>
                <c:pt idx="3">
                  <c:v>246</c:v>
                </c:pt>
                <c:pt idx="6">
                  <c:v>206</c:v>
                </c:pt>
                <c:pt idx="9">
                  <c:v>201</c:v>
                </c:pt>
                <c:pt idx="12">
                  <c:v>195</c:v>
                </c:pt>
              </c:numCache>
            </c:numRef>
          </c:val>
          <c:extLst>
            <c:ext xmlns:c16="http://schemas.microsoft.com/office/drawing/2014/chart" uri="{C3380CC4-5D6E-409C-BE32-E72D297353CC}">
              <c16:uniqueId val="{00000003-20F1-4297-B797-E1F80E63A8A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827</c:v>
                </c:pt>
                <c:pt idx="3">
                  <c:v>768</c:v>
                </c:pt>
                <c:pt idx="6">
                  <c:v>744</c:v>
                </c:pt>
                <c:pt idx="9">
                  <c:v>677</c:v>
                </c:pt>
                <c:pt idx="12">
                  <c:v>705</c:v>
                </c:pt>
              </c:numCache>
            </c:numRef>
          </c:val>
          <c:extLst>
            <c:ext xmlns:c16="http://schemas.microsoft.com/office/drawing/2014/chart" uri="{C3380CC4-5D6E-409C-BE32-E72D297353CC}">
              <c16:uniqueId val="{00000004-20F1-4297-B797-E1F80E63A8A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0F1-4297-B797-E1F80E63A8A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0F1-4297-B797-E1F80E63A8A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2405</c:v>
                </c:pt>
                <c:pt idx="3">
                  <c:v>2493</c:v>
                </c:pt>
                <c:pt idx="6">
                  <c:v>2474</c:v>
                </c:pt>
                <c:pt idx="9">
                  <c:v>2306</c:v>
                </c:pt>
                <c:pt idx="12">
                  <c:v>2155</c:v>
                </c:pt>
              </c:numCache>
            </c:numRef>
          </c:val>
          <c:extLst>
            <c:ext xmlns:c16="http://schemas.microsoft.com/office/drawing/2014/chart" uri="{C3380CC4-5D6E-409C-BE32-E72D297353CC}">
              <c16:uniqueId val="{00000007-20F1-4297-B797-E1F80E63A8A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1282</c:v>
                </c:pt>
                <c:pt idx="2">
                  <c:v>#N/A</c:v>
                </c:pt>
                <c:pt idx="3">
                  <c:v>#N/A</c:v>
                </c:pt>
                <c:pt idx="4">
                  <c:v>1247</c:v>
                </c:pt>
                <c:pt idx="5">
                  <c:v>#N/A</c:v>
                </c:pt>
                <c:pt idx="6">
                  <c:v>#N/A</c:v>
                </c:pt>
                <c:pt idx="7">
                  <c:v>1238</c:v>
                </c:pt>
                <c:pt idx="8">
                  <c:v>#N/A</c:v>
                </c:pt>
                <c:pt idx="9">
                  <c:v>#N/A</c:v>
                </c:pt>
                <c:pt idx="10">
                  <c:v>1072</c:v>
                </c:pt>
                <c:pt idx="11">
                  <c:v>#N/A</c:v>
                </c:pt>
                <c:pt idx="12">
                  <c:v>#N/A</c:v>
                </c:pt>
                <c:pt idx="13">
                  <c:v>1070</c:v>
                </c:pt>
                <c:pt idx="14">
                  <c:v>#N/A</c:v>
                </c:pt>
              </c:numCache>
            </c:numRef>
          </c:val>
          <c:smooth val="0"/>
          <c:extLst>
            <c:ext xmlns:c16="http://schemas.microsoft.com/office/drawing/2014/chart" uri="{C3380CC4-5D6E-409C-BE32-E72D297353CC}">
              <c16:uniqueId val="{00000008-20F1-4297-B797-E1F80E63A8A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20042</c:v>
                </c:pt>
                <c:pt idx="5">
                  <c:v>18783</c:v>
                </c:pt>
                <c:pt idx="8">
                  <c:v>17301</c:v>
                </c:pt>
                <c:pt idx="11">
                  <c:v>15831</c:v>
                </c:pt>
                <c:pt idx="14">
                  <c:v>14386</c:v>
                </c:pt>
              </c:numCache>
            </c:numRef>
          </c:val>
          <c:extLst>
            <c:ext xmlns:c16="http://schemas.microsoft.com/office/drawing/2014/chart" uri="{C3380CC4-5D6E-409C-BE32-E72D297353CC}">
              <c16:uniqueId val="{00000000-C062-4C05-9FA8-8265B914216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483</c:v>
                </c:pt>
                <c:pt idx="5">
                  <c:v>809</c:v>
                </c:pt>
                <c:pt idx="8">
                  <c:v>1086</c:v>
                </c:pt>
                <c:pt idx="11">
                  <c:v>989</c:v>
                </c:pt>
                <c:pt idx="14">
                  <c:v>922</c:v>
                </c:pt>
              </c:numCache>
            </c:numRef>
          </c:val>
          <c:extLst>
            <c:ext xmlns:c16="http://schemas.microsoft.com/office/drawing/2014/chart" uri="{C3380CC4-5D6E-409C-BE32-E72D297353CC}">
              <c16:uniqueId val="{00000001-C062-4C05-9FA8-8265B914216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3396</c:v>
                </c:pt>
                <c:pt idx="5">
                  <c:v>4472</c:v>
                </c:pt>
                <c:pt idx="8">
                  <c:v>5979</c:v>
                </c:pt>
                <c:pt idx="11">
                  <c:v>6996</c:v>
                </c:pt>
                <c:pt idx="14">
                  <c:v>8524</c:v>
                </c:pt>
              </c:numCache>
            </c:numRef>
          </c:val>
          <c:extLst>
            <c:ext xmlns:c16="http://schemas.microsoft.com/office/drawing/2014/chart" uri="{C3380CC4-5D6E-409C-BE32-E72D297353CC}">
              <c16:uniqueId val="{00000002-C062-4C05-9FA8-8265B914216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062-4C05-9FA8-8265B914216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062-4C05-9FA8-8265B914216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062-4C05-9FA8-8265B914216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2652</c:v>
                </c:pt>
                <c:pt idx="3">
                  <c:v>2592</c:v>
                </c:pt>
                <c:pt idx="6">
                  <c:v>2433</c:v>
                </c:pt>
                <c:pt idx="9">
                  <c:v>2441</c:v>
                </c:pt>
                <c:pt idx="12">
                  <c:v>2379</c:v>
                </c:pt>
              </c:numCache>
            </c:numRef>
          </c:val>
          <c:extLst>
            <c:ext xmlns:c16="http://schemas.microsoft.com/office/drawing/2014/chart" uri="{C3380CC4-5D6E-409C-BE32-E72D297353CC}">
              <c16:uniqueId val="{00000006-C062-4C05-9FA8-8265B914216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1859</c:v>
                </c:pt>
                <c:pt idx="3">
                  <c:v>1692</c:v>
                </c:pt>
                <c:pt idx="6">
                  <c:v>1508</c:v>
                </c:pt>
                <c:pt idx="9">
                  <c:v>1324</c:v>
                </c:pt>
                <c:pt idx="12">
                  <c:v>1168</c:v>
                </c:pt>
              </c:numCache>
            </c:numRef>
          </c:val>
          <c:extLst>
            <c:ext xmlns:c16="http://schemas.microsoft.com/office/drawing/2014/chart" uri="{C3380CC4-5D6E-409C-BE32-E72D297353CC}">
              <c16:uniqueId val="{00000007-C062-4C05-9FA8-8265B914216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7666</c:v>
                </c:pt>
                <c:pt idx="3">
                  <c:v>7075</c:v>
                </c:pt>
                <c:pt idx="6">
                  <c:v>6605</c:v>
                </c:pt>
                <c:pt idx="9">
                  <c:v>6277</c:v>
                </c:pt>
                <c:pt idx="12">
                  <c:v>5929</c:v>
                </c:pt>
              </c:numCache>
            </c:numRef>
          </c:val>
          <c:extLst>
            <c:ext xmlns:c16="http://schemas.microsoft.com/office/drawing/2014/chart" uri="{C3380CC4-5D6E-409C-BE32-E72D297353CC}">
              <c16:uniqueId val="{00000008-C062-4C05-9FA8-8265B914216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51</c:v>
                </c:pt>
                <c:pt idx="3">
                  <c:v>48</c:v>
                </c:pt>
                <c:pt idx="6">
                  <c:v>198</c:v>
                </c:pt>
                <c:pt idx="9">
                  <c:v>193</c:v>
                </c:pt>
                <c:pt idx="12">
                  <c:v>180</c:v>
                </c:pt>
              </c:numCache>
            </c:numRef>
          </c:val>
          <c:extLst>
            <c:ext xmlns:c16="http://schemas.microsoft.com/office/drawing/2014/chart" uri="{C3380CC4-5D6E-409C-BE32-E72D297353CC}">
              <c16:uniqueId val="{00000009-C062-4C05-9FA8-8265B914216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20958</c:v>
                </c:pt>
                <c:pt idx="3">
                  <c:v>20284</c:v>
                </c:pt>
                <c:pt idx="6">
                  <c:v>18683</c:v>
                </c:pt>
                <c:pt idx="9">
                  <c:v>17521</c:v>
                </c:pt>
                <c:pt idx="12">
                  <c:v>16479</c:v>
                </c:pt>
              </c:numCache>
            </c:numRef>
          </c:val>
          <c:extLst>
            <c:ext xmlns:c16="http://schemas.microsoft.com/office/drawing/2014/chart" uri="{C3380CC4-5D6E-409C-BE32-E72D297353CC}">
              <c16:uniqueId val="{0000000A-C062-4C05-9FA8-8265B914216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9264</c:v>
                </c:pt>
                <c:pt idx="2">
                  <c:v>#N/A</c:v>
                </c:pt>
                <c:pt idx="3">
                  <c:v>#N/A</c:v>
                </c:pt>
                <c:pt idx="4">
                  <c:v>7626</c:v>
                </c:pt>
                <c:pt idx="5">
                  <c:v>#N/A</c:v>
                </c:pt>
                <c:pt idx="6">
                  <c:v>#N/A</c:v>
                </c:pt>
                <c:pt idx="7">
                  <c:v>5063</c:v>
                </c:pt>
                <c:pt idx="8">
                  <c:v>#N/A</c:v>
                </c:pt>
                <c:pt idx="9">
                  <c:v>#N/A</c:v>
                </c:pt>
                <c:pt idx="10">
                  <c:v>3940</c:v>
                </c:pt>
                <c:pt idx="11">
                  <c:v>#N/A</c:v>
                </c:pt>
                <c:pt idx="12">
                  <c:v>#N/A</c:v>
                </c:pt>
                <c:pt idx="13">
                  <c:v>2300</c:v>
                </c:pt>
                <c:pt idx="14">
                  <c:v>#N/A</c:v>
                </c:pt>
              </c:numCache>
            </c:numRef>
          </c:val>
          <c:smooth val="0"/>
          <c:extLst>
            <c:ext xmlns:c16="http://schemas.microsoft.com/office/drawing/2014/chart" uri="{C3380CC4-5D6E-409C-BE32-E72D297353CC}">
              <c16:uniqueId val="{0000000B-C062-4C05-9FA8-8265B914216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1002</c:v>
                </c:pt>
                <c:pt idx="1">
                  <c:v>1178</c:v>
                </c:pt>
                <c:pt idx="2">
                  <c:v>1485</c:v>
                </c:pt>
              </c:numCache>
            </c:numRef>
          </c:val>
          <c:extLst>
            <c:ext xmlns:c16="http://schemas.microsoft.com/office/drawing/2014/chart" uri="{C3380CC4-5D6E-409C-BE32-E72D297353CC}">
              <c16:uniqueId val="{00000000-5281-41B3-A707-27844DC4870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151</c:v>
                </c:pt>
                <c:pt idx="1">
                  <c:v>151</c:v>
                </c:pt>
                <c:pt idx="2">
                  <c:v>151</c:v>
                </c:pt>
              </c:numCache>
            </c:numRef>
          </c:val>
          <c:extLst>
            <c:ext xmlns:c16="http://schemas.microsoft.com/office/drawing/2014/chart" uri="{C3380CC4-5D6E-409C-BE32-E72D297353CC}">
              <c16:uniqueId val="{00000001-5281-41B3-A707-27844DC4870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4495</c:v>
                </c:pt>
                <c:pt idx="1">
                  <c:v>5158</c:v>
                </c:pt>
                <c:pt idx="2">
                  <c:v>6327</c:v>
                </c:pt>
              </c:numCache>
            </c:numRef>
          </c:val>
          <c:extLst>
            <c:ext xmlns:c16="http://schemas.microsoft.com/office/drawing/2014/chart" uri="{C3380CC4-5D6E-409C-BE32-E72D297353CC}">
              <c16:uniqueId val="{00000002-5281-41B3-A707-27844DC4870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{703F11A4-9338-491D-8F36-59574F38254C}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8B5-4E3D-9FFD-4D39C06F47C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{5C311862-5CCD-454C-9D75-727F0B0F232D}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8B5-4E3D-9FFD-4D39C06F47C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{41DFE72C-BB0B-4358-B7C4-B6C9173AEF2B}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8B5-4E3D-9FFD-4D39C06F47C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{24835456-ACE3-4EE0-9F1C-BBFA10D7B41E}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8B5-4E3D-9FFD-4D39C06F47C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{505D80EF-6C48-4D7B-8914-9D5568E0DECC}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8B5-4E3D-9FFD-4D39C06F47C4}"/>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{0C7260F2-A0E3-4E21-8EE8-E649BE302E89}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8B5-4E3D-9FFD-4D39C06F47C4}"/>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{0E30A148-C2C9-4F67-89C0-09DF8F73A402}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8B5-4E3D-9FFD-4D39C06F47C4}"/>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{F52D36BD-DF3A-4B39-A481-CE4C97EDCEFF}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8B5-4E3D-9FFD-4D39C06F47C4}"/>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{73389114-900A-4E28-BB89-FC424F07FDE6}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8B5-4E3D-9FFD-4D39C06F47C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78</c:v>
                </c:pt>
                <c:pt idx="8">
                  <c:v>79.2</c:v>
                </c:pt>
                <c:pt idx="16">
                  <c:v>80.7</c:v>
                </c:pt>
                <c:pt idx="24">
                  <c:v>81.3</c:v>
                </c:pt>
                <c:pt idx="32">
                  <c:v>81.900000000000006</c:v>
                </c:pt>
              </c:numCache>
            </c:numRef>
          </c:xVal>
          <c:yVal>
            <c:numRef>
              <c:f>公会計指標分析・財政指標組合せ分析表!$BP$51:$DC$51</c:f>
              <c:numCache>
                <c:formatCode>#,##0.0;"▲ "#,##0.0</c:formatCode>
                <c:ptCount val="40"/>
                <c:pt idx="0">
                  <c:v>114.3</c:v>
                </c:pt>
                <c:pt idx="8">
                  <c:v>90.8</c:v>
                </c:pt>
                <c:pt idx="16">
                  <c:v>61.9</c:v>
                </c:pt>
                <c:pt idx="24">
                  <c:v>47.5</c:v>
                </c:pt>
                <c:pt idx="32">
                  <c:v>26.9</c:v>
                </c:pt>
              </c:numCache>
            </c:numRef>
          </c:yVal>
          <c:smooth val="0"/>
          <c:extLst>
            <c:ext xmlns:c16="http://schemas.microsoft.com/office/drawing/2014/chart" uri="{C3380CC4-5D6E-409C-BE32-E72D297353CC}">
              <c16:uniqueId val="{00000009-88B5-4E3D-9FFD-4D39C06F47C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{343FE489-BC2E-4FE6-8F92-FD787EC3A8D4}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8B5-4E3D-9FFD-4D39C06F47C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{75F24D41-7CF2-4BF8-97D6-8F0CC361925F}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8B5-4E3D-9FFD-4D39C06F47C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{69517DBD-66E8-4D3B-B27E-FA30FBC528BB}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8B5-4E3D-9FFD-4D39C06F47C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{678046C8-5A6D-4091-82DE-928EC9A8CDBB}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8B5-4E3D-9FFD-4D39C06F47C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{310B7F94-8E61-4C22-A547-87933AF69973}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8B5-4E3D-9FFD-4D39C06F47C4}"/>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{220232A9-C339-4F79-9BB6-FDDBFA4C3A56}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8B5-4E3D-9FFD-4D39C06F47C4}"/>
                </c:ext>
              </c:extLst>
            </c:dLbl>
            <c:dLbl>
              <c:idx val="16"/>
              <c:layout>
                <c:manualLayout>
                  <c:x val="0"/>
                  <c:y val="5.3327251781570993E-3"/>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{C2A344C0-86F5-4716-AC0E-64FAB2BBBA6F}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8B5-4E3D-9FFD-4D39C06F47C4}"/>
                </c:ext>
              </c:extLst>
            </c:dLbl>
            <c:dLbl>
              <c:idx val="24"/>
              <c:layout>
                <c:manualLayout>
                  <c:x val="0"/>
                  <c:y val="-2.1511357972853969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{6BAD5A82-6259-401E-9CF0-FC8A9A6A7B14}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8B5-4E3D-9FFD-4D39C06F47C4}"/>
                </c:ext>
              </c:extLst>
            </c:dLbl>
            <c:dLbl>
              <c:idx val="32"/>
              <c:layout>
                <c:manualLayout>
                  <c:x val="0"/>
                  <c:y val="1.6178988025524005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{DFB97E73-3614-44E7-A6CE-220F7D31839D}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8B5-4E3D-9FFD-4D39C06F47C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88B5-4E3D-9FFD-4D39C06F47C4}"/>
            </c:ext>
          </c:extLst>
        </c:ser>
        <c:dLbls>
          <c:showLegendKey val="0"/>
          <c:showVal val="1"/>
          <c:showCatName val="0"/>
          <c:showSerName val="0"/>
          <c:showPercent val="0"/>
          <c:showBubbleSize val="0"/>
        </c:dLbls>
        <c:axId val="46179840"/>
        <c:axId val="46181760"/>
      </c:scatterChart>
      <c:valAx>
        <c:axId val="46179840"/>
        <c:scaling>
          <c:orientation val="maxMin"/>
          <c:max val="9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3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{1F6C87E1-8F12-4F65-9875-2843A8BE03E6}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90F-4954-9049-BAC7B0D7512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{BF86AE89-4768-40DD-BE09-87E8E4C310B4}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90F-4954-9049-BAC7B0D7512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{BD9027AD-572F-4100-B6DA-3C8C9AB63D16}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90F-4954-9049-BAC7B0D7512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{94636A17-29EF-4EEA-8A9B-F2448E67B8D1}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90F-4954-9049-BAC7B0D7512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{80117F5A-B21C-4D54-9508-F2CAD46EED9C}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90F-4954-9049-BAC7B0D7512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{05498B2E-5774-4AF4-B39C-78A264CF776D}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90F-4954-9049-BAC7B0D7512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{05B11CE7-5CF7-4A3D-A4EC-3521DD871965}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90F-4954-9049-BAC7B0D7512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{13C42CAF-013C-49E1-AAEA-16FD3729B1DD}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90F-4954-9049-BAC7B0D7512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{3756A6E1-35AB-4937-BDDE-183558DF3759}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90F-4954-9049-BAC7B0D7512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16.399999999999999</c:v>
                </c:pt>
                <c:pt idx="8">
                  <c:v>15.9</c:v>
                </c:pt>
                <c:pt idx="16">
                  <c:v>15.2</c:v>
                </c:pt>
                <c:pt idx="24">
                  <c:v>14.3</c:v>
                </c:pt>
                <c:pt idx="32">
                  <c:v>13.5</c:v>
                </c:pt>
              </c:numCache>
            </c:numRef>
          </c:xVal>
          <c:yVal>
            <c:numRef>
              <c:f>公会計指標分析・財政指標組合せ分析表!$BP$73:$DC$73</c:f>
              <c:numCache>
                <c:formatCode>#,##0.0;"▲ "#,##0.0</c:formatCode>
                <c:ptCount val="40"/>
                <c:pt idx="0">
                  <c:v>114.3</c:v>
                </c:pt>
                <c:pt idx="8">
                  <c:v>90.8</c:v>
                </c:pt>
                <c:pt idx="16">
                  <c:v>61.9</c:v>
                </c:pt>
                <c:pt idx="24">
                  <c:v>47.5</c:v>
                </c:pt>
                <c:pt idx="32">
                  <c:v>26.9</c:v>
                </c:pt>
              </c:numCache>
            </c:numRef>
          </c:yVal>
          <c:smooth val="0"/>
          <c:extLst>
            <c:ext xmlns:c16="http://schemas.microsoft.com/office/drawing/2014/chart" uri="{C3380CC4-5D6E-409C-BE32-E72D297353CC}">
              <c16:uniqueId val="{00000009-590F-4954-9049-BAC7B0D7512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{A2779EAD-43FB-4CDB-BAC6-3CD58493C285}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90F-4954-9049-BAC7B0D7512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{C67FDB45-DAE2-4FBC-840E-8241CF66FF22}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90F-4954-9049-BAC7B0D7512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{CEAEA59B-55ED-4B8E-8970-98A2118AD97A}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90F-4954-9049-BAC7B0D7512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{1A8EA5C7-E5A1-4A12-912A-B4FF941F56E3}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90F-4954-9049-BAC7B0D7512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{45B80B34-E095-44F9-A618-16F23AFED976}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90F-4954-9049-BAC7B0D75124}"/>
                </c:ext>
              </c:extLst>
            </c:dLbl>
            <c:dLbl>
              <c:idx val="8"/>
              <c:layout>
                <c:manualLayout>
                  <c:x val="0"/>
                  <c:y val="2.4580332856818962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{61D916EE-951D-4BC7-B76A-CE563F2240DF}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90F-4954-9049-BAC7B0D75124}"/>
                </c:ext>
              </c:extLst>
            </c:dLbl>
            <c:dLbl>
              <c:idx val="16"/>
              <c:layout>
                <c:manualLayout>
                  <c:x val="0"/>
                  <c:y val="1.821280396628004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{B4A72454-23EB-4F1F-885C-215422211DB0}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90F-4954-9049-BAC7B0D75124}"/>
                </c:ext>
              </c:extLst>
            </c:dLbl>
            <c:dLbl>
              <c:idx val="24"/>
              <c:layout>
                <c:manualLayout>
                  <c:x val="0"/>
                  <c:y val="-2.847647144646887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{FBCD31F2-FE0A-4AE4-84F2-EF467FEA033A}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90F-4954-9049-BAC7B0D75124}"/>
                </c:ext>
              </c:extLst>
            </c:dLbl>
            <c:dLbl>
              <c:idx val="32"/>
              <c:layout>
                <c:manualLayout>
                  <c:x val="0"/>
                  <c:y val="7.8066616572151516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{9CCA2CC6-95C1-4A4A-AE3C-68631A5F5531}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90F-4954-9049-BAC7B0D7512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590F-4954-9049-BAC7B0D75124}"/>
            </c:ext>
          </c:extLst>
        </c:ser>
        <c:dLbls>
          <c:showLegendKey val="0"/>
          <c:showVal val="1"/>
          <c:showCatName val="0"/>
          <c:showSerName val="0"/>
          <c:showPercent val="0"/>
          <c:showBubbleSize val="0"/>
        </c:dLbls>
        <c:axId val="84219776"/>
        <c:axId val="84234240"/>
      </c:scatterChart>
      <c:valAx>
        <c:axId val="84219776"/>
        <c:scaling>
          <c:orientation val="maxMin"/>
          <c:max val="17"/>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3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山梨県甲州市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29,079
28,760
264.11
23,833,638
22,813,798
944,567
10,425,587
16,478,631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13.5
26.9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panose="020B0600070205080204" pitchFamily="50" charset="-128"/>
              <a:ea typeface="ＭＳ Ｐゴシック" panose="020B0600070205080204" pitchFamily="50" charset="-128"/>
            </a:rPr>
            <a:t>　類似団体の平均値を上回る</a:t>
          </a:r>
          <a:r>
            <a:rPr kumimoji="1" lang="en-US" altLang="ja-JP" sz="900">
              <a:latin typeface="ＭＳ Ｐゴシック" panose="020B0600070205080204" pitchFamily="50" charset="-128"/>
              <a:ea typeface="ＭＳ Ｐゴシック" panose="020B0600070205080204" pitchFamily="50" charset="-128"/>
            </a:rPr>
            <a:t>0.43</a:t>
          </a:r>
          <a:r>
            <a:rPr kumimoji="1" lang="ja-JP" altLang="en-US" sz="900">
              <a:latin typeface="ＭＳ Ｐゴシック" panose="020B0600070205080204" pitchFamily="50" charset="-128"/>
              <a:ea typeface="ＭＳ Ｐゴシック" panose="020B0600070205080204" pitchFamily="50" charset="-128"/>
            </a:rPr>
            <a:t>となり、令和</a:t>
          </a:r>
          <a:r>
            <a:rPr kumimoji="1" lang="en-US" altLang="ja-JP" sz="900">
              <a:latin typeface="ＭＳ Ｐゴシック" panose="020B0600070205080204" pitchFamily="50" charset="-128"/>
              <a:ea typeface="ＭＳ Ｐゴシック" panose="020B0600070205080204" pitchFamily="50" charset="-128"/>
            </a:rPr>
            <a:t>3</a:t>
          </a:r>
          <a:r>
            <a:rPr kumimoji="1" lang="ja-JP" altLang="en-US" sz="900">
              <a:latin typeface="ＭＳ Ｐゴシック" panose="020B0600070205080204" pitchFamily="50" charset="-128"/>
              <a:ea typeface="ＭＳ Ｐゴシック" panose="020B0600070205080204" pitchFamily="50" charset="-128"/>
            </a:rPr>
            <a:t>年度から横ばいで推移している。</a:t>
          </a:r>
        </a:p>
        <a:p>
          <a:r>
            <a:rPr kumimoji="1" lang="ja-JP" altLang="en-US" sz="900">
              <a:latin typeface="ＭＳ Ｐゴシック" panose="020B0600070205080204" pitchFamily="50" charset="-128"/>
              <a:ea typeface="ＭＳ Ｐゴシック" panose="020B0600070205080204" pitchFamily="50" charset="-128"/>
            </a:rPr>
            <a:t>　基準財政収入額については、定額減税による個人市民税の減や評価替え、地価下落による固定資産税の減などがあるものの、新型コロナウイルス感染症により停滞していた社会経済活動が平常化してきたことによる法人税市民税の増や定額減税実施に伴う減収補てん特例交付金の大幅な増などにより</a:t>
          </a:r>
          <a:r>
            <a:rPr kumimoji="1" lang="en-US" altLang="ja-JP" sz="900">
              <a:latin typeface="ＭＳ Ｐゴシック" panose="020B0600070205080204" pitchFamily="50" charset="-128"/>
              <a:ea typeface="ＭＳ Ｐゴシック" panose="020B0600070205080204" pitchFamily="50" charset="-128"/>
            </a:rPr>
            <a:t>4,540</a:t>
          </a:r>
          <a:r>
            <a:rPr kumimoji="1" lang="ja-JP" altLang="en-US" sz="900">
              <a:latin typeface="ＭＳ Ｐゴシック" panose="020B0600070205080204" pitchFamily="50" charset="-128"/>
              <a:ea typeface="ＭＳ Ｐゴシック" panose="020B0600070205080204" pitchFamily="50" charset="-128"/>
            </a:rPr>
            <a:t>千円（前年度比</a:t>
          </a:r>
          <a:r>
            <a:rPr kumimoji="1" lang="en-US" altLang="ja-JP" sz="900">
              <a:latin typeface="ＭＳ Ｐゴシック" panose="020B0600070205080204" pitchFamily="50" charset="-128"/>
              <a:ea typeface="ＭＳ Ｐゴシック" panose="020B0600070205080204" pitchFamily="50" charset="-128"/>
            </a:rPr>
            <a:t>0.11</a:t>
          </a:r>
          <a:r>
            <a:rPr kumimoji="1" lang="ja-JP" altLang="en-US" sz="900">
              <a:latin typeface="ＭＳ Ｐゴシック" panose="020B0600070205080204" pitchFamily="50" charset="-128"/>
              <a:ea typeface="ＭＳ Ｐゴシック" panose="020B0600070205080204" pitchFamily="50" charset="-128"/>
            </a:rPr>
            <a:t>％）増加した。</a:t>
          </a:r>
        </a:p>
        <a:p>
          <a:r>
            <a:rPr kumimoji="1" lang="ja-JP" altLang="en-US" sz="900">
              <a:latin typeface="ＭＳ Ｐゴシック" panose="020B0600070205080204" pitchFamily="50" charset="-128"/>
              <a:ea typeface="ＭＳ Ｐゴシック" panose="020B0600070205080204" pitchFamily="50" charset="-128"/>
            </a:rPr>
            <a:t>　基準財政需要額については、合併特例債などの元金償還分の公債費の減や徴税費などの減があるものの、こども子育て費の創設に伴うこども子育て施策推進事業費の増や給与改定費の増、臨時財政対策債償還基金費の増などにより</a:t>
          </a:r>
          <a:r>
            <a:rPr kumimoji="1" lang="en-US" altLang="ja-JP" sz="900">
              <a:latin typeface="ＭＳ Ｐゴシック" panose="020B0600070205080204" pitchFamily="50" charset="-128"/>
              <a:ea typeface="ＭＳ Ｐゴシック" panose="020B0600070205080204" pitchFamily="50" charset="-128"/>
            </a:rPr>
            <a:t>182,762</a:t>
          </a:r>
          <a:r>
            <a:rPr kumimoji="1" lang="ja-JP" altLang="en-US" sz="900">
              <a:latin typeface="ＭＳ Ｐゴシック" panose="020B0600070205080204" pitchFamily="50" charset="-128"/>
              <a:ea typeface="ＭＳ Ｐゴシック" panose="020B0600070205080204" pitchFamily="50" charset="-128"/>
            </a:rPr>
            <a:t>千円（前年度比</a:t>
          </a:r>
          <a:r>
            <a:rPr kumimoji="1" lang="en-US" altLang="ja-JP" sz="900">
              <a:latin typeface="ＭＳ Ｐゴシック" panose="020B0600070205080204" pitchFamily="50" charset="-128"/>
              <a:ea typeface="ＭＳ Ｐゴシック" panose="020B0600070205080204" pitchFamily="50" charset="-128"/>
            </a:rPr>
            <a:t>2.00</a:t>
          </a:r>
          <a:r>
            <a:rPr kumimoji="1" lang="ja-JP" altLang="en-US" sz="900">
              <a:latin typeface="ＭＳ Ｐゴシック" panose="020B0600070205080204" pitchFamily="50" charset="-128"/>
              <a:ea typeface="ＭＳ Ｐゴシック" panose="020B0600070205080204" pitchFamily="50" charset="-128"/>
            </a:rPr>
            <a:t>％）増加した。</a:t>
          </a:r>
        </a:p>
        <a:p>
          <a:r>
            <a:rPr kumimoji="1" lang="ja-JP" altLang="en-US" sz="900">
              <a:latin typeface="ＭＳ Ｐゴシック" panose="020B0600070205080204" pitchFamily="50" charset="-128"/>
              <a:ea typeface="ＭＳ Ｐゴシック" panose="020B0600070205080204" pitchFamily="50" charset="-128"/>
            </a:rPr>
            <a:t>　類似団体平均を上回っているものの、単年度では、前年から減少し、</a:t>
          </a:r>
          <a:r>
            <a:rPr kumimoji="1" lang="en-US" altLang="ja-JP" sz="900">
              <a:latin typeface="ＭＳ Ｐゴシック" panose="020B0600070205080204" pitchFamily="50" charset="-128"/>
              <a:ea typeface="ＭＳ Ｐゴシック" panose="020B0600070205080204" pitchFamily="50" charset="-128"/>
            </a:rPr>
            <a:t>3</a:t>
          </a:r>
          <a:r>
            <a:rPr kumimoji="1" lang="ja-JP" altLang="en-US" sz="900">
              <a:latin typeface="ＭＳ Ｐゴシック" panose="020B0600070205080204" pitchFamily="50" charset="-128"/>
              <a:ea typeface="ＭＳ Ｐゴシック" panose="020B0600070205080204" pitchFamily="50" charset="-128"/>
            </a:rPr>
            <a:t>ヵ年平均でも令和</a:t>
          </a:r>
          <a:r>
            <a:rPr kumimoji="1" lang="en-US" altLang="ja-JP" sz="900">
              <a:latin typeface="ＭＳ Ｐゴシック" panose="020B0600070205080204" pitchFamily="50" charset="-128"/>
              <a:ea typeface="ＭＳ Ｐゴシック" panose="020B0600070205080204" pitchFamily="50" charset="-128"/>
            </a:rPr>
            <a:t>2</a:t>
          </a:r>
          <a:r>
            <a:rPr kumimoji="1" lang="ja-JP" altLang="en-US" sz="900">
              <a:latin typeface="ＭＳ Ｐゴシック" panose="020B0600070205080204" pitchFamily="50" charset="-128"/>
              <a:ea typeface="ＭＳ Ｐゴシック" panose="020B0600070205080204" pitchFamily="50" charset="-128"/>
            </a:rPr>
            <a:t>年度から</a:t>
          </a:r>
          <a:r>
            <a:rPr kumimoji="1" lang="en-US" altLang="ja-JP" sz="900">
              <a:latin typeface="ＭＳ Ｐゴシック" panose="020B0600070205080204" pitchFamily="50" charset="-128"/>
              <a:ea typeface="ＭＳ Ｐゴシック" panose="020B0600070205080204" pitchFamily="50" charset="-128"/>
            </a:rPr>
            <a:t>0.01</a:t>
          </a:r>
          <a:r>
            <a:rPr kumimoji="1" lang="ja-JP" altLang="en-US" sz="900">
              <a:latin typeface="ＭＳ Ｐゴシック" panose="020B0600070205080204" pitchFamily="50" charset="-128"/>
              <a:ea typeface="ＭＳ Ｐゴシック" panose="020B0600070205080204" pitchFamily="50" charset="-128"/>
            </a:rPr>
            <a:t>ポイント減少していることから、指数改善に向け、引き続き、高水準にある市税徴収率の維持に努め、健全化を推進する。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124460</xdr:rowOff>
    </xdr:from>
    <xdr:to>
      <xdr:col>23</xdr:col>
      <xdr:colOff>133350</xdr:colOff>
      <xdr:row>41</xdr:row>
      <xdr:rowOff>124460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15391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124460</xdr:rowOff>
    </xdr:from>
    <xdr:to>
      <xdr:col>19</xdr:col>
      <xdr:colOff>133350</xdr:colOff>
      <xdr:row>41</xdr:row>
      <xdr:rowOff>124460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1539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124460</xdr:rowOff>
    </xdr:from>
    <xdr:to>
      <xdr:col>15</xdr:col>
      <xdr:colOff>82550</xdr:colOff>
      <xdr:row>41</xdr:row>
      <xdr:rowOff>124460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1539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100330</xdr:rowOff>
    </xdr:from>
    <xdr:to>
      <xdr:col>11</xdr:col>
      <xdr:colOff>31750</xdr:colOff>
      <xdr:row>41</xdr:row>
      <xdr:rowOff>124460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12978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73660</xdr:rowOff>
    </xdr:from>
    <xdr:to>
      <xdr:col>23</xdr:col>
      <xdr:colOff>184150</xdr:colOff>
      <xdr:row>42</xdr:row>
      <xdr:rowOff>3810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90187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94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73660</xdr:rowOff>
    </xdr:from>
    <xdr:to>
      <xdr:col>19</xdr:col>
      <xdr:colOff>184150</xdr:colOff>
      <xdr:row>42</xdr:row>
      <xdr:rowOff>3810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13987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87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73660</xdr:rowOff>
    </xdr:from>
    <xdr:to>
      <xdr:col>15</xdr:col>
      <xdr:colOff>133350</xdr:colOff>
      <xdr:row>42</xdr:row>
      <xdr:rowOff>3810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13987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87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73660</xdr:rowOff>
    </xdr:from>
    <xdr:to>
      <xdr:col>11</xdr:col>
      <xdr:colOff>82550</xdr:colOff>
      <xdr:row>42</xdr:row>
      <xdr:rowOff>3810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13987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87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49530</xdr:rowOff>
    </xdr:from>
    <xdr:to>
      <xdr:col>7</xdr:col>
      <xdr:colOff>31750</xdr:colOff>
      <xdr:row>41</xdr:row>
      <xdr:rowOff>151130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161307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類似団体の平均値を下回る</a:t>
          </a:r>
          <a:r>
            <a:rPr kumimoji="1" lang="en-US" altLang="ja-JP" sz="1100">
              <a:latin typeface="ＭＳ Ｐゴシック" panose="020B0600070205080204" pitchFamily="50" charset="-128"/>
              <a:ea typeface="ＭＳ Ｐゴシック" panose="020B0600070205080204" pitchFamily="50" charset="-128"/>
            </a:rPr>
            <a:t>90.1</a:t>
          </a:r>
          <a:r>
            <a:rPr kumimoji="1" lang="ja-JP" altLang="en-US" sz="1100">
              <a:latin typeface="ＭＳ Ｐゴシック" panose="020B0600070205080204" pitchFamily="50" charset="-128"/>
              <a:ea typeface="ＭＳ Ｐゴシック" panose="020B0600070205080204" pitchFamily="50" charset="-128"/>
            </a:rPr>
            <a:t>％となり、前年度から横ばいで推移している。</a:t>
          </a:r>
        </a:p>
        <a:p>
          <a:r>
            <a:rPr kumimoji="1" lang="ja-JP" altLang="en-US" sz="1100">
              <a:latin typeface="ＭＳ Ｐゴシック" panose="020B0600070205080204" pitchFamily="50" charset="-128"/>
              <a:ea typeface="ＭＳ Ｐゴシック" panose="020B0600070205080204" pitchFamily="50" charset="-128"/>
            </a:rPr>
            <a:t>　経常経費充当一般財源については、公債費の減やふるさと支援基金繰入金の経常経費充当額の増加に伴う減があるものの、障害者自立支援給付費や給与改定による人件費の増などにより</a:t>
          </a:r>
          <a:r>
            <a:rPr kumimoji="1" lang="en-US" altLang="ja-JP" sz="1100">
              <a:latin typeface="ＭＳ Ｐゴシック" panose="020B0600070205080204" pitchFamily="50" charset="-128"/>
              <a:ea typeface="ＭＳ Ｐゴシック" panose="020B0600070205080204" pitchFamily="50" charset="-128"/>
            </a:rPr>
            <a:t>186,067</a:t>
          </a:r>
          <a:r>
            <a:rPr kumimoji="1" lang="ja-JP" altLang="en-US" sz="1100">
              <a:latin typeface="ＭＳ Ｐゴシック" panose="020B0600070205080204" pitchFamily="50" charset="-128"/>
              <a:ea typeface="ＭＳ Ｐゴシック" panose="020B0600070205080204" pitchFamily="50" charset="-128"/>
            </a:rPr>
            <a:t>千円増加した。</a:t>
          </a:r>
        </a:p>
        <a:p>
          <a:r>
            <a:rPr kumimoji="1" lang="ja-JP" altLang="en-US" sz="1100">
              <a:latin typeface="ＭＳ Ｐゴシック" panose="020B0600070205080204" pitchFamily="50" charset="-128"/>
              <a:ea typeface="ＭＳ Ｐゴシック" panose="020B0600070205080204" pitchFamily="50" charset="-128"/>
            </a:rPr>
            <a:t>　経常一般財源等については、個人市民税や固定資産税、臨時財政対策債の減などがあるものの、各種交付金や普通交付税の増などにより</a:t>
          </a:r>
          <a:r>
            <a:rPr kumimoji="1" lang="en-US" altLang="ja-JP" sz="1100">
              <a:latin typeface="ＭＳ Ｐゴシック" panose="020B0600070205080204" pitchFamily="50" charset="-128"/>
              <a:ea typeface="ＭＳ Ｐゴシック" panose="020B0600070205080204" pitchFamily="50" charset="-128"/>
            </a:rPr>
            <a:t>196,952</a:t>
          </a:r>
          <a:r>
            <a:rPr kumimoji="1" lang="ja-JP" altLang="en-US" sz="1100">
              <a:latin typeface="ＭＳ Ｐゴシック" panose="020B0600070205080204" pitchFamily="50" charset="-128"/>
              <a:ea typeface="ＭＳ Ｐゴシック" panose="020B0600070205080204" pitchFamily="50" charset="-128"/>
            </a:rPr>
            <a:t>千円増加した。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経常経費充当一般財源の増加幅が経常一般財源等の増加幅と同程度であったことにより比率の増減はなかったが、</a:t>
          </a:r>
          <a:r>
            <a:rPr kumimoji="1" lang="en-US" altLang="ja-JP" sz="1100">
              <a:latin typeface="ＭＳ Ｐゴシック" panose="020B0600070205080204" pitchFamily="50" charset="-128"/>
              <a:ea typeface="ＭＳ Ｐゴシック" panose="020B0600070205080204" pitchFamily="50" charset="-128"/>
            </a:rPr>
            <a:t>90</a:t>
          </a:r>
          <a:r>
            <a:rPr kumimoji="1" lang="ja-JP" altLang="en-US" sz="1100">
              <a:latin typeface="ＭＳ Ｐゴシック" panose="020B0600070205080204" pitchFamily="50" charset="-128"/>
              <a:ea typeface="ＭＳ Ｐゴシック" panose="020B0600070205080204" pitchFamily="50" charset="-128"/>
            </a:rPr>
            <a:t>％を超える高い比率で推移しているため、新行財政改革大綱に掲げる項目を着実に推進するなかで経常経費の節減に努める。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165826</xdr:rowOff>
    </xdr:from>
    <xdr:to>
      <xdr:col>23</xdr:col>
      <xdr:colOff>133350</xdr:colOff>
      <xdr:row>59</xdr:row>
      <xdr:rowOff>165826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2813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165826</xdr:rowOff>
    </xdr:from>
    <xdr:to>
      <xdr:col>19</xdr:col>
      <xdr:colOff>133350</xdr:colOff>
      <xdr:row>60</xdr:row>
      <xdr:rowOff>1270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281376"/>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1270</xdr:rowOff>
    </xdr:from>
    <xdr:to>
      <xdr:col>15</xdr:col>
      <xdr:colOff>82550</xdr:colOff>
      <xdr:row>60</xdr:row>
      <xdr:rowOff>28847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2336800" y="10288270"/>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28847</xdr:rowOff>
    </xdr:from>
    <xdr:to>
      <xdr:col>11</xdr:col>
      <xdr:colOff>31750</xdr:colOff>
      <xdr:row>60</xdr:row>
      <xdr:rowOff>84001</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15847"/>
          <a:ext cx="889000" cy="5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115026</xdr:rowOff>
    </xdr:from>
    <xdr:to>
      <xdr:col>23</xdr:col>
      <xdr:colOff>184150</xdr:colOff>
      <xdr:row>60</xdr:row>
      <xdr:rowOff>45176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23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131553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07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115026</xdr:rowOff>
    </xdr:from>
    <xdr:to>
      <xdr:col>19</xdr:col>
      <xdr:colOff>184150</xdr:colOff>
      <xdr:row>60</xdr:row>
      <xdr:rowOff>45176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23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55353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9999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121920</xdr:rowOff>
    </xdr:from>
    <xdr:to>
      <xdr:col>15</xdr:col>
      <xdr:colOff>133350</xdr:colOff>
      <xdr:row>60</xdr:row>
      <xdr:rowOff>52070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62247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00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149497</xdr:rowOff>
    </xdr:from>
    <xdr:to>
      <xdr:col>11</xdr:col>
      <xdr:colOff>82550</xdr:colOff>
      <xdr:row>60</xdr:row>
      <xdr:rowOff>79647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26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64424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351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33201</xdr:rowOff>
    </xdr:from>
    <xdr:to>
      <xdr:col>7</xdr:col>
      <xdr:colOff>31750</xdr:colOff>
      <xdr:row>60</xdr:row>
      <xdr:rowOff>134801</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2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119578</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06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[218,992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類似団体の平均値を下回る</a:t>
          </a:r>
          <a:r>
            <a:rPr kumimoji="1" lang="en-US" altLang="ja-JP" sz="1100">
              <a:latin typeface="ＭＳ Ｐゴシック" panose="020B0600070205080204" pitchFamily="50" charset="-128"/>
              <a:ea typeface="ＭＳ Ｐゴシック" panose="020B0600070205080204" pitchFamily="50" charset="-128"/>
            </a:rPr>
            <a:t>218,992</a:t>
          </a:r>
          <a:r>
            <a:rPr kumimoji="1" lang="ja-JP" altLang="en-US" sz="1100">
              <a:latin typeface="ＭＳ Ｐゴシック" panose="020B0600070205080204" pitchFamily="50" charset="-128"/>
              <a:ea typeface="ＭＳ Ｐゴシック" panose="020B0600070205080204" pitchFamily="50" charset="-128"/>
            </a:rPr>
            <a:t>円であり、前年度比</a:t>
          </a:r>
          <a:r>
            <a:rPr kumimoji="1" lang="en-US" altLang="ja-JP" sz="1100">
              <a:latin typeface="ＭＳ Ｐゴシック" panose="020B0600070205080204" pitchFamily="50" charset="-128"/>
              <a:ea typeface="ＭＳ Ｐゴシック" panose="020B0600070205080204" pitchFamily="50" charset="-128"/>
            </a:rPr>
            <a:t>17,403</a:t>
          </a:r>
          <a:r>
            <a:rPr kumimoji="1" lang="ja-JP" altLang="en-US" sz="1100">
              <a:latin typeface="ＭＳ Ｐゴシック" panose="020B0600070205080204" pitchFamily="50" charset="-128"/>
              <a:ea typeface="ＭＳ Ｐゴシック" panose="020B0600070205080204" pitchFamily="50" charset="-128"/>
            </a:rPr>
            <a:t>円増加した。</a:t>
          </a:r>
        </a:p>
        <a:p>
          <a:r>
            <a:rPr kumimoji="1" lang="ja-JP" altLang="en-US" sz="1100">
              <a:latin typeface="ＭＳ Ｐゴシック" panose="020B0600070205080204" pitchFamily="50" charset="-128"/>
              <a:ea typeface="ＭＳ Ｐゴシック" panose="020B0600070205080204" pitchFamily="50" charset="-128"/>
            </a:rPr>
            <a:t>　人件費については、退職・採用に伴う職員年齢構成の影響による減があるものの、人事院勧告等に伴う給与改定や会計年度任用職員に対する勤勉手当の支給による増が影響し</a:t>
          </a:r>
          <a:r>
            <a:rPr kumimoji="1" lang="en-US" altLang="ja-JP" sz="1100">
              <a:latin typeface="ＭＳ Ｐゴシック" panose="020B0600070205080204" pitchFamily="50" charset="-128"/>
              <a:ea typeface="ＭＳ Ｐゴシック" panose="020B0600070205080204" pitchFamily="50" charset="-128"/>
            </a:rPr>
            <a:t>171,651</a:t>
          </a:r>
          <a:r>
            <a:rPr kumimoji="1" lang="ja-JP" altLang="en-US" sz="1100">
              <a:latin typeface="ＭＳ Ｐゴシック" panose="020B0600070205080204" pitchFamily="50" charset="-128"/>
              <a:ea typeface="ＭＳ Ｐゴシック" panose="020B0600070205080204" pitchFamily="50" charset="-128"/>
            </a:rPr>
            <a:t>千円増加した。</a:t>
          </a:r>
        </a:p>
        <a:p>
          <a:r>
            <a:rPr kumimoji="1" lang="ja-JP" altLang="en-US" sz="1100">
              <a:latin typeface="ＭＳ Ｐゴシック" panose="020B0600070205080204" pitchFamily="50" charset="-128"/>
              <a:ea typeface="ＭＳ Ｐゴシック" panose="020B0600070205080204" pitchFamily="50" charset="-128"/>
            </a:rPr>
            <a:t>　物件費については、新型コロナウイルス感染症の</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類移行に伴う関連経費の減や教科書改訂に伴う教師用教科書等購入費の減などがあるものの、寄附件数の増加に伴うふるさと納税寄附金事務費の増や電算システム関連経費の増、包括支援センターの民間委託に伴う委託料の増などにより</a:t>
          </a:r>
          <a:r>
            <a:rPr kumimoji="1" lang="en-US" altLang="ja-JP" sz="1100">
              <a:latin typeface="ＭＳ Ｐゴシック" panose="020B0600070205080204" pitchFamily="50" charset="-128"/>
              <a:ea typeface="ＭＳ Ｐゴシック" panose="020B0600070205080204" pitchFamily="50" charset="-128"/>
            </a:rPr>
            <a:t>243,034</a:t>
          </a:r>
          <a:r>
            <a:rPr kumimoji="1" lang="ja-JP" altLang="en-US" sz="1100">
              <a:latin typeface="ＭＳ Ｐゴシック" panose="020B0600070205080204" pitchFamily="50" charset="-128"/>
              <a:ea typeface="ＭＳ Ｐゴシック" panose="020B0600070205080204" pitchFamily="50" charset="-128"/>
            </a:rPr>
            <a:t>千円増加した。</a:t>
          </a:r>
        </a:p>
        <a:p>
          <a:r>
            <a:rPr kumimoji="1" lang="ja-JP" altLang="en-US" sz="1100">
              <a:latin typeface="ＭＳ Ｐゴシック" panose="020B0600070205080204" pitchFamily="50" charset="-128"/>
              <a:ea typeface="ＭＳ Ｐゴシック" panose="020B0600070205080204" pitchFamily="50" charset="-128"/>
            </a:rPr>
            <a:t>　今後も新行財政改革大綱や定員適正化計画を推進し、行政事務経費の削減に努める。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42294</xdr:rowOff>
    </xdr:from>
    <xdr:to>
      <xdr:col>23</xdr:col>
      <xdr:colOff>133350</xdr:colOff>
      <xdr:row>81</xdr:row>
      <xdr:rowOff>46493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29744"/>
          <a:ext cx="838200" cy="4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31270</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187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41159</xdr:rowOff>
    </xdr:from>
    <xdr:to>
      <xdr:col>19</xdr:col>
      <xdr:colOff>133350</xdr:colOff>
      <xdr:row>81</xdr:row>
      <xdr:rowOff>42294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28609"/>
          <a:ext cx="889000" cy="1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41159</xdr:rowOff>
    </xdr:from>
    <xdr:to>
      <xdr:col>15</xdr:col>
      <xdr:colOff>82550</xdr:colOff>
      <xdr:row>81</xdr:row>
      <xdr:rowOff>41187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2336800" y="13928609"/>
          <a:ext cx="889000" cy="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34756</xdr:rowOff>
    </xdr:from>
    <xdr:to>
      <xdr:col>11</xdr:col>
      <xdr:colOff>31750</xdr:colOff>
      <xdr:row>81</xdr:row>
      <xdr:rowOff>41187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22206"/>
          <a:ext cx="889000" cy="6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76289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167143</xdr:rowOff>
    </xdr:from>
    <xdr:to>
      <xdr:col>23</xdr:col>
      <xdr:colOff>184150</xdr:colOff>
      <xdr:row>81</xdr:row>
      <xdr:rowOff>97293</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8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88420</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804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162944</xdr:rowOff>
    </xdr:from>
    <xdr:to>
      <xdr:col>19</xdr:col>
      <xdr:colOff>184150</xdr:colOff>
      <xdr:row>81</xdr:row>
      <xdr:rowOff>93094</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78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103271</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478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161809</xdr:rowOff>
    </xdr:from>
    <xdr:to>
      <xdr:col>15</xdr:col>
      <xdr:colOff>133350</xdr:colOff>
      <xdr:row>81</xdr:row>
      <xdr:rowOff>91959</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77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102136</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46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161837</xdr:rowOff>
    </xdr:from>
    <xdr:to>
      <xdr:col>11</xdr:col>
      <xdr:colOff>82550</xdr:colOff>
      <xdr:row>81</xdr:row>
      <xdr:rowOff>91987</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7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102164</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46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155406</xdr:rowOff>
    </xdr:from>
    <xdr:to>
      <xdr:col>7</xdr:col>
      <xdr:colOff>31750</xdr:colOff>
      <xdr:row>81</xdr:row>
      <xdr:rowOff>85556</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7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95733</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40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ラスパイレス指数については、類似団体の平均値を大きく下回る</a:t>
          </a:r>
          <a:r>
            <a:rPr kumimoji="1" lang="en-US" altLang="ja-JP" sz="1100">
              <a:latin typeface="ＭＳ Ｐゴシック" panose="020B0600070205080204" pitchFamily="50" charset="-128"/>
              <a:ea typeface="ＭＳ Ｐゴシック" panose="020B0600070205080204" pitchFamily="50" charset="-128"/>
            </a:rPr>
            <a:t>95.6</a:t>
          </a:r>
          <a:r>
            <a:rPr kumimoji="1" lang="ja-JP" altLang="en-US" sz="1100">
              <a:latin typeface="ＭＳ Ｐゴシック" panose="020B0600070205080204" pitchFamily="50" charset="-128"/>
              <a:ea typeface="ＭＳ Ｐゴシック" panose="020B0600070205080204" pitchFamily="50" charset="-128"/>
            </a:rPr>
            <a:t>となったが、前年度から</a:t>
          </a:r>
          <a:r>
            <a:rPr kumimoji="1" lang="en-US" altLang="ja-JP" sz="1100">
              <a:latin typeface="ＭＳ Ｐゴシック" panose="020B0600070205080204" pitchFamily="50" charset="-128"/>
              <a:ea typeface="ＭＳ Ｐゴシック" panose="020B0600070205080204" pitchFamily="50" charset="-128"/>
            </a:rPr>
            <a:t>0.1</a:t>
          </a:r>
          <a:r>
            <a:rPr kumimoji="1" lang="ja-JP" altLang="en-US" sz="1100">
              <a:latin typeface="ＭＳ Ｐゴシック" panose="020B0600070205080204" pitchFamily="50" charset="-128"/>
              <a:ea typeface="ＭＳ Ｐゴシック" panose="020B0600070205080204" pitchFamily="50" charset="-128"/>
            </a:rPr>
            <a:t>ポイント改善している。</a:t>
          </a:r>
        </a:p>
        <a:p>
          <a:r>
            <a:rPr kumimoji="1" lang="ja-JP" altLang="en-US" sz="1100">
              <a:latin typeface="ＭＳ Ｐゴシック" panose="020B0600070205080204" pitchFamily="50" charset="-128"/>
              <a:ea typeface="ＭＳ Ｐゴシック" panose="020B0600070205080204" pitchFamily="50" charset="-128"/>
            </a:rPr>
            <a:t>　全国市平均を下回る値で推移していることから、昇任・昇格基準の見直しによる職員構成の改善も検討するなかで現在の水準を基準に、職員給与費が市の財政を逼迫させることのないよう、引き続き職員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116114</xdr:rowOff>
    </xdr:from>
    <xdr:to>
      <xdr:col>81</xdr:col>
      <xdr:colOff>44450</xdr:colOff>
      <xdr:row>83</xdr:row>
      <xdr:rowOff>133350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346464"/>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47171</xdr:rowOff>
    </xdr:from>
    <xdr:to>
      <xdr:col>77</xdr:col>
      <xdr:colOff>44450</xdr:colOff>
      <xdr:row>83</xdr:row>
      <xdr:rowOff>116114</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290800" y="14277521"/>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47171</xdr:rowOff>
    </xdr:from>
    <xdr:to>
      <xdr:col>72</xdr:col>
      <xdr:colOff>203200</xdr:colOff>
      <xdr:row>83</xdr:row>
      <xdr:rowOff>133350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277521"/>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98879</xdr:rowOff>
    </xdr:from>
    <xdr:to>
      <xdr:col>68</xdr:col>
      <xdr:colOff>152400</xdr:colOff>
      <xdr:row>83</xdr:row>
      <xdr:rowOff>133350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432922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99077</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15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65314</xdr:rowOff>
    </xdr:from>
    <xdr:to>
      <xdr:col>77</xdr:col>
      <xdr:colOff>95250</xdr:colOff>
      <xdr:row>83</xdr:row>
      <xdr:rowOff>166914</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2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5641</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0645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167821</xdr:rowOff>
    </xdr:from>
    <xdr:to>
      <xdr:col>73</xdr:col>
      <xdr:colOff>44450</xdr:colOff>
      <xdr:row>83</xdr:row>
      <xdr:rowOff>97971</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22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108148</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3995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82550</xdr:rowOff>
    </xdr:from>
    <xdr:to>
      <xdr:col>68</xdr:col>
      <xdr:colOff>203200</xdr:colOff>
      <xdr:row>84</xdr:row>
      <xdr:rowOff>12700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22877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48079</xdr:rowOff>
    </xdr:from>
    <xdr:to>
      <xdr:col>64</xdr:col>
      <xdr:colOff>152400</xdr:colOff>
      <xdr:row>83</xdr:row>
      <xdr:rowOff>149679</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159856</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前年度から</a:t>
          </a:r>
          <a:r>
            <a:rPr kumimoji="1" lang="en-US" altLang="ja-JP" sz="1100">
              <a:latin typeface="ＭＳ Ｐゴシック" panose="020B0600070205080204" pitchFamily="50" charset="-128"/>
              <a:ea typeface="ＭＳ Ｐゴシック" panose="020B0600070205080204" pitchFamily="50" charset="-128"/>
            </a:rPr>
            <a:t>0.18</a:t>
          </a:r>
          <a:r>
            <a:rPr kumimoji="1" lang="ja-JP" altLang="en-US" sz="1100">
              <a:latin typeface="ＭＳ Ｐゴシック" panose="020B0600070205080204" pitchFamily="50" charset="-128"/>
              <a:ea typeface="ＭＳ Ｐゴシック" panose="020B0600070205080204" pitchFamily="50" charset="-128"/>
            </a:rPr>
            <a:t>人増加し、類似団体の平均値を下回る</a:t>
          </a:r>
          <a:r>
            <a:rPr kumimoji="1" lang="en-US" altLang="ja-JP" sz="1100">
              <a:latin typeface="ＭＳ Ｐゴシック" panose="020B0600070205080204" pitchFamily="50" charset="-128"/>
              <a:ea typeface="ＭＳ Ｐゴシック" panose="020B0600070205080204" pitchFamily="50" charset="-128"/>
            </a:rPr>
            <a:t>10.01</a:t>
          </a:r>
          <a:r>
            <a:rPr kumimoji="1" lang="ja-JP" altLang="en-US" sz="1100">
              <a:latin typeface="ＭＳ Ｐゴシック" panose="020B0600070205080204" pitchFamily="50" charset="-128"/>
              <a:ea typeface="ＭＳ Ｐゴシック" panose="020B0600070205080204" pitchFamily="50" charset="-128"/>
            </a:rPr>
            <a:t>人となったが、全国平均や山梨県平均を上回っている状況である。</a:t>
          </a:r>
        </a:p>
        <a:p>
          <a:r>
            <a:rPr kumimoji="1" lang="ja-JP" altLang="en-US" sz="1100">
              <a:latin typeface="ＭＳ Ｐゴシック" panose="020B0600070205080204" pitchFamily="50" charset="-128"/>
              <a:ea typeface="ＭＳ Ｐゴシック" panose="020B0600070205080204" pitchFamily="50" charset="-128"/>
            </a:rPr>
            <a:t>　市では、平成</a:t>
          </a:r>
          <a:r>
            <a:rPr kumimoji="1" lang="en-US" altLang="ja-JP" sz="1100">
              <a:latin typeface="ＭＳ Ｐゴシック" panose="020B0600070205080204" pitchFamily="50" charset="-128"/>
              <a:ea typeface="ＭＳ Ｐゴシック" panose="020B0600070205080204" pitchFamily="50" charset="-128"/>
            </a:rPr>
            <a:t>18</a:t>
          </a:r>
          <a:r>
            <a:rPr kumimoji="1" lang="ja-JP" altLang="en-US" sz="1100">
              <a:latin typeface="ＭＳ Ｐゴシック" panose="020B0600070205080204" pitchFamily="50" charset="-128"/>
              <a:ea typeface="ＭＳ Ｐゴシック" panose="020B0600070205080204" pitchFamily="50" charset="-128"/>
            </a:rPr>
            <a:t>年度に作成した集中改革プランに基づき、早期退職者奨励制度の活用など定員適正化に努め、令和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年度までに</a:t>
          </a:r>
          <a:r>
            <a:rPr kumimoji="1" lang="en-US" altLang="ja-JP" sz="1100">
              <a:latin typeface="ＭＳ Ｐゴシック" panose="020B0600070205080204" pitchFamily="50" charset="-128"/>
              <a:ea typeface="ＭＳ Ｐゴシック" panose="020B0600070205080204" pitchFamily="50" charset="-128"/>
            </a:rPr>
            <a:t>83</a:t>
          </a:r>
          <a:r>
            <a:rPr kumimoji="1" lang="ja-JP" altLang="en-US" sz="1100">
              <a:latin typeface="ＭＳ Ｐゴシック" panose="020B0600070205080204" pitchFamily="50" charset="-128"/>
              <a:ea typeface="ＭＳ Ｐゴシック" panose="020B0600070205080204" pitchFamily="50" charset="-128"/>
            </a:rPr>
            <a:t>人を減員してきた。また、令和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年度には、令和</a:t>
          </a:r>
          <a:r>
            <a:rPr kumimoji="1" lang="en-US" altLang="ja-JP" sz="1100">
              <a:latin typeface="ＭＳ Ｐゴシック" panose="020B0600070205080204" pitchFamily="50" charset="-128"/>
              <a:ea typeface="ＭＳ Ｐゴシック" panose="020B0600070205080204" pitchFamily="50" charset="-128"/>
            </a:rPr>
            <a:t>9</a:t>
          </a:r>
          <a:r>
            <a:rPr kumimoji="1" lang="ja-JP" altLang="en-US" sz="1100">
              <a:latin typeface="ＭＳ Ｐゴシック" panose="020B0600070205080204" pitchFamily="50" charset="-128"/>
              <a:ea typeface="ＭＳ Ｐゴシック" panose="020B0600070205080204" pitchFamily="50" charset="-128"/>
            </a:rPr>
            <a:t>年度までを計画期間とする定員適正化計画を策定したところである。</a:t>
          </a:r>
        </a:p>
        <a:p>
          <a:r>
            <a:rPr kumimoji="1" lang="ja-JP" altLang="en-US" sz="1100">
              <a:latin typeface="ＭＳ Ｐゴシック" panose="020B0600070205080204" pitchFamily="50" charset="-128"/>
              <a:ea typeface="ＭＳ Ｐゴシック" panose="020B0600070205080204" pitchFamily="50" charset="-128"/>
            </a:rPr>
            <a:t>　今後も多様化する住民ニーズに的確に対応できる組織体制を維持しつつ、新行財政改革大綱や定員適正化計画に基づく適正な定員管理に努める。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92159</xdr:rowOff>
    </xdr:from>
    <xdr:to>
      <xdr:col>81</xdr:col>
      <xdr:colOff>44450</xdr:colOff>
      <xdr:row>60</xdr:row>
      <xdr:rowOff>106638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379159"/>
          <a:ext cx="838200" cy="14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78486</xdr:rowOff>
    </xdr:from>
    <xdr:to>
      <xdr:col>77</xdr:col>
      <xdr:colOff>44450</xdr:colOff>
      <xdr:row>60</xdr:row>
      <xdr:rowOff>92159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365486"/>
          <a:ext cx="889000" cy="13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78486</xdr:rowOff>
    </xdr:from>
    <xdr:to>
      <xdr:col>72</xdr:col>
      <xdr:colOff>203200</xdr:colOff>
      <xdr:row>60</xdr:row>
      <xdr:rowOff>78486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3654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69638</xdr:rowOff>
    </xdr:from>
    <xdr:to>
      <xdr:col>68</xdr:col>
      <xdr:colOff>152400</xdr:colOff>
      <xdr:row>60</xdr:row>
      <xdr:rowOff>78486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356638"/>
          <a:ext cx="889000" cy="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55838</xdr:rowOff>
    </xdr:from>
    <xdr:to>
      <xdr:col>81</xdr:col>
      <xdr:colOff>95250</xdr:colOff>
      <xdr:row>60</xdr:row>
      <xdr:rowOff>157438</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342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72365</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187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41359</xdr:rowOff>
    </xdr:from>
    <xdr:to>
      <xdr:col>77</xdr:col>
      <xdr:colOff>95250</xdr:colOff>
      <xdr:row>60</xdr:row>
      <xdr:rowOff>142959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328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153136</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0972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27686</xdr:rowOff>
    </xdr:from>
    <xdr:to>
      <xdr:col>73</xdr:col>
      <xdr:colOff>44450</xdr:colOff>
      <xdr:row>60</xdr:row>
      <xdr:rowOff>129286</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31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139463</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08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27686</xdr:rowOff>
    </xdr:from>
    <xdr:to>
      <xdr:col>68</xdr:col>
      <xdr:colOff>203200</xdr:colOff>
      <xdr:row>60</xdr:row>
      <xdr:rowOff>129286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31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139463</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08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18838</xdr:rowOff>
    </xdr:from>
    <xdr:to>
      <xdr:col>64</xdr:col>
      <xdr:colOff>152400</xdr:colOff>
      <xdr:row>60</xdr:row>
      <xdr:rowOff>120438</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30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130615</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07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前年度から</a:t>
          </a:r>
          <a:r>
            <a:rPr kumimoji="1" lang="en-US" altLang="ja-JP" sz="1100">
              <a:latin typeface="ＭＳ Ｐゴシック" panose="020B0600070205080204" pitchFamily="50" charset="-128"/>
              <a:ea typeface="ＭＳ Ｐゴシック" panose="020B0600070205080204" pitchFamily="50" charset="-128"/>
            </a:rPr>
            <a:t>0.8</a:t>
          </a:r>
          <a:r>
            <a:rPr kumimoji="1" lang="ja-JP" altLang="en-US" sz="1100">
              <a:latin typeface="ＭＳ Ｐゴシック" panose="020B0600070205080204" pitchFamily="50" charset="-128"/>
              <a:ea typeface="ＭＳ Ｐゴシック" panose="020B0600070205080204" pitchFamily="50" charset="-128"/>
            </a:rPr>
            <a:t>ポイント減少し</a:t>
          </a:r>
          <a:r>
            <a:rPr kumimoji="1" lang="en-US" altLang="ja-JP" sz="1100">
              <a:latin typeface="ＭＳ Ｐゴシック" panose="020B0600070205080204" pitchFamily="50" charset="-128"/>
              <a:ea typeface="ＭＳ Ｐゴシック" panose="020B0600070205080204" pitchFamily="50" charset="-128"/>
            </a:rPr>
            <a:t>13.5</a:t>
          </a:r>
          <a:r>
            <a:rPr kumimoji="1" lang="ja-JP" altLang="en-US" sz="1100">
              <a:latin typeface="ＭＳ Ｐゴシック" panose="020B0600070205080204" pitchFamily="50" charset="-128"/>
              <a:ea typeface="ＭＳ Ｐゴシック" panose="020B0600070205080204" pitchFamily="50" charset="-128"/>
            </a:rPr>
            <a:t>％と改善傾向にあるが、依然として類似団体の平均値を上回る高い比率となっている。</a:t>
          </a:r>
        </a:p>
        <a:p>
          <a:r>
            <a:rPr kumimoji="1" lang="ja-JP" altLang="en-US" sz="1100">
              <a:latin typeface="ＭＳ Ｐゴシック" panose="020B0600070205080204" pitchFamily="50" charset="-128"/>
              <a:ea typeface="ＭＳ Ｐゴシック" panose="020B0600070205080204" pitchFamily="50" charset="-128"/>
            </a:rPr>
            <a:t>　単年度比率では、公営企業への繰入金の増や公債費に準ずる債務負担行為に係る額の増があったものの、一般会計における元利償還金の減や一部事務組合への負担金の減などに加え、普通交付税の増による標準財政規模の増により、</a:t>
          </a:r>
          <a:r>
            <a:rPr kumimoji="1" lang="en-US" altLang="ja-JP" sz="1100">
              <a:latin typeface="ＭＳ Ｐゴシック" panose="020B0600070205080204" pitchFamily="50" charset="-128"/>
              <a:ea typeface="ＭＳ Ｐゴシック" panose="020B0600070205080204" pitchFamily="50" charset="-128"/>
            </a:rPr>
            <a:t>12.52</a:t>
          </a:r>
          <a:r>
            <a:rPr kumimoji="1" lang="ja-JP" altLang="en-US" sz="1100">
              <a:latin typeface="ＭＳ Ｐゴシック" panose="020B0600070205080204" pitchFamily="50" charset="-128"/>
              <a:ea typeface="ＭＳ Ｐゴシック" panose="020B0600070205080204" pitchFamily="50" charset="-128"/>
            </a:rPr>
            <a:t>％となり前年度から</a:t>
          </a:r>
          <a:r>
            <a:rPr kumimoji="1" lang="en-US" altLang="ja-JP" sz="1100">
              <a:latin typeface="ＭＳ Ｐゴシック" panose="020B0600070205080204" pitchFamily="50" charset="-128"/>
              <a:ea typeface="ＭＳ Ｐゴシック" panose="020B0600070205080204" pitchFamily="50" charset="-128"/>
            </a:rPr>
            <a:t>0.43</a:t>
          </a:r>
          <a:r>
            <a:rPr kumimoji="1" lang="ja-JP" altLang="en-US" sz="1100">
              <a:latin typeface="ＭＳ Ｐゴシック" panose="020B0600070205080204" pitchFamily="50" charset="-128"/>
              <a:ea typeface="ＭＳ Ｐゴシック" panose="020B0600070205080204" pitchFamily="50" charset="-128"/>
            </a:rPr>
            <a:t>ポイント改善された。</a:t>
          </a:r>
        </a:p>
        <a:p>
          <a:r>
            <a:rPr kumimoji="1" lang="ja-JP" altLang="en-US" sz="1100">
              <a:latin typeface="ＭＳ Ｐゴシック" panose="020B0600070205080204" pitchFamily="50" charset="-128"/>
              <a:ea typeface="ＭＳ Ｐゴシック" panose="020B0600070205080204" pitchFamily="50" charset="-128"/>
            </a:rPr>
            <a:t>　公債費の償還ピークを越えたものの、数年は高止まりすることが予想されるため、</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ヵ年平均で算出される実質公債費比率も高止まりが見込まれる。今後とも、緊急度や住民ニーズを把握するなかで建設事業の選択実施の取り組みを継続し、公債費負担の適正化に努める。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108479</xdr:rowOff>
    </xdr:from>
    <xdr:to>
      <xdr:col>81</xdr:col>
      <xdr:colOff>44450</xdr:colOff>
      <xdr:row>37</xdr:row>
      <xdr:rowOff>124566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452129"/>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124566</xdr:rowOff>
    </xdr:from>
    <xdr:to>
      <xdr:col>77</xdr:col>
      <xdr:colOff>44450</xdr:colOff>
      <xdr:row>37</xdr:row>
      <xdr:rowOff>142663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468216"/>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142663</xdr:rowOff>
    </xdr:from>
    <xdr:to>
      <xdr:col>72</xdr:col>
      <xdr:colOff>203200</xdr:colOff>
      <xdr:row>37</xdr:row>
      <xdr:rowOff>156739</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486313"/>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156739</xdr:rowOff>
    </xdr:from>
    <xdr:to>
      <xdr:col>68</xdr:col>
      <xdr:colOff>152400</xdr:colOff>
      <xdr:row>37</xdr:row>
      <xdr:rowOff>166794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500389"/>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57679</xdr:rowOff>
    </xdr:from>
    <xdr:to>
      <xdr:col>81</xdr:col>
      <xdr:colOff>95250</xdr:colOff>
      <xdr:row>37</xdr:row>
      <xdr:rowOff>159279</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40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29756</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73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73766</xdr:rowOff>
    </xdr:from>
    <xdr:to>
      <xdr:col>77</xdr:col>
      <xdr:colOff>95250</xdr:colOff>
      <xdr:row>38</xdr:row>
      <xdr:rowOff>3916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41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160143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503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91863</xdr:rowOff>
    </xdr:from>
    <xdr:to>
      <xdr:col>73</xdr:col>
      <xdr:colOff>44450</xdr:colOff>
      <xdr:row>38</xdr:row>
      <xdr:rowOff>22013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43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6790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521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105939</xdr:rowOff>
    </xdr:from>
    <xdr:to>
      <xdr:col>68</xdr:col>
      <xdr:colOff>203200</xdr:colOff>
      <xdr:row>38</xdr:row>
      <xdr:rowOff>36089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44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20866</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535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115993</xdr:rowOff>
    </xdr:from>
    <xdr:to>
      <xdr:col>64</xdr:col>
      <xdr:colOff>152400</xdr:colOff>
      <xdr:row>38</xdr:row>
      <xdr:rowOff>46143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45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30921</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546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類似団体の平均値を上回る</a:t>
          </a:r>
          <a:r>
            <a:rPr kumimoji="1" lang="en-US" altLang="ja-JP" sz="1100">
              <a:latin typeface="ＭＳ Ｐゴシック" panose="020B0600070205080204" pitchFamily="50" charset="-128"/>
              <a:ea typeface="ＭＳ Ｐゴシック" panose="020B0600070205080204" pitchFamily="50" charset="-128"/>
            </a:rPr>
            <a:t>26.9</a:t>
          </a:r>
          <a:r>
            <a:rPr kumimoji="1" lang="ja-JP" altLang="en-US" sz="1100">
              <a:latin typeface="ＭＳ Ｐゴシック" panose="020B0600070205080204" pitchFamily="50" charset="-128"/>
              <a:ea typeface="ＭＳ Ｐゴシック" panose="020B0600070205080204" pitchFamily="50" charset="-128"/>
            </a:rPr>
            <a:t>％となったが、前年度から</a:t>
          </a:r>
          <a:r>
            <a:rPr kumimoji="1" lang="en-US" altLang="ja-JP" sz="1100">
              <a:latin typeface="ＭＳ Ｐゴシック" panose="020B0600070205080204" pitchFamily="50" charset="-128"/>
              <a:ea typeface="ＭＳ Ｐゴシック" panose="020B0600070205080204" pitchFamily="50" charset="-128"/>
            </a:rPr>
            <a:t>20.6</a:t>
          </a:r>
          <a:r>
            <a:rPr kumimoji="1" lang="ja-JP" altLang="en-US" sz="1100">
              <a:latin typeface="ＭＳ Ｐゴシック" panose="020B0600070205080204" pitchFamily="50" charset="-128"/>
              <a:ea typeface="ＭＳ Ｐゴシック" panose="020B0600070205080204" pitchFamily="50" charset="-128"/>
            </a:rPr>
            <a:t>ポイント改善している。</a:t>
          </a:r>
        </a:p>
        <a:p>
          <a:r>
            <a:rPr kumimoji="1" lang="ja-JP" altLang="en-US" sz="1100">
              <a:latin typeface="ＭＳ Ｐゴシック" panose="020B0600070205080204" pitchFamily="50" charset="-128"/>
              <a:ea typeface="ＭＳ Ｐゴシック" panose="020B0600070205080204" pitchFamily="50" charset="-128"/>
            </a:rPr>
            <a:t>　比率改善の要因は、償還ピークを越えたものの、公債費の高止まりによる地方債残高の減や下水道事業の元金償還金に対する繰入見込額の減に伴う公営企業債等繰入見込額の減が大きく影響し将来負担額が</a:t>
          </a:r>
          <a:r>
            <a:rPr kumimoji="1" lang="en-US" altLang="ja-JP" sz="1100">
              <a:latin typeface="ＭＳ Ｐゴシック" panose="020B0600070205080204" pitchFamily="50" charset="-128"/>
              <a:ea typeface="ＭＳ Ｐゴシック" panose="020B0600070205080204" pitchFamily="50" charset="-128"/>
            </a:rPr>
            <a:t>1,623,633</a:t>
          </a:r>
          <a:r>
            <a:rPr kumimoji="1" lang="ja-JP" altLang="en-US" sz="1100">
              <a:latin typeface="ＭＳ Ｐゴシック" panose="020B0600070205080204" pitchFamily="50" charset="-128"/>
              <a:ea typeface="ＭＳ Ｐゴシック" panose="020B0600070205080204" pitchFamily="50" charset="-128"/>
            </a:rPr>
            <a:t>千円減少したこと、また、ふるさと納税寄付金の増加に伴って積み増ししたふるさと支援基金の増により充当可能基金が</a:t>
          </a:r>
          <a:r>
            <a:rPr kumimoji="1" lang="en-US" altLang="ja-JP" sz="1100">
              <a:latin typeface="ＭＳ Ｐゴシック" panose="020B0600070205080204" pitchFamily="50" charset="-128"/>
              <a:ea typeface="ＭＳ Ｐゴシック" panose="020B0600070205080204" pitchFamily="50" charset="-128"/>
            </a:rPr>
            <a:t>1,528,113</a:t>
          </a:r>
          <a:r>
            <a:rPr kumimoji="1" lang="ja-JP" altLang="en-US" sz="1100">
              <a:latin typeface="ＭＳ Ｐゴシック" panose="020B0600070205080204" pitchFamily="50" charset="-128"/>
              <a:ea typeface="ＭＳ Ｐゴシック" panose="020B0600070205080204" pitchFamily="50" charset="-128"/>
            </a:rPr>
            <a:t>千円増となったことにより分子が大きく減少したことが挙げられる。</a:t>
          </a:r>
        </a:p>
        <a:p>
          <a:r>
            <a:rPr kumimoji="1" lang="ja-JP" altLang="en-US" sz="1100">
              <a:latin typeface="ＭＳ Ｐゴシック" panose="020B0600070205080204" pitchFamily="50" charset="-128"/>
              <a:ea typeface="ＭＳ Ｐゴシック" panose="020B0600070205080204" pitchFamily="50" charset="-128"/>
            </a:rPr>
            <a:t>　今後についても地方債残高は減少見込みであり、更なる改善が見込まれるが、引き続き健全化指標に注視した財政運営を行っていく。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159526</xdr:rowOff>
    </xdr:from>
    <xdr:to>
      <xdr:col>81</xdr:col>
      <xdr:colOff>44450</xdr:colOff>
      <xdr:row>17</xdr:row>
      <xdr:rowOff>92781</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2731276"/>
          <a:ext cx="838200" cy="276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92781</xdr:rowOff>
    </xdr:from>
    <xdr:to>
      <xdr:col>77</xdr:col>
      <xdr:colOff>44450</xdr:colOff>
      <xdr:row>18</xdr:row>
      <xdr:rowOff>114371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3007431"/>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114371</xdr:rowOff>
    </xdr:from>
    <xdr:to>
      <xdr:col>72</xdr:col>
      <xdr:colOff>203200</xdr:colOff>
      <xdr:row>20</xdr:row>
      <xdr:rowOff>158891</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3200471"/>
          <a:ext cx="889000" cy="387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158891</xdr:rowOff>
    </xdr:from>
    <xdr:to>
      <xdr:col>68</xdr:col>
      <xdr:colOff>152400</xdr:colOff>
      <xdr:row>22</xdr:row>
      <xdr:rowOff>131022</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587891"/>
          <a:ext cx="889000" cy="315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108726</xdr:rowOff>
    </xdr:from>
    <xdr:to>
      <xdr:col>81</xdr:col>
      <xdr:colOff>95250</xdr:colOff>
      <xdr:row>16</xdr:row>
      <xdr:rowOff>38876</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68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80803</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41981</xdr:rowOff>
    </xdr:from>
    <xdr:to>
      <xdr:col>77</xdr:col>
      <xdr:colOff>95250</xdr:colOff>
      <xdr:row>17</xdr:row>
      <xdr:rowOff>143581</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956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128358</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0430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63571</xdr:rowOff>
    </xdr:from>
    <xdr:to>
      <xdr:col>73</xdr:col>
      <xdr:colOff>44450</xdr:colOff>
      <xdr:row>18</xdr:row>
      <xdr:rowOff>165171</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14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149948</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236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108091</xdr:rowOff>
    </xdr:from>
    <xdr:to>
      <xdr:col>68</xdr:col>
      <xdr:colOff>203200</xdr:colOff>
      <xdr:row>21</xdr:row>
      <xdr:rowOff>38241</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53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23018</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623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80222</xdr:rowOff>
    </xdr:from>
    <xdr:to>
      <xdr:col>64</xdr:col>
      <xdr:colOff>152400</xdr:colOff>
      <xdr:row>23</xdr:row>
      <xdr:rowOff>10372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852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166599</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938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山梨県甲州市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29,079
28,760
264.11
23,833,638
22,813,798
944,567
10,425,587
16,478,631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13.5
26.9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類似団体の平均値を下回る</a:t>
          </a:r>
          <a:r>
            <a:rPr kumimoji="1" lang="en-US" altLang="ja-JP" sz="1100">
              <a:latin typeface="ＭＳ Ｐゴシック" panose="020B0600070205080204" pitchFamily="50" charset="-128"/>
              <a:ea typeface="ＭＳ Ｐゴシック" panose="020B0600070205080204" pitchFamily="50" charset="-128"/>
            </a:rPr>
            <a:t>24.0</a:t>
          </a:r>
          <a:r>
            <a:rPr kumimoji="1" lang="ja-JP" altLang="en-US" sz="1100">
              <a:latin typeface="ＭＳ Ｐゴシック" panose="020B0600070205080204" pitchFamily="50" charset="-128"/>
              <a:ea typeface="ＭＳ Ｐゴシック" panose="020B0600070205080204" pitchFamily="50" charset="-128"/>
            </a:rPr>
            <a:t>％であり、前年度から</a:t>
          </a:r>
          <a:r>
            <a:rPr kumimoji="1" lang="en-US" altLang="ja-JP" sz="1100">
              <a:latin typeface="ＭＳ Ｐゴシック" panose="020B0600070205080204" pitchFamily="50" charset="-128"/>
              <a:ea typeface="ＭＳ Ｐゴシック" panose="020B0600070205080204" pitchFamily="50" charset="-128"/>
            </a:rPr>
            <a:t>0.9</a:t>
          </a:r>
          <a:r>
            <a:rPr kumimoji="1" lang="ja-JP" altLang="en-US" sz="1100">
              <a:latin typeface="ＭＳ Ｐゴシック" panose="020B0600070205080204" pitchFamily="50" charset="-128"/>
              <a:ea typeface="ＭＳ Ｐゴシック" panose="020B0600070205080204" pitchFamily="50" charset="-128"/>
            </a:rPr>
            <a:t>ポイント増加した。</a:t>
          </a:r>
        </a:p>
        <a:p>
          <a:r>
            <a:rPr kumimoji="1" lang="ja-JP" altLang="en-US" sz="1100">
              <a:latin typeface="ＭＳ Ｐゴシック" panose="020B0600070205080204" pitchFamily="50" charset="-128"/>
              <a:ea typeface="ＭＳ Ｐゴシック" panose="020B0600070205080204" pitchFamily="50" charset="-128"/>
            </a:rPr>
            <a:t>　増加の要因としては、人事院勧告等に伴う給与改定や会計年度任用職員に対する勤勉手当の支給による増が挙げられる。</a:t>
          </a:r>
        </a:p>
        <a:p>
          <a:r>
            <a:rPr kumimoji="1" lang="ja-JP" altLang="en-US" sz="1100">
              <a:latin typeface="ＭＳ Ｐゴシック" panose="020B0600070205080204" pitchFamily="50" charset="-128"/>
              <a:ea typeface="ＭＳ Ｐゴシック" panose="020B0600070205080204" pitchFamily="50" charset="-128"/>
            </a:rPr>
            <a:t>　今後についても、事業の整理・統合により会計年度任用職員の雇用を最低限度に止めるとともに、定員適正化計画に基づく職員採用や指定管理者制度をはじめとする外部委託の活用を進めるなかで、定員の適正化と人件費の縮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154432</xdr:rowOff>
    </xdr:from>
    <xdr:to>
      <xdr:col>24</xdr:col>
      <xdr:colOff>25400</xdr:colOff>
      <xdr:row>37</xdr:row>
      <xdr:rowOff>24130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2663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122428</xdr:rowOff>
    </xdr:from>
    <xdr:to>
      <xdr:col>19</xdr:col>
      <xdr:colOff>187325</xdr:colOff>
      <xdr:row>36</xdr:row>
      <xdr:rowOff>154432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9462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122428</xdr:rowOff>
    </xdr:from>
    <xdr:to>
      <xdr:col>15</xdr:col>
      <xdr:colOff>98425</xdr:colOff>
      <xdr:row>36</xdr:row>
      <xdr:rowOff>136144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29462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136144</xdr:rowOff>
    </xdr:from>
    <xdr:to>
      <xdr:col>11</xdr:col>
      <xdr:colOff>9525</xdr:colOff>
      <xdr:row>36</xdr:row>
      <xdr:rowOff>136144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3083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144780</xdr:rowOff>
    </xdr:from>
    <xdr:to>
      <xdr:col>24</xdr:col>
      <xdr:colOff>76200</xdr:colOff>
      <xdr:row>37</xdr:row>
      <xdr:rowOff>74930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161307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103632</xdr:rowOff>
    </xdr:from>
    <xdr:to>
      <xdr:col>20</xdr:col>
      <xdr:colOff>38100</xdr:colOff>
      <xdr:row>37</xdr:row>
      <xdr:rowOff>33782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43959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71628</xdr:rowOff>
    </xdr:from>
    <xdr:to>
      <xdr:col>15</xdr:col>
      <xdr:colOff>149225</xdr:colOff>
      <xdr:row>37</xdr:row>
      <xdr:rowOff>1778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11955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85344</xdr:rowOff>
    </xdr:from>
    <xdr:to>
      <xdr:col>11</xdr:col>
      <xdr:colOff>60325</xdr:colOff>
      <xdr:row>37</xdr:row>
      <xdr:rowOff>15494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25671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85344</xdr:rowOff>
    </xdr:from>
    <xdr:to>
      <xdr:col>6</xdr:col>
      <xdr:colOff>171450</xdr:colOff>
      <xdr:row>37</xdr:row>
      <xdr:rowOff>15494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25671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類似団体の平均値を下回る</a:t>
          </a:r>
          <a:r>
            <a:rPr kumimoji="1" lang="en-US" altLang="ja-JP" sz="1100">
              <a:latin typeface="ＭＳ Ｐゴシック" panose="020B0600070205080204" pitchFamily="50" charset="-128"/>
              <a:ea typeface="ＭＳ Ｐゴシック" panose="020B0600070205080204" pitchFamily="50" charset="-128"/>
            </a:rPr>
            <a:t>13.0</a:t>
          </a:r>
          <a:r>
            <a:rPr kumimoji="1" lang="ja-JP" altLang="en-US" sz="1100">
              <a:latin typeface="ＭＳ Ｐゴシック" panose="020B0600070205080204" pitchFamily="50" charset="-128"/>
              <a:ea typeface="ＭＳ Ｐゴシック" panose="020B0600070205080204" pitchFamily="50" charset="-128"/>
            </a:rPr>
            <a:t>％であり、前年度から</a:t>
          </a:r>
          <a:r>
            <a:rPr kumimoji="1" lang="en-US" altLang="ja-JP" sz="1100">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ポイント増加した。</a:t>
          </a:r>
        </a:p>
        <a:p>
          <a:r>
            <a:rPr kumimoji="1" lang="ja-JP" altLang="en-US" sz="1100">
              <a:latin typeface="ＭＳ Ｐゴシック" panose="020B0600070205080204" pitchFamily="50" charset="-128"/>
              <a:ea typeface="ＭＳ Ｐゴシック" panose="020B0600070205080204" pitchFamily="50" charset="-128"/>
            </a:rPr>
            <a:t>　増加の要因としては、寄付件数の増加に伴うふるさと納税寄付金事務費の増や電算システム関連経費の増、包括支援センターの民間委託に伴う委託料の増などが挙げられる。</a:t>
          </a:r>
        </a:p>
        <a:p>
          <a:r>
            <a:rPr kumimoji="1" lang="ja-JP" altLang="en-US" sz="1100">
              <a:latin typeface="ＭＳ Ｐゴシック" panose="020B0600070205080204" pitchFamily="50" charset="-128"/>
              <a:ea typeface="ＭＳ Ｐゴシック" panose="020B0600070205080204" pitchFamily="50" charset="-128"/>
            </a:rPr>
            <a:t>　今後においても、システム標準化や</a:t>
          </a:r>
          <a:r>
            <a:rPr kumimoji="1" lang="en-US" altLang="ja-JP" sz="1100">
              <a:latin typeface="ＭＳ Ｐゴシック" panose="020B0600070205080204" pitchFamily="50" charset="-128"/>
              <a:ea typeface="ＭＳ Ｐゴシック" panose="020B0600070205080204" pitchFamily="50" charset="-128"/>
            </a:rPr>
            <a:t>DX</a:t>
          </a:r>
          <a:r>
            <a:rPr kumimoji="1" lang="ja-JP" altLang="en-US" sz="1100">
              <a:latin typeface="ＭＳ Ｐゴシック" panose="020B0600070205080204" pitchFamily="50" charset="-128"/>
              <a:ea typeface="ＭＳ Ｐゴシック" panose="020B0600070205080204" pitchFamily="50" charset="-128"/>
            </a:rPr>
            <a:t>推進による電算システム関連経費の増、労務費や物価高騰に伴う委託料の増など物件費で増加要因が見込まれることから、事業の抜本的な見直しを継続し、行政事務経費の更なる縮減に努める。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161290</xdr:rowOff>
    </xdr:from>
    <xdr:to>
      <xdr:col>82</xdr:col>
      <xdr:colOff>107950</xdr:colOff>
      <xdr:row>16</xdr:row>
      <xdr:rowOff>88900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73304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161290</xdr:rowOff>
    </xdr:from>
    <xdr:to>
      <xdr:col>78</xdr:col>
      <xdr:colOff>69850</xdr:colOff>
      <xdr:row>16</xdr:row>
      <xdr:rowOff>58420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7330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58420</xdr:rowOff>
    </xdr:from>
    <xdr:to>
      <xdr:col>73</xdr:col>
      <xdr:colOff>180975</xdr:colOff>
      <xdr:row>16</xdr:row>
      <xdr:rowOff>111760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8016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73660</xdr:rowOff>
    </xdr:from>
    <xdr:to>
      <xdr:col>69</xdr:col>
      <xdr:colOff>92075</xdr:colOff>
      <xdr:row>16</xdr:row>
      <xdr:rowOff>111760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8168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54627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110490</xdr:rowOff>
    </xdr:from>
    <xdr:to>
      <xdr:col>78</xdr:col>
      <xdr:colOff>120650</xdr:colOff>
      <xdr:row>16</xdr:row>
      <xdr:rowOff>40640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50817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451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7620</xdr:rowOff>
    </xdr:from>
    <xdr:to>
      <xdr:col>74</xdr:col>
      <xdr:colOff>31750</xdr:colOff>
      <xdr:row>16</xdr:row>
      <xdr:rowOff>109220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60960</xdr:rowOff>
    </xdr:from>
    <xdr:to>
      <xdr:col>69</xdr:col>
      <xdr:colOff>142875</xdr:colOff>
      <xdr:row>16</xdr:row>
      <xdr:rowOff>162560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147337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76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類似団体の平均値を下回る</a:t>
          </a:r>
          <a:r>
            <a:rPr kumimoji="1" lang="en-US" altLang="ja-JP" sz="1100">
              <a:latin typeface="ＭＳ Ｐゴシック" panose="020B0600070205080204" pitchFamily="50" charset="-128"/>
              <a:ea typeface="ＭＳ Ｐゴシック" panose="020B0600070205080204" pitchFamily="50" charset="-128"/>
            </a:rPr>
            <a:t>8.1</a:t>
          </a:r>
          <a:r>
            <a:rPr kumimoji="1" lang="ja-JP" altLang="en-US" sz="1100">
              <a:latin typeface="ＭＳ Ｐゴシック" panose="020B0600070205080204" pitchFamily="50" charset="-128"/>
              <a:ea typeface="ＭＳ Ｐゴシック" panose="020B0600070205080204" pitchFamily="50" charset="-128"/>
            </a:rPr>
            <a:t>％であり、前年度から</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ポイント増加した。</a:t>
          </a:r>
        </a:p>
        <a:p>
          <a:r>
            <a:rPr kumimoji="1" lang="ja-JP" altLang="en-US" sz="1100">
              <a:latin typeface="ＭＳ Ｐゴシック" panose="020B0600070205080204" pitchFamily="50" charset="-128"/>
              <a:ea typeface="ＭＳ Ｐゴシック" panose="020B0600070205080204" pitchFamily="50" charset="-128"/>
            </a:rPr>
            <a:t>　増加の要因としては、物価高騰対策として実施した低所得者世帯への給付金給付事業や定額減税補足給付金の支給事業による増、高度医療等を必要とする対象者の増加に伴う障害者自立支援給付費の増、制度改正に伴う児童手当の増などが挙げられる。　</a:t>
          </a:r>
        </a:p>
        <a:p>
          <a:r>
            <a:rPr kumimoji="1" lang="ja-JP" altLang="en-US" sz="1100">
              <a:latin typeface="ＭＳ Ｐゴシック" panose="020B0600070205080204" pitchFamily="50" charset="-128"/>
              <a:ea typeface="ＭＳ Ｐゴシック" panose="020B0600070205080204" pitchFamily="50" charset="-128"/>
            </a:rPr>
            <a:t>　高齢化の進行や社会経済を取り巻く不安定な状況を踏まえると、引き続き扶助費の増加が見込まれるため、その動向に注視していく。</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118835</xdr:rowOff>
    </xdr:from>
    <xdr:to>
      <xdr:col>24</xdr:col>
      <xdr:colOff>25400</xdr:colOff>
      <xdr:row>55</xdr:row>
      <xdr:rowOff>151493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548585"/>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105228</xdr:rowOff>
    </xdr:from>
    <xdr:to>
      <xdr:col>19</xdr:col>
      <xdr:colOff>187325</xdr:colOff>
      <xdr:row>55</xdr:row>
      <xdr:rowOff>118835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363528"/>
          <a:ext cx="889000" cy="18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105228</xdr:rowOff>
    </xdr:from>
    <xdr:to>
      <xdr:col>15</xdr:col>
      <xdr:colOff>98425</xdr:colOff>
      <xdr:row>54</xdr:row>
      <xdr:rowOff>159657</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363528"/>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159657</xdr:rowOff>
    </xdr:from>
    <xdr:to>
      <xdr:col>11</xdr:col>
      <xdr:colOff>9525</xdr:colOff>
      <xdr:row>55</xdr:row>
      <xdr:rowOff>42635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417957"/>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117220</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68035</xdr:rowOff>
    </xdr:from>
    <xdr:to>
      <xdr:col>20</xdr:col>
      <xdr:colOff>38100</xdr:colOff>
      <xdr:row>55</xdr:row>
      <xdr:rowOff>169635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8362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266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54428</xdr:rowOff>
    </xdr:from>
    <xdr:to>
      <xdr:col>15</xdr:col>
      <xdr:colOff>149225</xdr:colOff>
      <xdr:row>54</xdr:row>
      <xdr:rowOff>156028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31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166205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108857</xdr:rowOff>
    </xdr:from>
    <xdr:to>
      <xdr:col>11</xdr:col>
      <xdr:colOff>60325</xdr:colOff>
      <xdr:row>55</xdr:row>
      <xdr:rowOff>39007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49184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163285</xdr:rowOff>
    </xdr:from>
    <xdr:to>
      <xdr:col>6</xdr:col>
      <xdr:colOff>171450</xdr:colOff>
      <xdr:row>55</xdr:row>
      <xdr:rowOff>93435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103612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類似団体の平均値を大きく下回る</a:t>
          </a:r>
          <a:r>
            <a:rPr kumimoji="1" lang="en-US" altLang="ja-JP" sz="1100">
              <a:latin typeface="ＭＳ Ｐゴシック" panose="020B0600070205080204" pitchFamily="50" charset="-128"/>
              <a:ea typeface="ＭＳ Ｐゴシック" panose="020B0600070205080204" pitchFamily="50" charset="-128"/>
            </a:rPr>
            <a:t>7.4</a:t>
          </a:r>
          <a:r>
            <a:rPr kumimoji="1" lang="ja-JP" altLang="en-US" sz="1100">
              <a:latin typeface="ＭＳ Ｐゴシック" panose="020B0600070205080204" pitchFamily="50" charset="-128"/>
              <a:ea typeface="ＭＳ Ｐゴシック" panose="020B0600070205080204" pitchFamily="50" charset="-128"/>
            </a:rPr>
            <a:t>％であり、前年度から</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ポイント増加した。</a:t>
          </a:r>
        </a:p>
        <a:p>
          <a:r>
            <a:rPr kumimoji="1" lang="ja-JP" altLang="en-US" sz="1100">
              <a:latin typeface="ＭＳ Ｐゴシック" panose="020B0600070205080204" pitchFamily="50" charset="-128"/>
              <a:ea typeface="ＭＳ Ｐゴシック" panose="020B0600070205080204" pitchFamily="50" charset="-128"/>
            </a:rPr>
            <a:t>　今後は、高齢化による介護保険特別会計等への繰出金の増や公共施設の老朽化に伴う維持補修費の増加が見込まれるため、各会計の経費の縮減を図るとともに、公共施設等総合管理計画に基づく管理・措置を実施し、施設の長寿命化を図っていく。</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146050</xdr:rowOff>
    </xdr:from>
    <xdr:to>
      <xdr:col>82</xdr:col>
      <xdr:colOff>107950</xdr:colOff>
      <xdr:row>54</xdr:row>
      <xdr:rowOff>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2329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146050</xdr:rowOff>
    </xdr:from>
    <xdr:to>
      <xdr:col>78</xdr:col>
      <xdr:colOff>69850</xdr:colOff>
      <xdr:row>53</xdr:row>
      <xdr:rowOff>146050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232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53</xdr:row>
      <xdr:rowOff>107950</xdr:rowOff>
    </xdr:from>
    <xdr:to>
      <xdr:col>73</xdr:col>
      <xdr:colOff>180975</xdr:colOff>
      <xdr:row>53</xdr:row>
      <xdr:rowOff>146050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194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53</xdr:row>
      <xdr:rowOff>107950</xdr:rowOff>
    </xdr:from>
    <xdr:to>
      <xdr:col>69</xdr:col>
      <xdr:colOff>92075</xdr:colOff>
      <xdr:row>53</xdr:row>
      <xdr:rowOff>107950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919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120650</xdr:rowOff>
    </xdr:from>
    <xdr:to>
      <xdr:col>82</xdr:col>
      <xdr:colOff>158750</xdr:colOff>
      <xdr:row>54</xdr:row>
      <xdr:rowOff>50800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20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52</xdr:row>
      <xdr:rowOff>137177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05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53</xdr:row>
      <xdr:rowOff>95250</xdr:rowOff>
    </xdr:from>
    <xdr:to>
      <xdr:col>78</xdr:col>
      <xdr:colOff>120650</xdr:colOff>
      <xdr:row>54</xdr:row>
      <xdr:rowOff>25400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35577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895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53</xdr:row>
      <xdr:rowOff>95250</xdr:rowOff>
    </xdr:from>
    <xdr:to>
      <xdr:col>74</xdr:col>
      <xdr:colOff>31750</xdr:colOff>
      <xdr:row>54</xdr:row>
      <xdr:rowOff>25400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53</xdr:row>
      <xdr:rowOff>57150</xdr:rowOff>
    </xdr:from>
    <xdr:to>
      <xdr:col>69</xdr:col>
      <xdr:colOff>142875</xdr:colOff>
      <xdr:row>53</xdr:row>
      <xdr:rowOff>158750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51</xdr:row>
      <xdr:rowOff>168927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53</xdr:row>
      <xdr:rowOff>57150</xdr:rowOff>
    </xdr:from>
    <xdr:to>
      <xdr:col>65</xdr:col>
      <xdr:colOff>53975</xdr:colOff>
      <xdr:row>53</xdr:row>
      <xdr:rowOff>158750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51</xdr:row>
      <xdr:rowOff>168927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類似団体の平均値を上回る</a:t>
          </a:r>
          <a:r>
            <a:rPr kumimoji="1" lang="en-US" altLang="ja-JP" sz="1050">
              <a:latin typeface="ＭＳ Ｐゴシック" panose="020B0600070205080204" pitchFamily="50" charset="-128"/>
              <a:ea typeface="ＭＳ Ｐゴシック" panose="020B0600070205080204" pitchFamily="50" charset="-128"/>
            </a:rPr>
            <a:t>17.3</a:t>
          </a:r>
          <a:r>
            <a:rPr kumimoji="1" lang="ja-JP" altLang="en-US" sz="1050">
              <a:latin typeface="ＭＳ Ｐゴシック" panose="020B0600070205080204" pitchFamily="50" charset="-128"/>
              <a:ea typeface="ＭＳ Ｐゴシック" panose="020B0600070205080204" pitchFamily="50" charset="-128"/>
            </a:rPr>
            <a:t>％であり、前年度から</a:t>
          </a:r>
          <a:r>
            <a:rPr kumimoji="1" lang="en-US" altLang="ja-JP" sz="1050">
              <a:latin typeface="ＭＳ Ｐゴシック" panose="020B0600070205080204" pitchFamily="50" charset="-128"/>
              <a:ea typeface="ＭＳ Ｐゴシック" panose="020B0600070205080204" pitchFamily="50" charset="-128"/>
            </a:rPr>
            <a:t>0.8</a:t>
          </a:r>
          <a:r>
            <a:rPr kumimoji="1" lang="ja-JP" altLang="en-US" sz="1050">
              <a:latin typeface="ＭＳ Ｐゴシック" panose="020B0600070205080204" pitchFamily="50" charset="-128"/>
              <a:ea typeface="ＭＳ Ｐゴシック" panose="020B0600070205080204" pitchFamily="50" charset="-128"/>
            </a:rPr>
            <a:t>ポイント減少した。</a:t>
          </a:r>
        </a:p>
        <a:p>
          <a:r>
            <a:rPr kumimoji="1" lang="ja-JP" altLang="en-US" sz="1050">
              <a:latin typeface="ＭＳ Ｐゴシック" panose="020B0600070205080204" pitchFamily="50" charset="-128"/>
              <a:ea typeface="ＭＳ Ｐゴシック" panose="020B0600070205080204" pitchFamily="50" charset="-128"/>
            </a:rPr>
            <a:t>　減少の要因としては、ふるさと納税事業において寄付先行受付分（次年度返礼分）の増加に伴う現年度分の返礼品費の減や前年度に実施した農業者等支援事業給付金給付事業の減、下水道事業会計への補助金の減などが挙げられる。</a:t>
          </a:r>
        </a:p>
        <a:p>
          <a:r>
            <a:rPr kumimoji="1" lang="ja-JP" altLang="en-US" sz="1050">
              <a:latin typeface="ＭＳ Ｐゴシック" panose="020B0600070205080204" pitchFamily="50" charset="-128"/>
              <a:ea typeface="ＭＳ Ｐゴシック" panose="020B0600070205080204" pitchFamily="50" charset="-128"/>
            </a:rPr>
            <a:t>　今後は、東山梨消防本部の空調改修工事や東山聖苑の大規模改修工事、国中消防共同指令センターの運用開始に伴う整備事業費に係る公債費負担金の増などが見込まれるため、引き続き、類似団体の平均値に近づくことができるよう、各種補助金や負担金などの必要性や効果を検証し、縮減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3556</xdr:rowOff>
    </xdr:from>
    <xdr:to>
      <xdr:col>82</xdr:col>
      <xdr:colOff>107950</xdr:colOff>
      <xdr:row>38</xdr:row>
      <xdr:rowOff>40132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51865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40132</xdr:rowOff>
    </xdr:from>
    <xdr:to>
      <xdr:col>78</xdr:col>
      <xdr:colOff>69850</xdr:colOff>
      <xdr:row>38</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55523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53848</xdr:rowOff>
    </xdr:from>
    <xdr:to>
      <xdr:col>73</xdr:col>
      <xdr:colOff>180975</xdr:colOff>
      <xdr:row>38</xdr:row>
      <xdr:rowOff>58420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5689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58420</xdr:rowOff>
    </xdr:from>
    <xdr:to>
      <xdr:col>69</xdr:col>
      <xdr:colOff>92075</xdr:colOff>
      <xdr:row>38</xdr:row>
      <xdr:rowOff>122428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57352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124206</xdr:rowOff>
    </xdr:from>
    <xdr:to>
      <xdr:col>82</xdr:col>
      <xdr:colOff>158750</xdr:colOff>
      <xdr:row>38</xdr:row>
      <xdr:rowOff>54356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96283</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160782</xdr:rowOff>
    </xdr:from>
    <xdr:to>
      <xdr:col>78</xdr:col>
      <xdr:colOff>120650</xdr:colOff>
      <xdr:row>38</xdr:row>
      <xdr:rowOff>90932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75709</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590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3048</xdr:rowOff>
    </xdr:from>
    <xdr:to>
      <xdr:col>74</xdr:col>
      <xdr:colOff>31750</xdr:colOff>
      <xdr:row>38</xdr:row>
      <xdr:rowOff>104648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89425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7620</xdr:rowOff>
    </xdr:from>
    <xdr:to>
      <xdr:col>69</xdr:col>
      <xdr:colOff>142875</xdr:colOff>
      <xdr:row>38</xdr:row>
      <xdr:rowOff>109220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93997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71628</xdr:rowOff>
    </xdr:from>
    <xdr:to>
      <xdr:col>65</xdr:col>
      <xdr:colOff>53975</xdr:colOff>
      <xdr:row>39</xdr:row>
      <xdr:rowOff>1778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58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158005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67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類似団体の平均値を上回る</a:t>
          </a:r>
          <a:r>
            <a:rPr kumimoji="1" lang="en-US" altLang="ja-JP" sz="1100">
              <a:latin typeface="ＭＳ Ｐゴシック" panose="020B0600070205080204" pitchFamily="50" charset="-128"/>
              <a:ea typeface="ＭＳ Ｐゴシック" panose="020B0600070205080204" pitchFamily="50" charset="-128"/>
            </a:rPr>
            <a:t>20.3</a:t>
          </a:r>
          <a:r>
            <a:rPr kumimoji="1" lang="ja-JP" altLang="en-US" sz="1100">
              <a:latin typeface="ＭＳ Ｐゴシック" panose="020B0600070205080204" pitchFamily="50" charset="-128"/>
              <a:ea typeface="ＭＳ Ｐゴシック" panose="020B0600070205080204" pitchFamily="50" charset="-128"/>
            </a:rPr>
            <a:t>％であり、前年度から</a:t>
          </a:r>
          <a:r>
            <a:rPr kumimoji="1" lang="en-US" altLang="ja-JP" sz="1100">
              <a:latin typeface="ＭＳ Ｐゴシック" panose="020B0600070205080204" pitchFamily="50" charset="-128"/>
              <a:ea typeface="ＭＳ Ｐゴシック" panose="020B0600070205080204" pitchFamily="50" charset="-128"/>
            </a:rPr>
            <a:t>1.9</a:t>
          </a:r>
          <a:r>
            <a:rPr kumimoji="1" lang="ja-JP" altLang="en-US" sz="1100">
              <a:latin typeface="ＭＳ Ｐゴシック" panose="020B0600070205080204" pitchFamily="50" charset="-128"/>
              <a:ea typeface="ＭＳ Ｐゴシック" panose="020B0600070205080204" pitchFamily="50" charset="-128"/>
            </a:rPr>
            <a:t>ポイント減少した。</a:t>
          </a:r>
        </a:p>
        <a:p>
          <a:r>
            <a:rPr kumimoji="1" lang="ja-JP" altLang="en-US" sz="1100">
              <a:latin typeface="ＭＳ Ｐゴシック" panose="020B0600070205080204" pitchFamily="50" charset="-128"/>
              <a:ea typeface="ＭＳ Ｐゴシック" panose="020B0600070205080204" pitchFamily="50" charset="-128"/>
            </a:rPr>
            <a:t>　減少の要因としては、合併特例債や（旧）緊急防災・事業債、臨時財政対策債の償還減が挙げられる。</a:t>
          </a:r>
        </a:p>
        <a:p>
          <a:r>
            <a:rPr kumimoji="1" lang="ja-JP" altLang="en-US" sz="1100">
              <a:latin typeface="ＭＳ Ｐゴシック" panose="020B0600070205080204" pitchFamily="50" charset="-128"/>
              <a:ea typeface="ＭＳ Ｐゴシック" panose="020B0600070205080204" pitchFamily="50" charset="-128"/>
            </a:rPr>
            <a:t>　今後も公債費の高止まりが懸念されるところであり、インフラの老朽化対策や公共施設の統合・集約化に伴う建設・解体事業などが課題となっているため、公共施設等個別施設計画に基づき事業選択を行うなかで、地方債の新規発行を抑制し、比率の改善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37465</xdr:rowOff>
    </xdr:from>
    <xdr:to>
      <xdr:col>24</xdr:col>
      <xdr:colOff>25400</xdr:colOff>
      <xdr:row>75</xdr:row>
      <xdr:rowOff>73660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89621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73660</xdr:rowOff>
    </xdr:from>
    <xdr:to>
      <xdr:col>19</xdr:col>
      <xdr:colOff>187325</xdr:colOff>
      <xdr:row>75</xdr:row>
      <xdr:rowOff>100330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93241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90805</xdr:rowOff>
    </xdr:from>
    <xdr:to>
      <xdr:col>15</xdr:col>
      <xdr:colOff>98425</xdr:colOff>
      <xdr:row>75</xdr:row>
      <xdr:rowOff>100330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94955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90805</xdr:rowOff>
    </xdr:from>
    <xdr:to>
      <xdr:col>11</xdr:col>
      <xdr:colOff>9525</xdr:colOff>
      <xdr:row>75</xdr:row>
      <xdr:rowOff>94615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94955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75582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158115</xdr:rowOff>
    </xdr:from>
    <xdr:to>
      <xdr:col>24</xdr:col>
      <xdr:colOff>76200</xdr:colOff>
      <xdr:row>75</xdr:row>
      <xdr:rowOff>88265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4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130192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17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22860</xdr:rowOff>
    </xdr:from>
    <xdr:to>
      <xdr:col>20</xdr:col>
      <xdr:colOff>38100</xdr:colOff>
      <xdr:row>75</xdr:row>
      <xdr:rowOff>124460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8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109238</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67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49530</xdr:rowOff>
    </xdr:from>
    <xdr:to>
      <xdr:col>15</xdr:col>
      <xdr:colOff>149225</xdr:colOff>
      <xdr:row>75</xdr:row>
      <xdr:rowOff>151130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135907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94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40005</xdr:rowOff>
    </xdr:from>
    <xdr:to>
      <xdr:col>11</xdr:col>
      <xdr:colOff>60325</xdr:colOff>
      <xdr:row>75</xdr:row>
      <xdr:rowOff>141605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9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126382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85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43815</xdr:rowOff>
    </xdr:from>
    <xdr:to>
      <xdr:col>6</xdr:col>
      <xdr:colOff>171450</xdr:colOff>
      <xdr:row>75</xdr:row>
      <xdr:rowOff>145415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90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130191</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88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類似団体の平均値を下回る</a:t>
          </a:r>
          <a:r>
            <a:rPr kumimoji="1" lang="en-US" altLang="ja-JP" sz="1100">
              <a:latin typeface="ＭＳ Ｐゴシック" panose="020B0600070205080204" pitchFamily="50" charset="-128"/>
              <a:ea typeface="ＭＳ Ｐゴシック" panose="020B0600070205080204" pitchFamily="50" charset="-128"/>
            </a:rPr>
            <a:t>69.8</a:t>
          </a:r>
          <a:r>
            <a:rPr kumimoji="1" lang="ja-JP" altLang="en-US" sz="1100">
              <a:latin typeface="ＭＳ Ｐゴシック" panose="020B0600070205080204" pitchFamily="50" charset="-128"/>
              <a:ea typeface="ＭＳ Ｐゴシック" panose="020B0600070205080204" pitchFamily="50" charset="-128"/>
            </a:rPr>
            <a:t>％であり、前年度から</a:t>
          </a:r>
          <a:r>
            <a:rPr kumimoji="1" lang="en-US" altLang="ja-JP" sz="1100">
              <a:latin typeface="ＭＳ Ｐゴシック" panose="020B0600070205080204" pitchFamily="50" charset="-128"/>
              <a:ea typeface="ＭＳ Ｐゴシック" panose="020B0600070205080204" pitchFamily="50" charset="-128"/>
            </a:rPr>
            <a:t>1.9</a:t>
          </a:r>
          <a:r>
            <a:rPr kumimoji="1" lang="ja-JP" altLang="en-US" sz="1100">
              <a:latin typeface="ＭＳ Ｐゴシック" panose="020B0600070205080204" pitchFamily="50" charset="-128"/>
              <a:ea typeface="ＭＳ Ｐゴシック" panose="020B0600070205080204" pitchFamily="50" charset="-128"/>
            </a:rPr>
            <a:t>ポイント増加した。</a:t>
          </a:r>
        </a:p>
        <a:p>
          <a:r>
            <a:rPr kumimoji="1" lang="ja-JP" altLang="en-US" sz="1100">
              <a:latin typeface="ＭＳ Ｐゴシック" panose="020B0600070205080204" pitchFamily="50" charset="-128"/>
              <a:ea typeface="ＭＳ Ｐゴシック" panose="020B0600070205080204" pitchFamily="50" charset="-128"/>
            </a:rPr>
            <a:t>　増加の要因としては、公債費の償還ピークを越え合併特例債や（旧）緊急防災・減災事業債、臨時財政対策債の償還額が減となったことに加え、人件費で、給与改定や会計年度任用職員への勤勉手当の支給による給与費の増、扶助費で、物価高騰対策として実施した給付金給付事業費の増や障害者自立支援給付費の増などが挙げ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今後においても、経常経費の削減に向けて、新行財政改革大綱に示された各種施策を着実に実行していく。</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88138</xdr:rowOff>
    </xdr:from>
    <xdr:to>
      <xdr:col>82</xdr:col>
      <xdr:colOff>107950</xdr:colOff>
      <xdr:row>76</xdr:row>
      <xdr:rowOff>3556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2946888"/>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33274</xdr:rowOff>
    </xdr:from>
    <xdr:to>
      <xdr:col>78</xdr:col>
      <xdr:colOff>69850</xdr:colOff>
      <xdr:row>75</xdr:row>
      <xdr:rowOff>88138</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289202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33274</xdr:rowOff>
    </xdr:from>
    <xdr:to>
      <xdr:col>73</xdr:col>
      <xdr:colOff>180975</xdr:colOff>
      <xdr:row>75</xdr:row>
      <xdr:rowOff>92710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893800" y="1289202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92710</xdr:rowOff>
    </xdr:from>
    <xdr:to>
      <xdr:col>69</xdr:col>
      <xdr:colOff>92075</xdr:colOff>
      <xdr:row>75</xdr:row>
      <xdr:rowOff>156718</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295146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124206</xdr:rowOff>
    </xdr:from>
    <xdr:to>
      <xdr:col>82</xdr:col>
      <xdr:colOff>158750</xdr:colOff>
      <xdr:row>76</xdr:row>
      <xdr:rowOff>54356</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140733</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828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37338</xdr:rowOff>
    </xdr:from>
    <xdr:to>
      <xdr:col>78</xdr:col>
      <xdr:colOff>120650</xdr:colOff>
      <xdr:row>75</xdr:row>
      <xdr:rowOff>138938</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289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149115</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664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153924</xdr:rowOff>
    </xdr:from>
    <xdr:to>
      <xdr:col>74</xdr:col>
      <xdr:colOff>31750</xdr:colOff>
      <xdr:row>75</xdr:row>
      <xdr:rowOff>84074</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284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94251</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610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41910</xdr:rowOff>
    </xdr:from>
    <xdr:to>
      <xdr:col>69</xdr:col>
      <xdr:colOff>142875</xdr:colOff>
      <xdr:row>75</xdr:row>
      <xdr:rowOff>143510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153687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105918</xdr:rowOff>
    </xdr:from>
    <xdr:to>
      <xdr:col>65</xdr:col>
      <xdr:colOff>53975</xdr:colOff>
      <xdr:row>76</xdr:row>
      <xdr:rowOff>36069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46245</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73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山梨県甲州市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123333</xdr:rowOff>
    </xdr:from>
    <xdr:to>
      <xdr:col>29</xdr:col>
      <xdr:colOff>127000</xdr:colOff>
      <xdr:row>18</xdr:row>
      <xdr:rowOff>43085</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085608"/>
          <a:ext cx="647700" cy="912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43085</xdr:rowOff>
    </xdr:from>
    <xdr:to>
      <xdr:col>26</xdr:col>
      <xdr:colOff>50800</xdr:colOff>
      <xdr:row>18</xdr:row>
      <xdr:rowOff>64811</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176810"/>
          <a:ext cx="698500" cy="217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64811</xdr:rowOff>
    </xdr:from>
    <xdr:to>
      <xdr:col>22</xdr:col>
      <xdr:colOff>114300</xdr:colOff>
      <xdr:row>18</xdr:row>
      <xdr:rowOff>76889</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198536"/>
          <a:ext cx="698500" cy="120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76889</xdr:rowOff>
    </xdr:from>
    <xdr:to>
      <xdr:col>18</xdr:col>
      <xdr:colOff>177800</xdr:colOff>
      <xdr:row>18</xdr:row>
      <xdr:rowOff>123933</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210614"/>
          <a:ext cx="698500" cy="470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99509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89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72533</xdr:rowOff>
    </xdr:from>
    <xdr:to>
      <xdr:col>29</xdr:col>
      <xdr:colOff>177800</xdr:colOff>
      <xdr:row>18</xdr:row>
      <xdr:rowOff>2683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30348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44610</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3006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163735</xdr:rowOff>
    </xdr:from>
    <xdr:to>
      <xdr:col>26</xdr:col>
      <xdr:colOff>101600</xdr:colOff>
      <xdr:row>18</xdr:row>
      <xdr:rowOff>93885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1260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78662</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212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14011</xdr:rowOff>
    </xdr:from>
    <xdr:to>
      <xdr:col>22</xdr:col>
      <xdr:colOff>165100</xdr:colOff>
      <xdr:row>18</xdr:row>
      <xdr:rowOff>115611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1477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100388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234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26089</xdr:rowOff>
    </xdr:from>
    <xdr:to>
      <xdr:col>19</xdr:col>
      <xdr:colOff>38100</xdr:colOff>
      <xdr:row>18</xdr:row>
      <xdr:rowOff>127689</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1598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112466</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246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73133</xdr:rowOff>
    </xdr:from>
    <xdr:to>
      <xdr:col>15</xdr:col>
      <xdr:colOff>101600</xdr:colOff>
      <xdr:row>19</xdr:row>
      <xdr:rowOff>3283</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2068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159510</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293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23154</xdr:rowOff>
    </xdr:from>
    <xdr:to>
      <xdr:col>29</xdr:col>
      <xdr:colOff>127000</xdr:colOff>
      <xdr:row>38</xdr:row>
      <xdr:rowOff>24989</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5003800" y="7490754"/>
          <a:ext cx="647700" cy="18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38</xdr:row>
      <xdr:rowOff>7930</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755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8210</xdr:rowOff>
    </xdr:from>
    <xdr:to>
      <xdr:col>26</xdr:col>
      <xdr:colOff>50800</xdr:colOff>
      <xdr:row>38</xdr:row>
      <xdr:rowOff>24989</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4305300" y="7475810"/>
          <a:ext cx="698500" cy="167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8210</xdr:rowOff>
    </xdr:from>
    <xdr:to>
      <xdr:col>22</xdr:col>
      <xdr:colOff>114300</xdr:colOff>
      <xdr:row>38</xdr:row>
      <xdr:rowOff>9490</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475810"/>
          <a:ext cx="698500" cy="12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7191</xdr:rowOff>
    </xdr:from>
    <xdr:to>
      <xdr:col>18</xdr:col>
      <xdr:colOff>177800</xdr:colOff>
      <xdr:row>38</xdr:row>
      <xdr:rowOff>9490</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a:off x="2908300" y="7474791"/>
          <a:ext cx="698500" cy="22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315254</xdr:rowOff>
    </xdr:from>
    <xdr:to>
      <xdr:col>29</xdr:col>
      <xdr:colOff>177800</xdr:colOff>
      <xdr:row>38</xdr:row>
      <xdr:rowOff>73954</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399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160331</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285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317089</xdr:rowOff>
    </xdr:from>
    <xdr:to>
      <xdr:col>26</xdr:col>
      <xdr:colOff>101600</xdr:colOff>
      <xdr:row>38</xdr:row>
      <xdr:rowOff>75789</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417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85966</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2106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300310</xdr:rowOff>
    </xdr:from>
    <xdr:to>
      <xdr:col>22</xdr:col>
      <xdr:colOff>165100</xdr:colOff>
      <xdr:row>38</xdr:row>
      <xdr:rowOff>59010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250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69187</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19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301590</xdr:rowOff>
    </xdr:from>
    <xdr:to>
      <xdr:col>19</xdr:col>
      <xdr:colOff>38100</xdr:colOff>
      <xdr:row>38</xdr:row>
      <xdr:rowOff>60290</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262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70467</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195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299291</xdr:rowOff>
    </xdr:from>
    <xdr:to>
      <xdr:col>15</xdr:col>
      <xdr:colOff>101600</xdr:colOff>
      <xdr:row>38</xdr:row>
      <xdr:rowOff>57991</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239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68168</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192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山梨県甲州市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29,079
28,760
264.11
23,833,638
22,813,798
944,567
10,425,587
16,478,631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13.5
26.9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161341</xdr:rowOff>
    </xdr:from>
    <xdr:to>
      <xdr:col>24</xdr:col>
      <xdr:colOff>63500</xdr:colOff>
      <xdr:row>37</xdr:row>
      <xdr:rowOff>72470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33541"/>
          <a:ext cx="838200" cy="8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72470</xdr:rowOff>
    </xdr:from>
    <xdr:to>
      <xdr:col>19</xdr:col>
      <xdr:colOff>177800</xdr:colOff>
      <xdr:row>37</xdr:row>
      <xdr:rowOff>73101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16120"/>
          <a:ext cx="889000" cy="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73101</xdr:rowOff>
    </xdr:from>
    <xdr:to>
      <xdr:col>15</xdr:col>
      <xdr:colOff>50800</xdr:colOff>
      <xdr:row>37</xdr:row>
      <xdr:rowOff>78936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16751"/>
          <a:ext cx="889000" cy="5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78936</xdr:rowOff>
    </xdr:from>
    <xdr:to>
      <xdr:col>10</xdr:col>
      <xdr:colOff>114300</xdr:colOff>
      <xdr:row>37</xdr:row>
      <xdr:rowOff>146471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22586"/>
          <a:ext cx="889000" cy="67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110541</xdr:rowOff>
    </xdr:from>
    <xdr:to>
      <xdr:col>24</xdr:col>
      <xdr:colOff>114300</xdr:colOff>
      <xdr:row>37</xdr:row>
      <xdr:rowOff>40691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8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88968</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61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21670</xdr:rowOff>
    </xdr:from>
    <xdr:to>
      <xdr:col>20</xdr:col>
      <xdr:colOff>38100</xdr:colOff>
      <xdr:row>37</xdr:row>
      <xdr:rowOff>123270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6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114397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58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22301</xdr:rowOff>
    </xdr:from>
    <xdr:to>
      <xdr:col>15</xdr:col>
      <xdr:colOff>101600</xdr:colOff>
      <xdr:row>37</xdr:row>
      <xdr:rowOff>123901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6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115028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5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28136</xdr:rowOff>
    </xdr:from>
    <xdr:to>
      <xdr:col>10</xdr:col>
      <xdr:colOff>165100</xdr:colOff>
      <xdr:row>37</xdr:row>
      <xdr:rowOff>129736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71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120863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64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95671</xdr:rowOff>
    </xdr:from>
    <xdr:to>
      <xdr:col>6</xdr:col>
      <xdr:colOff>38100</xdr:colOff>
      <xdr:row>38</xdr:row>
      <xdr:rowOff>25821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3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16948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32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111745</xdr:rowOff>
    </xdr:from>
    <xdr:to>
      <xdr:col>24</xdr:col>
      <xdr:colOff>63500</xdr:colOff>
      <xdr:row>58</xdr:row>
      <xdr:rowOff>114114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5845"/>
          <a:ext cx="838200" cy="2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114114</xdr:rowOff>
    </xdr:from>
    <xdr:to>
      <xdr:col>19</xdr:col>
      <xdr:colOff>177800</xdr:colOff>
      <xdr:row>58</xdr:row>
      <xdr:rowOff>114620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58214"/>
          <a:ext cx="889000" cy="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114620</xdr:rowOff>
    </xdr:from>
    <xdr:to>
      <xdr:col>15</xdr:col>
      <xdr:colOff>50800</xdr:colOff>
      <xdr:row>58</xdr:row>
      <xdr:rowOff>114727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58720"/>
          <a:ext cx="889000" cy="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114727</xdr:rowOff>
    </xdr:from>
    <xdr:to>
      <xdr:col>10</xdr:col>
      <xdr:colOff>114300</xdr:colOff>
      <xdr:row>58</xdr:row>
      <xdr:rowOff>119722</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58827"/>
          <a:ext cx="889000" cy="4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1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60945</xdr:rowOff>
    </xdr:from>
    <xdr:to>
      <xdr:col>24</xdr:col>
      <xdr:colOff>114300</xdr:colOff>
      <xdr:row>58</xdr:row>
      <xdr:rowOff>162545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20322</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92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63314</xdr:rowOff>
    </xdr:from>
    <xdr:to>
      <xdr:col>20</xdr:col>
      <xdr:colOff>38100</xdr:colOff>
      <xdr:row>58</xdr:row>
      <xdr:rowOff>164914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9991</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82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63820</xdr:rowOff>
    </xdr:from>
    <xdr:to>
      <xdr:col>15</xdr:col>
      <xdr:colOff>101600</xdr:colOff>
      <xdr:row>58</xdr:row>
      <xdr:rowOff>165420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10497</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83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63927</xdr:rowOff>
    </xdr:from>
    <xdr:to>
      <xdr:col>10</xdr:col>
      <xdr:colOff>165100</xdr:colOff>
      <xdr:row>58</xdr:row>
      <xdr:rowOff>165527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08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10604</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8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68922</xdr:rowOff>
    </xdr:from>
    <xdr:to>
      <xdr:col>6</xdr:col>
      <xdr:colOff>38100</xdr:colOff>
      <xdr:row>58</xdr:row>
      <xdr:rowOff>170522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161649</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05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13715</xdr:rowOff>
    </xdr:from>
    <xdr:to>
      <xdr:col>24</xdr:col>
      <xdr:colOff>63500</xdr:colOff>
      <xdr:row>79</xdr:row>
      <xdr:rowOff>15418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558265"/>
          <a:ext cx="838200" cy="1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15418</xdr:rowOff>
    </xdr:from>
    <xdr:to>
      <xdr:col>19</xdr:col>
      <xdr:colOff>177800</xdr:colOff>
      <xdr:row>79</xdr:row>
      <xdr:rowOff>21462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559968"/>
          <a:ext cx="889000" cy="6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16993</xdr:rowOff>
    </xdr:from>
    <xdr:to>
      <xdr:col>15</xdr:col>
      <xdr:colOff>50800</xdr:colOff>
      <xdr:row>79</xdr:row>
      <xdr:rowOff>21462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561543"/>
          <a:ext cx="889000" cy="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16993</xdr:rowOff>
    </xdr:from>
    <xdr:to>
      <xdr:col>10</xdr:col>
      <xdr:colOff>114300</xdr:colOff>
      <xdr:row>79</xdr:row>
      <xdr:rowOff>19762</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61543"/>
          <a:ext cx="889000" cy="2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134365</xdr:rowOff>
    </xdr:from>
    <xdr:to>
      <xdr:col>24</xdr:col>
      <xdr:colOff>114300</xdr:colOff>
      <xdr:row>79</xdr:row>
      <xdr:rowOff>64515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50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49292</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422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136068</xdr:rowOff>
    </xdr:from>
    <xdr:to>
      <xdr:col>20</xdr:col>
      <xdr:colOff>38100</xdr:colOff>
      <xdr:row>79</xdr:row>
      <xdr:rowOff>66218</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509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57345</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601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142112</xdr:rowOff>
    </xdr:from>
    <xdr:to>
      <xdr:col>15</xdr:col>
      <xdr:colOff>101600</xdr:colOff>
      <xdr:row>79</xdr:row>
      <xdr:rowOff>72262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51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63389</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607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137643</xdr:rowOff>
    </xdr:from>
    <xdr:to>
      <xdr:col>10</xdr:col>
      <xdr:colOff>165100</xdr:colOff>
      <xdr:row>79</xdr:row>
      <xdr:rowOff>67793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51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58920</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60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140412</xdr:rowOff>
    </xdr:from>
    <xdr:to>
      <xdr:col>6</xdr:col>
      <xdr:colOff>38100</xdr:colOff>
      <xdr:row>79</xdr:row>
      <xdr:rowOff>70562</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51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61689</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606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166263</xdr:rowOff>
    </xdr:from>
    <xdr:to>
      <xdr:col>24</xdr:col>
      <xdr:colOff>63500</xdr:colOff>
      <xdr:row>96</xdr:row>
      <xdr:rowOff>95724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454013"/>
          <a:ext cx="838200" cy="100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95724</xdr:rowOff>
    </xdr:from>
    <xdr:to>
      <xdr:col>19</xdr:col>
      <xdr:colOff>177800</xdr:colOff>
      <xdr:row>96</xdr:row>
      <xdr:rowOff>153698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554924"/>
          <a:ext cx="889000" cy="57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75197</xdr:rowOff>
    </xdr:from>
    <xdr:to>
      <xdr:col>15</xdr:col>
      <xdr:colOff>50800</xdr:colOff>
      <xdr:row>96</xdr:row>
      <xdr:rowOff>153698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534397"/>
          <a:ext cx="889000" cy="78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75197</xdr:rowOff>
    </xdr:from>
    <xdr:to>
      <xdr:col>10</xdr:col>
      <xdr:colOff>114300</xdr:colOff>
      <xdr:row>97</xdr:row>
      <xdr:rowOff>78465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534397"/>
          <a:ext cx="889000" cy="174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115463</xdr:rowOff>
    </xdr:from>
    <xdr:to>
      <xdr:col>24</xdr:col>
      <xdr:colOff>114300</xdr:colOff>
      <xdr:row>96</xdr:row>
      <xdr:rowOff>45613</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40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93890</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381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44924</xdr:rowOff>
    </xdr:from>
    <xdr:to>
      <xdr:col>20</xdr:col>
      <xdr:colOff>38100</xdr:colOff>
      <xdr:row>96</xdr:row>
      <xdr:rowOff>146524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50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137651</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596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102898</xdr:rowOff>
    </xdr:from>
    <xdr:to>
      <xdr:col>15</xdr:col>
      <xdr:colOff>101600</xdr:colOff>
      <xdr:row>97</xdr:row>
      <xdr:rowOff>33048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562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24175</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654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24397</xdr:rowOff>
    </xdr:from>
    <xdr:to>
      <xdr:col>10</xdr:col>
      <xdr:colOff>165100</xdr:colOff>
      <xdr:row>96</xdr:row>
      <xdr:rowOff>125997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48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117124</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576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27665</xdr:rowOff>
    </xdr:from>
    <xdr:to>
      <xdr:col>6</xdr:col>
      <xdr:colOff>38100</xdr:colOff>
      <xdr:row>97</xdr:row>
      <xdr:rowOff>129265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5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120392</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751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86841</xdr:rowOff>
    </xdr:from>
    <xdr:to>
      <xdr:col>55</xdr:col>
      <xdr:colOff>0</xdr:colOff>
      <xdr:row>36</xdr:row>
      <xdr:rowOff>97987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259041"/>
          <a:ext cx="838200" cy="11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86841</xdr:rowOff>
    </xdr:from>
    <xdr:to>
      <xdr:col>50</xdr:col>
      <xdr:colOff>114300</xdr:colOff>
      <xdr:row>36</xdr:row>
      <xdr:rowOff>97814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259041"/>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97814</xdr:rowOff>
    </xdr:from>
    <xdr:to>
      <xdr:col>45</xdr:col>
      <xdr:colOff>177800</xdr:colOff>
      <xdr:row>36</xdr:row>
      <xdr:rowOff>159810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270014"/>
          <a:ext cx="889000" cy="6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68501</xdr:rowOff>
    </xdr:from>
    <xdr:to>
      <xdr:col>41</xdr:col>
      <xdr:colOff>50800</xdr:colOff>
      <xdr:row>36</xdr:row>
      <xdr:rowOff>159810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069251"/>
          <a:ext cx="889000" cy="262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47187</xdr:rowOff>
    </xdr:from>
    <xdr:to>
      <xdr:col>55</xdr:col>
      <xdr:colOff>50800</xdr:colOff>
      <xdr:row>36</xdr:row>
      <xdr:rowOff>148787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219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70064</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070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36041</xdr:rowOff>
    </xdr:from>
    <xdr:to>
      <xdr:col>50</xdr:col>
      <xdr:colOff>165100</xdr:colOff>
      <xdr:row>36</xdr:row>
      <xdr:rowOff>137641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08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154168</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983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47014</xdr:rowOff>
    </xdr:from>
    <xdr:to>
      <xdr:col>46</xdr:col>
      <xdr:colOff>38100</xdr:colOff>
      <xdr:row>36</xdr:row>
      <xdr:rowOff>148614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1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165141</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99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109010</xdr:rowOff>
    </xdr:from>
    <xdr:to>
      <xdr:col>41</xdr:col>
      <xdr:colOff>101600</xdr:colOff>
      <xdr:row>37</xdr:row>
      <xdr:rowOff>39160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8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55687</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056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17701</xdr:rowOff>
    </xdr:from>
    <xdr:to>
      <xdr:col>36</xdr:col>
      <xdr:colOff>165100</xdr:colOff>
      <xdr:row>35</xdr:row>
      <xdr:rowOff>119301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1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135828</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79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170342</xdr:rowOff>
    </xdr:from>
    <xdr:to>
      <xdr:col>55</xdr:col>
      <xdr:colOff>0</xdr:colOff>
      <xdr:row>57</xdr:row>
      <xdr:rowOff>76204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771542"/>
          <a:ext cx="838200" cy="77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170342</xdr:rowOff>
    </xdr:from>
    <xdr:to>
      <xdr:col>50</xdr:col>
      <xdr:colOff>114300</xdr:colOff>
      <xdr:row>57</xdr:row>
      <xdr:rowOff>131708</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71542"/>
          <a:ext cx="889000" cy="13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83556</xdr:rowOff>
    </xdr:from>
    <xdr:to>
      <xdr:col>45</xdr:col>
      <xdr:colOff>177800</xdr:colOff>
      <xdr:row>57</xdr:row>
      <xdr:rowOff>131708</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856206"/>
          <a:ext cx="889000" cy="4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83556</xdr:rowOff>
    </xdr:from>
    <xdr:to>
      <xdr:col>41</xdr:col>
      <xdr:colOff>50800</xdr:colOff>
      <xdr:row>57</xdr:row>
      <xdr:rowOff>96714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856206"/>
          <a:ext cx="889000" cy="13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25404</xdr:rowOff>
    </xdr:from>
    <xdr:to>
      <xdr:col>55</xdr:col>
      <xdr:colOff>50800</xdr:colOff>
      <xdr:row>57</xdr:row>
      <xdr:rowOff>127004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9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111781</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12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119542</xdr:rowOff>
    </xdr:from>
    <xdr:to>
      <xdr:col>50</xdr:col>
      <xdr:colOff>165100</xdr:colOff>
      <xdr:row>57</xdr:row>
      <xdr:rowOff>49692</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2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40819</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13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80908</xdr:rowOff>
    </xdr:from>
    <xdr:to>
      <xdr:col>46</xdr:col>
      <xdr:colOff>38100</xdr:colOff>
      <xdr:row>58</xdr:row>
      <xdr:rowOff>11058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5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2185</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946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32756</xdr:rowOff>
    </xdr:from>
    <xdr:to>
      <xdr:col>41</xdr:col>
      <xdr:colOff>101600</xdr:colOff>
      <xdr:row>57</xdr:row>
      <xdr:rowOff>134356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05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125483</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9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45914</xdr:rowOff>
    </xdr:from>
    <xdr:to>
      <xdr:col>36</xdr:col>
      <xdr:colOff>165100</xdr:colOff>
      <xdr:row>57</xdr:row>
      <xdr:rowOff>147514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1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138641</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911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46703</xdr:rowOff>
    </xdr:from>
    <xdr:to>
      <xdr:col>55</xdr:col>
      <xdr:colOff>0</xdr:colOff>
      <xdr:row>79</xdr:row>
      <xdr:rowOff>79556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591253"/>
          <a:ext cx="838200" cy="32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79556</xdr:rowOff>
    </xdr:from>
    <xdr:to>
      <xdr:col>50</xdr:col>
      <xdr:colOff>114300</xdr:colOff>
      <xdr:row>79</xdr:row>
      <xdr:rowOff>81843</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624106"/>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81843</xdr:rowOff>
    </xdr:from>
    <xdr:to>
      <xdr:col>45</xdr:col>
      <xdr:colOff>177800</xdr:colOff>
      <xdr:row>79</xdr:row>
      <xdr:rowOff>92814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626393"/>
          <a:ext cx="889000" cy="10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36232</xdr:rowOff>
    </xdr:from>
    <xdr:to>
      <xdr:col>41</xdr:col>
      <xdr:colOff>50800</xdr:colOff>
      <xdr:row>79</xdr:row>
      <xdr:rowOff>92814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580782"/>
          <a:ext cx="889000" cy="56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167353</xdr:rowOff>
    </xdr:from>
    <xdr:to>
      <xdr:col>55</xdr:col>
      <xdr:colOff>50800</xdr:colOff>
      <xdr:row>79</xdr:row>
      <xdr:rowOff>97503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540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82280</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55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28756</xdr:rowOff>
    </xdr:from>
    <xdr:to>
      <xdr:col>50</xdr:col>
      <xdr:colOff>165100</xdr:colOff>
      <xdr:row>79</xdr:row>
      <xdr:rowOff>130356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73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121483</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66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31043</xdr:rowOff>
    </xdr:from>
    <xdr:to>
      <xdr:col>46</xdr:col>
      <xdr:colOff>38100</xdr:colOff>
      <xdr:row>79</xdr:row>
      <xdr:rowOff>132643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75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123770</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66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42014</xdr:rowOff>
    </xdr:from>
    <xdr:to>
      <xdr:col>41</xdr:col>
      <xdr:colOff>101600</xdr:colOff>
      <xdr:row>79</xdr:row>
      <xdr:rowOff>143614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58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134741</xdr:rowOff>
    </xdr:from>
    <xdr:ext cx="378565"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72017" y="136792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156882</xdr:rowOff>
    </xdr:from>
    <xdr:to>
      <xdr:col>36</xdr:col>
      <xdr:colOff>165100</xdr:colOff>
      <xdr:row>79</xdr:row>
      <xdr:rowOff>87032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529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78159</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622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103873</xdr:rowOff>
    </xdr:from>
    <xdr:to>
      <xdr:col>55</xdr:col>
      <xdr:colOff>0</xdr:colOff>
      <xdr:row>96</xdr:row>
      <xdr:rowOff>143991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563073"/>
          <a:ext cx="838200" cy="40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103873</xdr:rowOff>
    </xdr:from>
    <xdr:to>
      <xdr:col>50</xdr:col>
      <xdr:colOff>114300</xdr:colOff>
      <xdr:row>97</xdr:row>
      <xdr:rowOff>9792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563073"/>
          <a:ext cx="889000" cy="77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121566</xdr:rowOff>
    </xdr:from>
    <xdr:to>
      <xdr:col>45</xdr:col>
      <xdr:colOff>177800</xdr:colOff>
      <xdr:row>97</xdr:row>
      <xdr:rowOff>9792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580766"/>
          <a:ext cx="889000" cy="59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121566</xdr:rowOff>
    </xdr:from>
    <xdr:to>
      <xdr:col>41</xdr:col>
      <xdr:colOff>50800</xdr:colOff>
      <xdr:row>97</xdr:row>
      <xdr:rowOff>40745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580766"/>
          <a:ext cx="889000" cy="9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145146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26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93191</xdr:rowOff>
    </xdr:from>
    <xdr:to>
      <xdr:col>55</xdr:col>
      <xdr:colOff>50800</xdr:colOff>
      <xdr:row>97</xdr:row>
      <xdr:rowOff>23341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552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71618</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3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53073</xdr:rowOff>
    </xdr:from>
    <xdr:to>
      <xdr:col>50</xdr:col>
      <xdr:colOff>165100</xdr:colOff>
      <xdr:row>96</xdr:row>
      <xdr:rowOff>154673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512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145800</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605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130442</xdr:rowOff>
    </xdr:from>
    <xdr:to>
      <xdr:col>46</xdr:col>
      <xdr:colOff>38100</xdr:colOff>
      <xdr:row>97</xdr:row>
      <xdr:rowOff>60592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589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51719</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68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70766</xdr:rowOff>
    </xdr:from>
    <xdr:to>
      <xdr:col>41</xdr:col>
      <xdr:colOff>101600</xdr:colOff>
      <xdr:row>97</xdr:row>
      <xdr:rowOff>916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52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163493</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622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161395</xdr:rowOff>
    </xdr:from>
    <xdr:to>
      <xdr:col>36</xdr:col>
      <xdr:colOff>165100</xdr:colOff>
      <xdr:row>97</xdr:row>
      <xdr:rowOff>91545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62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82672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713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93033</xdr:rowOff>
    </xdr:from>
    <xdr:to>
      <xdr:col>71</xdr:col>
      <xdr:colOff>177800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79583"/>
          <a:ext cx="889000" cy="5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4824</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42233</xdr:rowOff>
    </xdr:from>
    <xdr:to>
      <xdr:col>67</xdr:col>
      <xdr:colOff>101600</xdr:colOff>
      <xdr:row>39</xdr:row>
      <xdr:rowOff>143833</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2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134960</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821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133029</xdr:rowOff>
    </xdr:from>
    <xdr:to>
      <xdr:col>85</xdr:col>
      <xdr:colOff>127000</xdr:colOff>
      <xdr:row>77</xdr:row>
      <xdr:rowOff>141757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334679"/>
          <a:ext cx="838200" cy="8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122196</xdr:rowOff>
    </xdr:from>
    <xdr:to>
      <xdr:col>81</xdr:col>
      <xdr:colOff>50800</xdr:colOff>
      <xdr:row>77</xdr:row>
      <xdr:rowOff>133029</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323846"/>
          <a:ext cx="889000" cy="10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122196</xdr:rowOff>
    </xdr:from>
    <xdr:to>
      <xdr:col>76</xdr:col>
      <xdr:colOff>114300</xdr:colOff>
      <xdr:row>77</xdr:row>
      <xdr:rowOff>123957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23846"/>
          <a:ext cx="889000" cy="1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123957</xdr:rowOff>
    </xdr:from>
    <xdr:to>
      <xdr:col>71</xdr:col>
      <xdr:colOff>177800</xdr:colOff>
      <xdr:row>77</xdr:row>
      <xdr:rowOff>132463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25607"/>
          <a:ext cx="889000" cy="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90957</xdr:rowOff>
    </xdr:from>
    <xdr:to>
      <xdr:col>85</xdr:col>
      <xdr:colOff>177800</xdr:colOff>
      <xdr:row>78</xdr:row>
      <xdr:rowOff>21107</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92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62627</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82229</xdr:rowOff>
    </xdr:from>
    <xdr:to>
      <xdr:col>81</xdr:col>
      <xdr:colOff>101600</xdr:colOff>
      <xdr:row>78</xdr:row>
      <xdr:rowOff>12379</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83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28906</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059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71396</xdr:rowOff>
    </xdr:from>
    <xdr:to>
      <xdr:col>76</xdr:col>
      <xdr:colOff>165100</xdr:colOff>
      <xdr:row>78</xdr:row>
      <xdr:rowOff>1546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73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18073</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048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73157</xdr:rowOff>
    </xdr:from>
    <xdr:to>
      <xdr:col>72</xdr:col>
      <xdr:colOff>38100</xdr:colOff>
      <xdr:row>78</xdr:row>
      <xdr:rowOff>3307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74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19834</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050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81663</xdr:rowOff>
    </xdr:from>
    <xdr:to>
      <xdr:col>67</xdr:col>
      <xdr:colOff>101600</xdr:colOff>
      <xdr:row>78</xdr:row>
      <xdr:rowOff>11813</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83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28340</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7373</xdr:rowOff>
    </xdr:from>
    <xdr:to>
      <xdr:col>85</xdr:col>
      <xdr:colOff>127000</xdr:colOff>
      <xdr:row>98</xdr:row>
      <xdr:rowOff>54366</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809473"/>
          <a:ext cx="838200" cy="46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85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44025</xdr:rowOff>
    </xdr:from>
    <xdr:to>
      <xdr:col>81</xdr:col>
      <xdr:colOff>50800</xdr:colOff>
      <xdr:row>98</xdr:row>
      <xdr:rowOff>54366</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846125"/>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44025</xdr:rowOff>
    </xdr:from>
    <xdr:to>
      <xdr:col>76</xdr:col>
      <xdr:colOff>114300</xdr:colOff>
      <xdr:row>98</xdr:row>
      <xdr:rowOff>115241</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846125"/>
          <a:ext cx="889000" cy="71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2624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97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115241</xdr:rowOff>
    </xdr:from>
    <xdr:to>
      <xdr:col>71</xdr:col>
      <xdr:colOff>177800</xdr:colOff>
      <xdr:row>98</xdr:row>
      <xdr:rowOff>160992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17341"/>
          <a:ext cx="889000" cy="45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165301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96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128023</xdr:rowOff>
    </xdr:from>
    <xdr:to>
      <xdr:col>85</xdr:col>
      <xdr:colOff>177800</xdr:colOff>
      <xdr:row>98</xdr:row>
      <xdr:rowOff>58173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758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150900</xdr:rowOff>
    </xdr:from>
    <xdr:ext cx="599010"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610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3566</xdr:rowOff>
    </xdr:from>
    <xdr:to>
      <xdr:col>81</xdr:col>
      <xdr:colOff>101600</xdr:colOff>
      <xdr:row>98</xdr:row>
      <xdr:rowOff>105166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0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121693</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580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164675</xdr:rowOff>
    </xdr:from>
    <xdr:to>
      <xdr:col>76</xdr:col>
      <xdr:colOff>165100</xdr:colOff>
      <xdr:row>98</xdr:row>
      <xdr:rowOff>94825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79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111352</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570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64441</xdr:rowOff>
    </xdr:from>
    <xdr:to>
      <xdr:col>72</xdr:col>
      <xdr:colOff>38100</xdr:colOff>
      <xdr:row>98</xdr:row>
      <xdr:rowOff>166041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66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11118</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64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110192</xdr:rowOff>
    </xdr:from>
    <xdr:to>
      <xdr:col>67</xdr:col>
      <xdr:colOff>101600</xdr:colOff>
      <xdr:row>99</xdr:row>
      <xdr:rowOff>40342</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1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31469</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0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13002</xdr:rowOff>
    </xdr:from>
    <xdr:to>
      <xdr:col>116</xdr:col>
      <xdr:colOff>63500</xdr:colOff>
      <xdr:row>59</xdr:row>
      <xdr:rowOff>13559</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28552"/>
          <a:ext cx="838200" cy="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8803</xdr:rowOff>
    </xdr:from>
    <xdr:to>
      <xdr:col>111</xdr:col>
      <xdr:colOff>177800</xdr:colOff>
      <xdr:row>59</xdr:row>
      <xdr:rowOff>13559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24353"/>
          <a:ext cx="889000" cy="4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8803</xdr:rowOff>
    </xdr:from>
    <xdr:to>
      <xdr:col>107</xdr:col>
      <xdr:colOff>50800</xdr:colOff>
      <xdr:row>59</xdr:row>
      <xdr:rowOff>9413</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24353"/>
          <a:ext cx="889000"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4826</xdr:rowOff>
    </xdr:from>
    <xdr:to>
      <xdr:col>102</xdr:col>
      <xdr:colOff>114300</xdr:colOff>
      <xdr:row>59</xdr:row>
      <xdr:rowOff>9413</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20376"/>
          <a:ext cx="889000" cy="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133652</xdr:rowOff>
    </xdr:from>
    <xdr:to>
      <xdr:col>116</xdr:col>
      <xdr:colOff>114300</xdr:colOff>
      <xdr:row>59</xdr:row>
      <xdr:rowOff>63802</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7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134209</xdr:rowOff>
    </xdr:from>
    <xdr:to>
      <xdr:col>112</xdr:col>
      <xdr:colOff>38100</xdr:colOff>
      <xdr:row>59</xdr:row>
      <xdr:rowOff>64359</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7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55486</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7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129453</xdr:rowOff>
    </xdr:from>
    <xdr:to>
      <xdr:col>107</xdr:col>
      <xdr:colOff>101600</xdr:colOff>
      <xdr:row>59</xdr:row>
      <xdr:rowOff>59603</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7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50730</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166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130063</xdr:rowOff>
    </xdr:from>
    <xdr:to>
      <xdr:col>102</xdr:col>
      <xdr:colOff>165100</xdr:colOff>
      <xdr:row>59</xdr:row>
      <xdr:rowOff>60213</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7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51340</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66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125476</xdr:rowOff>
    </xdr:from>
    <xdr:to>
      <xdr:col>98</xdr:col>
      <xdr:colOff>38100</xdr:colOff>
      <xdr:row>59</xdr:row>
      <xdr:rowOff>55626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69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46753</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6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54756</xdr:rowOff>
    </xdr:from>
    <xdr:to>
      <xdr:col>116</xdr:col>
      <xdr:colOff>63500</xdr:colOff>
      <xdr:row>77</xdr:row>
      <xdr:rowOff>111601</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3256406"/>
          <a:ext cx="838200" cy="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111601</xdr:rowOff>
    </xdr:from>
    <xdr:to>
      <xdr:col>111</xdr:col>
      <xdr:colOff>177800</xdr:colOff>
      <xdr:row>77</xdr:row>
      <xdr:rowOff>120993</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3313251"/>
          <a:ext cx="889000" cy="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120993</xdr:rowOff>
    </xdr:from>
    <xdr:to>
      <xdr:col>107</xdr:col>
      <xdr:colOff>50800</xdr:colOff>
      <xdr:row>77</xdr:row>
      <xdr:rowOff>125755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3322643"/>
          <a:ext cx="889000" cy="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116826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125755</xdr:rowOff>
    </xdr:from>
    <xdr:to>
      <xdr:col>102</xdr:col>
      <xdr:colOff>114300</xdr:colOff>
      <xdr:row>77</xdr:row>
      <xdr:rowOff>141605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3327405"/>
          <a:ext cx="889000" cy="1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126846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4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163365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67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3956</xdr:rowOff>
    </xdr:from>
    <xdr:to>
      <xdr:col>116</xdr:col>
      <xdr:colOff>114300</xdr:colOff>
      <xdr:row>77</xdr:row>
      <xdr:rowOff>105556</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320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90333</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3120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60801</xdr:rowOff>
    </xdr:from>
    <xdr:to>
      <xdr:col>112</xdr:col>
      <xdr:colOff>38100</xdr:colOff>
      <xdr:row>77</xdr:row>
      <xdr:rowOff>162401</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3262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153528</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3355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70193</xdr:rowOff>
    </xdr:from>
    <xdr:to>
      <xdr:col>107</xdr:col>
      <xdr:colOff>101600</xdr:colOff>
      <xdr:row>78</xdr:row>
      <xdr:rowOff>343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327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162920</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36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74955</xdr:rowOff>
    </xdr:from>
    <xdr:to>
      <xdr:col>102</xdr:col>
      <xdr:colOff>165100</xdr:colOff>
      <xdr:row>78</xdr:row>
      <xdr:rowOff>5105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327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167682</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369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90805</xdr:rowOff>
    </xdr:from>
    <xdr:to>
      <xdr:col>98</xdr:col>
      <xdr:colOff>38100</xdr:colOff>
      <xdr:row>78</xdr:row>
      <xdr:rowOff>20955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329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12082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338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panose="020B0600070205080204" pitchFamily="50" charset="-128"/>
              <a:ea typeface="ＭＳ Ｐゴシック" panose="020B0600070205080204" pitchFamily="50" charset="-128"/>
            </a:rPr>
            <a:t>　歳出決算総額は、住民一人当たり</a:t>
          </a:r>
          <a:r>
            <a:rPr kumimoji="1" lang="en-US" altLang="ja-JP" sz="900">
              <a:latin typeface="ＭＳ Ｐゴシック" panose="020B0600070205080204" pitchFamily="50" charset="-128"/>
              <a:ea typeface="ＭＳ Ｐゴシック" panose="020B0600070205080204" pitchFamily="50" charset="-128"/>
            </a:rPr>
            <a:t>784,545</a:t>
          </a:r>
          <a:r>
            <a:rPr kumimoji="1" lang="ja-JP" altLang="en-US" sz="900">
              <a:latin typeface="ＭＳ Ｐゴシック" panose="020B0600070205080204" pitchFamily="50" charset="-128"/>
              <a:ea typeface="ＭＳ Ｐゴシック" panose="020B0600070205080204" pitchFamily="50" charset="-128"/>
            </a:rPr>
            <a:t>円となっており、前年度から</a:t>
          </a:r>
          <a:r>
            <a:rPr kumimoji="1" lang="en-US" altLang="ja-JP" sz="900">
              <a:latin typeface="ＭＳ Ｐゴシック" panose="020B0600070205080204" pitchFamily="50" charset="-128"/>
              <a:ea typeface="ＭＳ Ｐゴシック" panose="020B0600070205080204" pitchFamily="50" charset="-128"/>
            </a:rPr>
            <a:t>34,908</a:t>
          </a:r>
          <a:r>
            <a:rPr kumimoji="1" lang="ja-JP" altLang="en-US" sz="900">
              <a:latin typeface="ＭＳ Ｐゴシック" panose="020B0600070205080204" pitchFamily="50" charset="-128"/>
              <a:ea typeface="ＭＳ Ｐゴシック" panose="020B0600070205080204" pitchFamily="50" charset="-128"/>
            </a:rPr>
            <a:t>円増加した。人件費は類似団体平均値を下回る</a:t>
          </a:r>
          <a:r>
            <a:rPr kumimoji="1" lang="en-US" altLang="ja-JP" sz="900">
              <a:latin typeface="ＭＳ Ｐゴシック" panose="020B0600070205080204" pitchFamily="50" charset="-128"/>
              <a:ea typeface="ＭＳ Ｐゴシック" panose="020B0600070205080204" pitchFamily="50" charset="-128"/>
            </a:rPr>
            <a:t>101,512</a:t>
          </a:r>
          <a:r>
            <a:rPr kumimoji="1" lang="ja-JP" altLang="en-US" sz="900">
              <a:latin typeface="ＭＳ Ｐゴシック" panose="020B0600070205080204" pitchFamily="50" charset="-128"/>
              <a:ea typeface="ＭＳ Ｐゴシック" panose="020B0600070205080204" pitchFamily="50" charset="-128"/>
            </a:rPr>
            <a:t>円であり、前年度から</a:t>
          </a:r>
          <a:r>
            <a:rPr kumimoji="1" lang="en-US" altLang="ja-JP" sz="900">
              <a:latin typeface="ＭＳ Ｐゴシック" panose="020B0600070205080204" pitchFamily="50" charset="-128"/>
              <a:ea typeface="ＭＳ Ｐゴシック" panose="020B0600070205080204" pitchFamily="50" charset="-128"/>
            </a:rPr>
            <a:t>7,586</a:t>
          </a:r>
          <a:r>
            <a:rPr kumimoji="1" lang="ja-JP" altLang="en-US" sz="900">
              <a:latin typeface="ＭＳ Ｐゴシック" panose="020B0600070205080204" pitchFamily="50" charset="-128"/>
              <a:ea typeface="ＭＳ Ｐゴシック" panose="020B0600070205080204" pitchFamily="50" charset="-128"/>
            </a:rPr>
            <a:t>円増加した。これは、人事院勧告等に伴う給与改定や会計年度任用職員に対する勤勉手当の支給による増が要因となっている。補助費は類似団体平均値を上回る</a:t>
          </a:r>
          <a:r>
            <a:rPr kumimoji="1" lang="en-US" altLang="ja-JP" sz="900">
              <a:latin typeface="ＭＳ Ｐゴシック" panose="020B0600070205080204" pitchFamily="50" charset="-128"/>
              <a:ea typeface="ＭＳ Ｐゴシック" panose="020B0600070205080204" pitchFamily="50" charset="-128"/>
            </a:rPr>
            <a:t>157,773</a:t>
          </a:r>
          <a:r>
            <a:rPr kumimoji="1" lang="ja-JP" altLang="en-US" sz="900">
              <a:latin typeface="ＭＳ Ｐゴシック" panose="020B0600070205080204" pitchFamily="50" charset="-128"/>
              <a:ea typeface="ＭＳ Ｐゴシック" panose="020B0600070205080204" pitchFamily="50" charset="-128"/>
            </a:rPr>
            <a:t>円であり、前年度から</a:t>
          </a:r>
          <a:r>
            <a:rPr kumimoji="1" lang="en-US" altLang="ja-JP" sz="900">
              <a:latin typeface="ＭＳ Ｐゴシック" panose="020B0600070205080204" pitchFamily="50" charset="-128"/>
              <a:ea typeface="ＭＳ Ｐゴシック" panose="020B0600070205080204" pitchFamily="50" charset="-128"/>
            </a:rPr>
            <a:t>3,413</a:t>
          </a:r>
          <a:r>
            <a:rPr kumimoji="1" lang="ja-JP" altLang="en-US" sz="900">
              <a:latin typeface="ＭＳ Ｐゴシック" panose="020B0600070205080204" pitchFamily="50" charset="-128"/>
              <a:ea typeface="ＭＳ Ｐゴシック" panose="020B0600070205080204" pitchFamily="50" charset="-128"/>
            </a:rPr>
            <a:t>円減少した。物価高騰により疲弊している地域経済への下支えのための地域応援商品券事業の実施、常備消防負担金の増などの増要因があったものの、ふるさと納税事業において寄付先行受付分の増加に伴う現年分の寄付者返礼品費の減、エネルギー価格高騰の影響を受ける農業者に対する農業者等支援事業給付金給付事業の減、下水道事業会計への繰出金の減などにより減少となった。物件費は、類似団体平均値を上回る</a:t>
          </a:r>
          <a:r>
            <a:rPr kumimoji="1" lang="en-US" altLang="ja-JP" sz="900">
              <a:latin typeface="ＭＳ Ｐゴシック" panose="020B0600070205080204" pitchFamily="50" charset="-128"/>
              <a:ea typeface="ＭＳ Ｐゴシック" panose="020B0600070205080204" pitchFamily="50" charset="-128"/>
            </a:rPr>
            <a:t>122,289</a:t>
          </a:r>
          <a:r>
            <a:rPr kumimoji="1" lang="ja-JP" altLang="en-US" sz="900">
              <a:latin typeface="ＭＳ Ｐゴシック" panose="020B0600070205080204" pitchFamily="50" charset="-128"/>
              <a:ea typeface="ＭＳ Ｐゴシック" panose="020B0600070205080204" pitchFamily="50" charset="-128"/>
            </a:rPr>
            <a:t>円であり、前年度から</a:t>
          </a:r>
          <a:r>
            <a:rPr kumimoji="1" lang="en-US" altLang="ja-JP" sz="900">
              <a:latin typeface="ＭＳ Ｐゴシック" panose="020B0600070205080204" pitchFamily="50" charset="-128"/>
              <a:ea typeface="ＭＳ Ｐゴシック" panose="020B0600070205080204" pitchFamily="50" charset="-128"/>
            </a:rPr>
            <a:t>10,363</a:t>
          </a:r>
          <a:r>
            <a:rPr kumimoji="1" lang="ja-JP" altLang="en-US" sz="900">
              <a:latin typeface="ＭＳ Ｐゴシック" panose="020B0600070205080204" pitchFamily="50" charset="-128"/>
              <a:ea typeface="ＭＳ Ｐゴシック" panose="020B0600070205080204" pitchFamily="50" charset="-128"/>
            </a:rPr>
            <a:t>円増加した。新型コロナウイルス感染症の</a:t>
          </a:r>
          <a:r>
            <a:rPr kumimoji="1" lang="en-US" altLang="ja-JP" sz="900">
              <a:latin typeface="ＭＳ Ｐゴシック" panose="020B0600070205080204" pitchFamily="50" charset="-128"/>
              <a:ea typeface="ＭＳ Ｐゴシック" panose="020B0600070205080204" pitchFamily="50" charset="-128"/>
            </a:rPr>
            <a:t>5</a:t>
          </a:r>
          <a:r>
            <a:rPr kumimoji="1" lang="ja-JP" altLang="en-US" sz="900">
              <a:latin typeface="ＭＳ Ｐゴシック" panose="020B0600070205080204" pitchFamily="50" charset="-128"/>
              <a:ea typeface="ＭＳ Ｐゴシック" panose="020B0600070205080204" pitchFamily="50" charset="-128"/>
            </a:rPr>
            <a:t>類移行に伴うワクチン接種事業委託料の減、書かない窓口支援システムの導入委託料の減、小学校教科書改訂の伴う教師用教科書等購入費の減などの減要因があったものの、寄附件数の増加に伴うふるさと納税寄附金事務費の増、電算システム関連経費の増、包括支援センターの民間委託に伴う委託料の増などの増要因により増加した。扶助費は、類似団体平均値を下回る</a:t>
          </a:r>
          <a:r>
            <a:rPr kumimoji="1" lang="en-US" altLang="ja-JP" sz="900">
              <a:latin typeface="ＭＳ Ｐゴシック" panose="020B0600070205080204" pitchFamily="50" charset="-128"/>
              <a:ea typeface="ＭＳ Ｐゴシック" panose="020B0600070205080204" pitchFamily="50" charset="-128"/>
            </a:rPr>
            <a:t>124,014</a:t>
          </a:r>
          <a:r>
            <a:rPr kumimoji="1" lang="ja-JP" altLang="en-US" sz="900">
              <a:latin typeface="ＭＳ Ｐゴシック" panose="020B0600070205080204" pitchFamily="50" charset="-128"/>
              <a:ea typeface="ＭＳ Ｐゴシック" panose="020B0600070205080204" pitchFamily="50" charset="-128"/>
            </a:rPr>
            <a:t>円であり、前年度から</a:t>
          </a:r>
          <a:r>
            <a:rPr kumimoji="1" lang="en-US" altLang="ja-JP" sz="900">
              <a:latin typeface="ＭＳ Ｐゴシック" panose="020B0600070205080204" pitchFamily="50" charset="-128"/>
              <a:ea typeface="ＭＳ Ｐゴシック" panose="020B0600070205080204" pitchFamily="50" charset="-128"/>
            </a:rPr>
            <a:t>13,243</a:t>
          </a:r>
          <a:r>
            <a:rPr kumimoji="1" lang="ja-JP" altLang="en-US" sz="900">
              <a:latin typeface="ＭＳ Ｐゴシック" panose="020B0600070205080204" pitchFamily="50" charset="-128"/>
              <a:ea typeface="ＭＳ Ｐゴシック" panose="020B0600070205080204" pitchFamily="50" charset="-128"/>
            </a:rPr>
            <a:t>円増加した。子どもの減少による児童扶養手当の減、前年度実施した給付金給付事業の減など減要因があったものの、物価高騰対策として実施した低所得者世帯に対する給付金給付に加え定額減税補足給付金の支給、障害者自立支援給付費の増、制度改正による児童手当の増などの増要因により増加した。普通建設事業費は、類似団体平均値を下回る</a:t>
          </a:r>
          <a:r>
            <a:rPr kumimoji="1" lang="en-US" altLang="ja-JP" sz="900">
              <a:latin typeface="ＭＳ Ｐゴシック" panose="020B0600070205080204" pitchFamily="50" charset="-128"/>
              <a:ea typeface="ＭＳ Ｐゴシック" panose="020B0600070205080204" pitchFamily="50" charset="-128"/>
            </a:rPr>
            <a:t>51,388</a:t>
          </a:r>
          <a:r>
            <a:rPr kumimoji="1" lang="ja-JP" altLang="en-US" sz="900">
              <a:latin typeface="ＭＳ Ｐゴシック" panose="020B0600070205080204" pitchFamily="50" charset="-128"/>
              <a:ea typeface="ＭＳ Ｐゴシック" panose="020B0600070205080204" pitchFamily="50" charset="-128"/>
            </a:rPr>
            <a:t>円であり、前年度から</a:t>
          </a:r>
          <a:r>
            <a:rPr kumimoji="1" lang="en-US" altLang="ja-JP" sz="900">
              <a:latin typeface="ＭＳ Ｐゴシック" panose="020B0600070205080204" pitchFamily="50" charset="-128"/>
              <a:ea typeface="ＭＳ Ｐゴシック" panose="020B0600070205080204" pitchFamily="50" charset="-128"/>
            </a:rPr>
            <a:t>16,910</a:t>
          </a:r>
          <a:r>
            <a:rPr kumimoji="1" lang="ja-JP" altLang="en-US" sz="900">
              <a:latin typeface="ＭＳ Ｐゴシック" panose="020B0600070205080204" pitchFamily="50" charset="-128"/>
              <a:ea typeface="ＭＳ Ｐゴシック" panose="020B0600070205080204" pitchFamily="50" charset="-128"/>
            </a:rPr>
            <a:t>円減少した。新規整備については、勝沼健康福祉センター利用者送迎用車両の購入費や救護施設鈴宮寮で使用するバリアフリー対応車両の購入費の減などの減要因があったものの、中学校再編に伴う塩山中学校スクールバス購入費及びスクールバス乗降場設置工事などにより増加となった。更新整備については、橋りょう長寿命化改修事業や塩山中学校大規模改造事業（第</a:t>
          </a:r>
          <a:r>
            <a:rPr kumimoji="1" lang="en-US" altLang="ja-JP" sz="900">
              <a:latin typeface="ＭＳ Ｐゴシック" panose="020B0600070205080204" pitchFamily="50" charset="-128"/>
              <a:ea typeface="ＭＳ Ｐゴシック" panose="020B0600070205080204" pitchFamily="50" charset="-128"/>
            </a:rPr>
            <a:t>2</a:t>
          </a:r>
          <a:r>
            <a:rPr kumimoji="1" lang="ja-JP" altLang="en-US" sz="900">
              <a:latin typeface="ＭＳ Ｐゴシック" panose="020B0600070205080204" pitchFamily="50" charset="-128"/>
              <a:ea typeface="ＭＳ Ｐゴシック" panose="020B0600070205080204" pitchFamily="50" charset="-128"/>
            </a:rPr>
            <a:t>期）などの増要因があったものの、勝沼中学校大規模改造事業（第</a:t>
          </a:r>
          <a:r>
            <a:rPr kumimoji="1" lang="en-US" altLang="ja-JP" sz="900">
              <a:latin typeface="ＭＳ Ｐゴシック" panose="020B0600070205080204" pitchFamily="50" charset="-128"/>
              <a:ea typeface="ＭＳ Ｐゴシック" panose="020B0600070205080204" pitchFamily="50" charset="-128"/>
            </a:rPr>
            <a:t>2</a:t>
          </a:r>
          <a:r>
            <a:rPr kumimoji="1" lang="ja-JP" altLang="en-US" sz="900">
              <a:latin typeface="ＭＳ Ｐゴシック" panose="020B0600070205080204" pitchFamily="50" charset="-128"/>
              <a:ea typeface="ＭＳ Ｐゴシック" panose="020B0600070205080204" pitchFamily="50" charset="-128"/>
            </a:rPr>
            <a:t>期）や大日影トンネル遊歩道補修事業の終了に伴う減、</a:t>
          </a:r>
          <a:r>
            <a:rPr kumimoji="1" lang="en-US" altLang="ja-JP" sz="900">
              <a:latin typeface="ＭＳ Ｐゴシック" panose="020B0600070205080204" pitchFamily="50" charset="-128"/>
              <a:ea typeface="ＭＳ Ｐゴシック" panose="020B0600070205080204" pitchFamily="50" charset="-128"/>
            </a:rPr>
            <a:t>JA</a:t>
          </a:r>
          <a:r>
            <a:rPr kumimoji="1" lang="ja-JP" altLang="en-US" sz="900">
              <a:latin typeface="ＭＳ Ｐゴシック" panose="020B0600070205080204" pitchFamily="50" charset="-128"/>
              <a:ea typeface="ＭＳ Ｐゴシック" panose="020B0600070205080204" pitchFamily="50" charset="-128"/>
            </a:rPr>
            <a:t>フルーツ山梨塩山統合共撰所の建設事業に係る補助金の減などの減要因が影響し減少した。公債費は、類似団体平均値を下回る</a:t>
          </a:r>
          <a:r>
            <a:rPr kumimoji="1" lang="en-US" altLang="ja-JP" sz="900">
              <a:latin typeface="ＭＳ Ｐゴシック" panose="020B0600070205080204" pitchFamily="50" charset="-128"/>
              <a:ea typeface="ＭＳ Ｐゴシック" panose="020B0600070205080204" pitchFamily="50" charset="-128"/>
            </a:rPr>
            <a:t>74,100</a:t>
          </a:r>
          <a:r>
            <a:rPr kumimoji="1" lang="ja-JP" altLang="en-US" sz="900">
              <a:latin typeface="ＭＳ Ｐゴシック" panose="020B0600070205080204" pitchFamily="50" charset="-128"/>
              <a:ea typeface="ＭＳ Ｐゴシック" panose="020B0600070205080204" pitchFamily="50" charset="-128"/>
            </a:rPr>
            <a:t>円であり、前年度から</a:t>
          </a:r>
          <a:r>
            <a:rPr kumimoji="1" lang="en-US" altLang="ja-JP" sz="900">
              <a:latin typeface="ＭＳ Ｐゴシック" panose="020B0600070205080204" pitchFamily="50" charset="-128"/>
              <a:ea typeface="ＭＳ Ｐゴシック" panose="020B0600070205080204" pitchFamily="50" charset="-128"/>
            </a:rPr>
            <a:t>3,818</a:t>
          </a:r>
          <a:r>
            <a:rPr kumimoji="1" lang="ja-JP" altLang="en-US" sz="900">
              <a:latin typeface="ＭＳ Ｐゴシック" panose="020B0600070205080204" pitchFamily="50" charset="-128"/>
              <a:ea typeface="ＭＳ Ｐゴシック" panose="020B0600070205080204" pitchFamily="50" charset="-128"/>
            </a:rPr>
            <a:t>円減少した。合併特例債、（旧）緊急防災・減災事業債、臨時財政対策債の償還額の減が影響し減少となった。なお、公債費については、償還のピークを越えたため、今後は減少していく見通しであるが、引き続き、建設事業の選択実施により地方債を抑制し公債費負担の適正化に努めていく。繰出金については、類似団体平均値を大きく下回る</a:t>
          </a:r>
          <a:r>
            <a:rPr kumimoji="1" lang="en-US" altLang="ja-JP" sz="900">
              <a:latin typeface="ＭＳ Ｐゴシック" panose="020B0600070205080204" pitchFamily="50" charset="-128"/>
              <a:ea typeface="ＭＳ Ｐゴシック" panose="020B0600070205080204" pitchFamily="50" charset="-128"/>
            </a:rPr>
            <a:t>37,459</a:t>
          </a:r>
          <a:r>
            <a:rPr kumimoji="1" lang="ja-JP" altLang="en-US" sz="900">
              <a:latin typeface="ＭＳ Ｐゴシック" panose="020B0600070205080204" pitchFamily="50" charset="-128"/>
              <a:ea typeface="ＭＳ Ｐゴシック" panose="020B0600070205080204" pitchFamily="50" charset="-128"/>
            </a:rPr>
            <a:t>円であり、前年度から</a:t>
          </a:r>
          <a:r>
            <a:rPr kumimoji="1" lang="en-US" altLang="ja-JP" sz="900">
              <a:latin typeface="ＭＳ Ｐゴシック" panose="020B0600070205080204" pitchFamily="50" charset="-128"/>
              <a:ea typeface="ＭＳ Ｐゴシック" panose="020B0600070205080204" pitchFamily="50" charset="-128"/>
            </a:rPr>
            <a:t>2,984</a:t>
          </a:r>
          <a:r>
            <a:rPr kumimoji="1" lang="ja-JP" altLang="en-US" sz="900">
              <a:latin typeface="ＭＳ Ｐゴシック" panose="020B0600070205080204" pitchFamily="50" charset="-128"/>
              <a:ea typeface="ＭＳ Ｐゴシック" panose="020B0600070205080204" pitchFamily="50" charset="-128"/>
            </a:rPr>
            <a:t>円増加した。国保特会への繰出金は減少したものの、診療所特会、後期高齢者特会、介護特会への繰出金の増が主な要因となっている。積立金については、類似団体平均値を上回る</a:t>
          </a:r>
          <a:r>
            <a:rPr kumimoji="1" lang="en-US" altLang="ja-JP" sz="900">
              <a:latin typeface="ＭＳ Ｐゴシック" panose="020B0600070205080204" pitchFamily="50" charset="-128"/>
              <a:ea typeface="ＭＳ Ｐゴシック" panose="020B0600070205080204" pitchFamily="50" charset="-128"/>
            </a:rPr>
            <a:t>109,463</a:t>
          </a:r>
          <a:r>
            <a:rPr kumimoji="1" lang="ja-JP" altLang="en-US" sz="900">
              <a:latin typeface="ＭＳ Ｐゴシック" panose="020B0600070205080204" pitchFamily="50" charset="-128"/>
              <a:ea typeface="ＭＳ Ｐゴシック" panose="020B0600070205080204" pitchFamily="50" charset="-128"/>
            </a:rPr>
            <a:t>円であり、前年度比</a:t>
          </a:r>
          <a:r>
            <a:rPr kumimoji="1" lang="en-US" altLang="ja-JP" sz="900">
              <a:latin typeface="ＭＳ Ｐゴシック" panose="020B0600070205080204" pitchFamily="50" charset="-128"/>
              <a:ea typeface="ＭＳ Ｐゴシック" panose="020B0600070205080204" pitchFamily="50" charset="-128"/>
            </a:rPr>
            <a:t>24,668</a:t>
          </a:r>
          <a:r>
            <a:rPr kumimoji="1" lang="ja-JP" altLang="en-US" sz="900">
              <a:latin typeface="ＭＳ Ｐゴシック" panose="020B0600070205080204" pitchFamily="50" charset="-128"/>
              <a:ea typeface="ＭＳ Ｐゴシック" panose="020B0600070205080204" pitchFamily="50" charset="-128"/>
            </a:rPr>
            <a:t>円と大幅に増加した。ふるさと納税寄附金の伸びによるふるさと支援基金積立金の増や財政調整基金積立金の増が主な要因となっている。今後についても、災害等に備える財政調整基金や施設更新に備える公共施設整備基金への積立を行うため、引き続き、事業の抜本的な見直しを行い積立予算の確保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山梨県甲州市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29,079
28,760
264.11
23,833,638
22,813,798
944,567
10,425,587
16,478,631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13.5
26.9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162179</xdr:rowOff>
    </xdr:from>
    <xdr:to>
      <xdr:col>24</xdr:col>
      <xdr:colOff>63500</xdr:colOff>
      <xdr:row>37</xdr:row>
      <xdr:rowOff>109410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34379"/>
          <a:ext cx="838200" cy="118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56833</xdr:rowOff>
    </xdr:from>
    <xdr:to>
      <xdr:col>19</xdr:col>
      <xdr:colOff>177800</xdr:colOff>
      <xdr:row>37</xdr:row>
      <xdr:rowOff>109410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400483"/>
          <a:ext cx="889000" cy="52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56833</xdr:rowOff>
    </xdr:from>
    <xdr:to>
      <xdr:col>15</xdr:col>
      <xdr:colOff>50800</xdr:colOff>
      <xdr:row>37</xdr:row>
      <xdr:rowOff>90360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00483"/>
          <a:ext cx="889000" cy="33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67120</xdr:rowOff>
    </xdr:from>
    <xdr:to>
      <xdr:col>10</xdr:col>
      <xdr:colOff>114300</xdr:colOff>
      <xdr:row>37</xdr:row>
      <xdr:rowOff>90360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410770"/>
          <a:ext cx="889000" cy="23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111379</xdr:rowOff>
    </xdr:from>
    <xdr:to>
      <xdr:col>24</xdr:col>
      <xdr:colOff>114300</xdr:colOff>
      <xdr:row>37</xdr:row>
      <xdr:rowOff>41529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8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134256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35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58610</xdr:rowOff>
    </xdr:from>
    <xdr:to>
      <xdr:col>20</xdr:col>
      <xdr:colOff>38100</xdr:colOff>
      <xdr:row>37</xdr:row>
      <xdr:rowOff>160210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0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5287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177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6033</xdr:rowOff>
    </xdr:from>
    <xdr:to>
      <xdr:col>15</xdr:col>
      <xdr:colOff>101600</xdr:colOff>
      <xdr:row>37</xdr:row>
      <xdr:rowOff>107633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49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124160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124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39560</xdr:rowOff>
    </xdr:from>
    <xdr:to>
      <xdr:col>10</xdr:col>
      <xdr:colOff>165100</xdr:colOff>
      <xdr:row>37</xdr:row>
      <xdr:rowOff>141160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8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157687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158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16320</xdr:rowOff>
    </xdr:from>
    <xdr:to>
      <xdr:col>6</xdr:col>
      <xdr:colOff>38100</xdr:colOff>
      <xdr:row>37</xdr:row>
      <xdr:rowOff>117920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5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134447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13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74533</xdr:rowOff>
    </xdr:from>
    <xdr:to>
      <xdr:col>24</xdr:col>
      <xdr:colOff>63500</xdr:colOff>
      <xdr:row>57</xdr:row>
      <xdr:rowOff>114797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47183"/>
          <a:ext cx="838200" cy="40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114797</xdr:rowOff>
    </xdr:from>
    <xdr:to>
      <xdr:col>19</xdr:col>
      <xdr:colOff>177800</xdr:colOff>
      <xdr:row>57</xdr:row>
      <xdr:rowOff>122855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87447"/>
          <a:ext cx="889000" cy="8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1003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122855</xdr:rowOff>
    </xdr:from>
    <xdr:to>
      <xdr:col>15</xdr:col>
      <xdr:colOff>50800</xdr:colOff>
      <xdr:row>58</xdr:row>
      <xdr:rowOff>24861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95505"/>
          <a:ext cx="889000" cy="73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90809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1003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124774</xdr:rowOff>
    </xdr:from>
    <xdr:to>
      <xdr:col>10</xdr:col>
      <xdr:colOff>114300</xdr:colOff>
      <xdr:row>58</xdr:row>
      <xdr:rowOff>24861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97424"/>
          <a:ext cx="889000" cy="71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87303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1003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23733</xdr:rowOff>
    </xdr:from>
    <xdr:to>
      <xdr:col>24</xdr:col>
      <xdr:colOff>114300</xdr:colOff>
      <xdr:row>57</xdr:row>
      <xdr:rowOff>125333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96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46610</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47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63997</xdr:rowOff>
    </xdr:from>
    <xdr:to>
      <xdr:col>20</xdr:col>
      <xdr:colOff>38100</xdr:colOff>
      <xdr:row>57</xdr:row>
      <xdr:rowOff>165597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36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10674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611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72055</xdr:rowOff>
    </xdr:from>
    <xdr:to>
      <xdr:col>15</xdr:col>
      <xdr:colOff>101600</xdr:colOff>
      <xdr:row>58</xdr:row>
      <xdr:rowOff>2205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4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18732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619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145511</xdr:rowOff>
    </xdr:from>
    <xdr:to>
      <xdr:col>10</xdr:col>
      <xdr:colOff>165100</xdr:colOff>
      <xdr:row>58</xdr:row>
      <xdr:rowOff>75661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1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92188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693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73974</xdr:rowOff>
    </xdr:from>
    <xdr:to>
      <xdr:col>6</xdr:col>
      <xdr:colOff>38100</xdr:colOff>
      <xdr:row>58</xdr:row>
      <xdr:rowOff>4124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4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166701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39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72534</xdr:rowOff>
    </xdr:from>
    <xdr:to>
      <xdr:col>24</xdr:col>
      <xdr:colOff>63500</xdr:colOff>
      <xdr:row>77</xdr:row>
      <xdr:rowOff>135004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74184"/>
          <a:ext cx="838200" cy="62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135004</xdr:rowOff>
    </xdr:from>
    <xdr:to>
      <xdr:col>19</xdr:col>
      <xdr:colOff>177800</xdr:colOff>
      <xdr:row>77</xdr:row>
      <xdr:rowOff>170061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36654"/>
          <a:ext cx="889000" cy="3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116671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7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102000</xdr:rowOff>
    </xdr:from>
    <xdr:to>
      <xdr:col>15</xdr:col>
      <xdr:colOff>50800</xdr:colOff>
      <xdr:row>77</xdr:row>
      <xdr:rowOff>170061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03650"/>
          <a:ext cx="889000" cy="68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102000</xdr:rowOff>
    </xdr:from>
    <xdr:to>
      <xdr:col>10</xdr:col>
      <xdr:colOff>114300</xdr:colOff>
      <xdr:row>78</xdr:row>
      <xdr:rowOff>66908</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03650"/>
          <a:ext cx="889000" cy="13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47889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7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21734</xdr:rowOff>
    </xdr:from>
    <xdr:to>
      <xdr:col>24</xdr:col>
      <xdr:colOff>114300</xdr:colOff>
      <xdr:row>77</xdr:row>
      <xdr:rowOff>123334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2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161</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201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84204</xdr:rowOff>
    </xdr:from>
    <xdr:to>
      <xdr:col>20</xdr:col>
      <xdr:colOff>38100</xdr:colOff>
      <xdr:row>78</xdr:row>
      <xdr:rowOff>14354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8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5481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78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119261</xdr:rowOff>
    </xdr:from>
    <xdr:to>
      <xdr:col>15</xdr:col>
      <xdr:colOff>101600</xdr:colOff>
      <xdr:row>78</xdr:row>
      <xdr:rowOff>49411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2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40538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13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51200</xdr:rowOff>
    </xdr:from>
    <xdr:to>
      <xdr:col>10</xdr:col>
      <xdr:colOff>165100</xdr:colOff>
      <xdr:row>77</xdr:row>
      <xdr:rowOff>152800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5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143927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45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16108</xdr:rowOff>
    </xdr:from>
    <xdr:to>
      <xdr:col>6</xdr:col>
      <xdr:colOff>38100</xdr:colOff>
      <xdr:row>78</xdr:row>
      <xdr:rowOff>117708</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8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108835</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81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81865</xdr:rowOff>
    </xdr:from>
    <xdr:to>
      <xdr:col>24</xdr:col>
      <xdr:colOff>63500</xdr:colOff>
      <xdr:row>99</xdr:row>
      <xdr:rowOff>82533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55415"/>
          <a:ext cx="838200" cy="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81617</xdr:rowOff>
    </xdr:from>
    <xdr:to>
      <xdr:col>19</xdr:col>
      <xdr:colOff>177800</xdr:colOff>
      <xdr:row>99</xdr:row>
      <xdr:rowOff>81865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55167"/>
          <a:ext cx="889000" cy="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77592</xdr:rowOff>
    </xdr:from>
    <xdr:to>
      <xdr:col>15</xdr:col>
      <xdr:colOff>50800</xdr:colOff>
      <xdr:row>99</xdr:row>
      <xdr:rowOff>81617</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7051142"/>
          <a:ext cx="889000" cy="4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77592</xdr:rowOff>
    </xdr:from>
    <xdr:to>
      <xdr:col>10</xdr:col>
      <xdr:colOff>114300</xdr:colOff>
      <xdr:row>99</xdr:row>
      <xdr:rowOff>82995</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1142"/>
          <a:ext cx="889000" cy="5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70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31733</xdr:rowOff>
    </xdr:from>
    <xdr:to>
      <xdr:col>24</xdr:col>
      <xdr:colOff>114300</xdr:colOff>
      <xdr:row>99</xdr:row>
      <xdr:rowOff>133333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3773</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31065</xdr:rowOff>
    </xdr:from>
    <xdr:to>
      <xdr:col>20</xdr:col>
      <xdr:colOff>38100</xdr:colOff>
      <xdr:row>99</xdr:row>
      <xdr:rowOff>132665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123792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097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30817</xdr:rowOff>
    </xdr:from>
    <xdr:to>
      <xdr:col>15</xdr:col>
      <xdr:colOff>101600</xdr:colOff>
      <xdr:row>99</xdr:row>
      <xdr:rowOff>132417</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4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123544</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097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26792</xdr:rowOff>
    </xdr:from>
    <xdr:to>
      <xdr:col>10</xdr:col>
      <xdr:colOff>165100</xdr:colOff>
      <xdr:row>99</xdr:row>
      <xdr:rowOff>128392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0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144919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775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32195</xdr:rowOff>
    </xdr:from>
    <xdr:to>
      <xdr:col>6</xdr:col>
      <xdr:colOff>38100</xdr:colOff>
      <xdr:row>99</xdr:row>
      <xdr:rowOff>133795</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124922</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098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67528</xdr:rowOff>
    </xdr:from>
    <xdr:to>
      <xdr:col>55</xdr:col>
      <xdr:colOff>0</xdr:colOff>
      <xdr:row>38</xdr:row>
      <xdr:rowOff>70467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582628"/>
          <a:ext cx="8382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70467</xdr:rowOff>
    </xdr:from>
    <xdr:to>
      <xdr:col>50</xdr:col>
      <xdr:colOff>114300</xdr:colOff>
      <xdr:row>38</xdr:row>
      <xdr:rowOff>74059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585567"/>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74059</xdr:rowOff>
    </xdr:from>
    <xdr:to>
      <xdr:col>45</xdr:col>
      <xdr:colOff>177800</xdr:colOff>
      <xdr:row>38</xdr:row>
      <xdr:rowOff>83203</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589159"/>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83203</xdr:rowOff>
    </xdr:from>
    <xdr:to>
      <xdr:col>41</xdr:col>
      <xdr:colOff>50800</xdr:colOff>
      <xdr:row>38</xdr:row>
      <xdr:rowOff>89081</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598303"/>
          <a:ext cx="889000" cy="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16728</xdr:rowOff>
    </xdr:from>
    <xdr:to>
      <xdr:col>55</xdr:col>
      <xdr:colOff>50800</xdr:colOff>
      <xdr:row>38</xdr:row>
      <xdr:rowOff>118328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53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166605</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5102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19667</xdr:rowOff>
    </xdr:from>
    <xdr:to>
      <xdr:col>50</xdr:col>
      <xdr:colOff>165100</xdr:colOff>
      <xdr:row>38</xdr:row>
      <xdr:rowOff>121267</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534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112394</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6274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23259</xdr:rowOff>
    </xdr:from>
    <xdr:to>
      <xdr:col>46</xdr:col>
      <xdr:colOff>38100</xdr:colOff>
      <xdr:row>38</xdr:row>
      <xdr:rowOff>124859</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538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115986</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6310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32403</xdr:rowOff>
    </xdr:from>
    <xdr:to>
      <xdr:col>41</xdr:col>
      <xdr:colOff>101600</xdr:colOff>
      <xdr:row>38</xdr:row>
      <xdr:rowOff>134003</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54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125130</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6402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38281</xdr:rowOff>
    </xdr:from>
    <xdr:to>
      <xdr:col>36</xdr:col>
      <xdr:colOff>165100</xdr:colOff>
      <xdr:row>38</xdr:row>
      <xdr:rowOff>139881</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55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131008</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6461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94120</xdr:rowOff>
    </xdr:from>
    <xdr:to>
      <xdr:col>55</xdr:col>
      <xdr:colOff>0</xdr:colOff>
      <xdr:row>57</xdr:row>
      <xdr:rowOff>67373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695320"/>
          <a:ext cx="838200" cy="144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94120</xdr:rowOff>
    </xdr:from>
    <xdr:to>
      <xdr:col>50</xdr:col>
      <xdr:colOff>114300</xdr:colOff>
      <xdr:row>57</xdr:row>
      <xdr:rowOff>134048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695320"/>
          <a:ext cx="889000" cy="211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128067</xdr:rowOff>
    </xdr:from>
    <xdr:to>
      <xdr:col>45</xdr:col>
      <xdr:colOff>177800</xdr:colOff>
      <xdr:row>57</xdr:row>
      <xdr:rowOff>134048</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7861300" y="9900717"/>
          <a:ext cx="889000" cy="5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101930</xdr:rowOff>
    </xdr:from>
    <xdr:to>
      <xdr:col>41</xdr:col>
      <xdr:colOff>50800</xdr:colOff>
      <xdr:row>57</xdr:row>
      <xdr:rowOff>128067</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9874580"/>
          <a:ext cx="889000" cy="26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16573</xdr:rowOff>
    </xdr:from>
    <xdr:to>
      <xdr:col>55</xdr:col>
      <xdr:colOff>50800</xdr:colOff>
      <xdr:row>57</xdr:row>
      <xdr:rowOff>118173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78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166450</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76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43320</xdr:rowOff>
    </xdr:from>
    <xdr:to>
      <xdr:col>50</xdr:col>
      <xdr:colOff>165100</xdr:colOff>
      <xdr:row>56</xdr:row>
      <xdr:rowOff>144920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64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136047</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737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83248</xdr:rowOff>
    </xdr:from>
    <xdr:to>
      <xdr:col>46</xdr:col>
      <xdr:colOff>38100</xdr:colOff>
      <xdr:row>58</xdr:row>
      <xdr:rowOff>13398</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85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4525</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948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77267</xdr:rowOff>
    </xdr:from>
    <xdr:to>
      <xdr:col>41</xdr:col>
      <xdr:colOff>101600</xdr:colOff>
      <xdr:row>58</xdr:row>
      <xdr:rowOff>7417</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849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169994</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942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51130</xdr:rowOff>
    </xdr:from>
    <xdr:to>
      <xdr:col>36</xdr:col>
      <xdr:colOff>165100</xdr:colOff>
      <xdr:row>57</xdr:row>
      <xdr:rowOff>152730</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82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143857</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91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25834</xdr:rowOff>
    </xdr:from>
    <xdr:to>
      <xdr:col>55</xdr:col>
      <xdr:colOff>0</xdr:colOff>
      <xdr:row>78</xdr:row>
      <xdr:rowOff>53769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398934"/>
          <a:ext cx="838200" cy="27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1608</xdr:rowOff>
    </xdr:from>
    <xdr:to>
      <xdr:col>50</xdr:col>
      <xdr:colOff>114300</xdr:colOff>
      <xdr:row>78</xdr:row>
      <xdr:rowOff>25834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374708"/>
          <a:ext cx="889000" cy="24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1608</xdr:rowOff>
    </xdr:from>
    <xdr:to>
      <xdr:col>45</xdr:col>
      <xdr:colOff>177800</xdr:colOff>
      <xdr:row>78</xdr:row>
      <xdr:rowOff>35902</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374708"/>
          <a:ext cx="889000" cy="3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35902</xdr:rowOff>
    </xdr:from>
    <xdr:to>
      <xdr:col>41</xdr:col>
      <xdr:colOff>50800</xdr:colOff>
      <xdr:row>78</xdr:row>
      <xdr:rowOff>53541</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409002"/>
          <a:ext cx="889000" cy="17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58693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2969</xdr:rowOff>
    </xdr:from>
    <xdr:to>
      <xdr:col>55</xdr:col>
      <xdr:colOff>50800</xdr:colOff>
      <xdr:row>78</xdr:row>
      <xdr:rowOff>104569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76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119882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2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146484</xdr:rowOff>
    </xdr:from>
    <xdr:to>
      <xdr:col>50</xdr:col>
      <xdr:colOff>165100</xdr:colOff>
      <xdr:row>78</xdr:row>
      <xdr:rowOff>76634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48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67761</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40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122258</xdr:rowOff>
    </xdr:from>
    <xdr:to>
      <xdr:col>46</xdr:col>
      <xdr:colOff>38100</xdr:colOff>
      <xdr:row>78</xdr:row>
      <xdr:rowOff>52408</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2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68935</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099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156552</xdr:rowOff>
    </xdr:from>
    <xdr:to>
      <xdr:col>41</xdr:col>
      <xdr:colOff>101600</xdr:colOff>
      <xdr:row>78</xdr:row>
      <xdr:rowOff>86702</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58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77829</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5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2741</xdr:rowOff>
    </xdr:from>
    <xdr:to>
      <xdr:col>36</xdr:col>
      <xdr:colOff>165100</xdr:colOff>
      <xdr:row>78</xdr:row>
      <xdr:rowOff>104341</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75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95468</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68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148234</xdr:rowOff>
    </xdr:from>
    <xdr:to>
      <xdr:col>55</xdr:col>
      <xdr:colOff>0</xdr:colOff>
      <xdr:row>97</xdr:row>
      <xdr:rowOff>2617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607434"/>
          <a:ext cx="838200" cy="25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154688</xdr:rowOff>
    </xdr:from>
    <xdr:to>
      <xdr:col>50</xdr:col>
      <xdr:colOff>114300</xdr:colOff>
      <xdr:row>97</xdr:row>
      <xdr:rowOff>2617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613888"/>
          <a:ext cx="889000" cy="19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137871</xdr:rowOff>
    </xdr:from>
    <xdr:to>
      <xdr:col>45</xdr:col>
      <xdr:colOff>177800</xdr:colOff>
      <xdr:row>96</xdr:row>
      <xdr:rowOff>154688</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597071"/>
          <a:ext cx="889000" cy="16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137871</xdr:rowOff>
    </xdr:from>
    <xdr:to>
      <xdr:col>41</xdr:col>
      <xdr:colOff>50800</xdr:colOff>
      <xdr:row>96</xdr:row>
      <xdr:rowOff>160412</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597071"/>
          <a:ext cx="889000" cy="2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97434</xdr:rowOff>
    </xdr:from>
    <xdr:to>
      <xdr:col>55</xdr:col>
      <xdr:colOff>50800</xdr:colOff>
      <xdr:row>97</xdr:row>
      <xdr:rowOff>27584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556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75861</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535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123267</xdr:rowOff>
    </xdr:from>
    <xdr:to>
      <xdr:col>50</xdr:col>
      <xdr:colOff>165100</xdr:colOff>
      <xdr:row>97</xdr:row>
      <xdr:rowOff>53417</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58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44544</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675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103888</xdr:rowOff>
    </xdr:from>
    <xdr:to>
      <xdr:col>46</xdr:col>
      <xdr:colOff>38100</xdr:colOff>
      <xdr:row>97</xdr:row>
      <xdr:rowOff>34038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56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25165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65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87071</xdr:rowOff>
    </xdr:from>
    <xdr:to>
      <xdr:col>41</xdr:col>
      <xdr:colOff>101600</xdr:colOff>
      <xdr:row>97</xdr:row>
      <xdr:rowOff>17221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54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8348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638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109612</xdr:rowOff>
    </xdr:from>
    <xdr:to>
      <xdr:col>36</xdr:col>
      <xdr:colOff>165100</xdr:colOff>
      <xdr:row>97</xdr:row>
      <xdr:rowOff>39762</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568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30889</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66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126127</xdr:rowOff>
    </xdr:from>
    <xdr:to>
      <xdr:col>85</xdr:col>
      <xdr:colOff>127000</xdr:colOff>
      <xdr:row>37</xdr:row>
      <xdr:rowOff>132256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469777"/>
          <a:ext cx="838200" cy="6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132256</xdr:rowOff>
    </xdr:from>
    <xdr:to>
      <xdr:col>81</xdr:col>
      <xdr:colOff>50800</xdr:colOff>
      <xdr:row>37</xdr:row>
      <xdr:rowOff>162246</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475906"/>
          <a:ext cx="889000" cy="29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162246</xdr:rowOff>
    </xdr:from>
    <xdr:to>
      <xdr:col>76</xdr:col>
      <xdr:colOff>114300</xdr:colOff>
      <xdr:row>37</xdr:row>
      <xdr:rowOff>163131</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505896"/>
          <a:ext cx="889000" cy="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130470</xdr:rowOff>
    </xdr:from>
    <xdr:to>
      <xdr:col>71</xdr:col>
      <xdr:colOff>177800</xdr:colOff>
      <xdr:row>37</xdr:row>
      <xdr:rowOff>163131</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474120"/>
          <a:ext cx="889000" cy="32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75327</xdr:rowOff>
    </xdr:from>
    <xdr:to>
      <xdr:col>85</xdr:col>
      <xdr:colOff>177800</xdr:colOff>
      <xdr:row>38</xdr:row>
      <xdr:rowOff>5477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1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53754</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97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81456</xdr:rowOff>
    </xdr:from>
    <xdr:to>
      <xdr:col>81</xdr:col>
      <xdr:colOff>101600</xdr:colOff>
      <xdr:row>38</xdr:row>
      <xdr:rowOff>11606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2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2733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17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111446</xdr:rowOff>
    </xdr:from>
    <xdr:to>
      <xdr:col>76</xdr:col>
      <xdr:colOff>165100</xdr:colOff>
      <xdr:row>38</xdr:row>
      <xdr:rowOff>41596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5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32723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47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112332</xdr:rowOff>
    </xdr:from>
    <xdr:to>
      <xdr:col>72</xdr:col>
      <xdr:colOff>38100</xdr:colOff>
      <xdr:row>38</xdr:row>
      <xdr:rowOff>42481</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5598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33608</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48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79670</xdr:rowOff>
    </xdr:from>
    <xdr:to>
      <xdr:col>67</xdr:col>
      <xdr:colOff>101600</xdr:colOff>
      <xdr:row>38</xdr:row>
      <xdr:rowOff>9820</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2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947</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16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14061</xdr:rowOff>
    </xdr:from>
    <xdr:to>
      <xdr:col>85</xdr:col>
      <xdr:colOff>127000</xdr:colOff>
      <xdr:row>56</xdr:row>
      <xdr:rowOff>36853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615261"/>
          <a:ext cx="838200" cy="22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36853</xdr:rowOff>
    </xdr:from>
    <xdr:to>
      <xdr:col>81</xdr:col>
      <xdr:colOff>50800</xdr:colOff>
      <xdr:row>56</xdr:row>
      <xdr:rowOff>114973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638053"/>
          <a:ext cx="889000" cy="7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114973</xdr:rowOff>
    </xdr:from>
    <xdr:to>
      <xdr:col>76</xdr:col>
      <xdr:colOff>114300</xdr:colOff>
      <xdr:row>56</xdr:row>
      <xdr:rowOff>166431</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716173"/>
          <a:ext cx="889000" cy="51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117129</xdr:rowOff>
    </xdr:from>
    <xdr:to>
      <xdr:col>71</xdr:col>
      <xdr:colOff>177800</xdr:colOff>
      <xdr:row>56</xdr:row>
      <xdr:rowOff>166431</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718329"/>
          <a:ext cx="889000" cy="49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134711</xdr:rowOff>
    </xdr:from>
    <xdr:to>
      <xdr:col>85</xdr:col>
      <xdr:colOff>177800</xdr:colOff>
      <xdr:row>56</xdr:row>
      <xdr:rowOff>64861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564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113138</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542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157503</xdr:rowOff>
    </xdr:from>
    <xdr:to>
      <xdr:col>81</xdr:col>
      <xdr:colOff>101600</xdr:colOff>
      <xdr:row>56</xdr:row>
      <xdr:rowOff>87653</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58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104180</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362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64173</xdr:rowOff>
    </xdr:from>
    <xdr:to>
      <xdr:col>76</xdr:col>
      <xdr:colOff>165100</xdr:colOff>
      <xdr:row>56</xdr:row>
      <xdr:rowOff>165773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665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156900</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758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115631</xdr:rowOff>
    </xdr:from>
    <xdr:to>
      <xdr:col>72</xdr:col>
      <xdr:colOff>38100</xdr:colOff>
      <xdr:row>57</xdr:row>
      <xdr:rowOff>45781</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716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36908</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8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66329</xdr:rowOff>
    </xdr:from>
    <xdr:to>
      <xdr:col>67</xdr:col>
      <xdr:colOff>101600</xdr:colOff>
      <xdr:row>56</xdr:row>
      <xdr:rowOff>167929</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66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159056</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760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93033</xdr:rowOff>
    </xdr:from>
    <xdr:to>
      <xdr:col>71</xdr:col>
      <xdr:colOff>177800</xdr:colOff>
      <xdr:row>79</xdr:row>
      <xdr:rowOff>98879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37583"/>
          <a:ext cx="889000" cy="5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4812</xdr:rowOff>
    </xdr:from>
    <xdr:ext cx="249299"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49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42233</xdr:rowOff>
    </xdr:from>
    <xdr:to>
      <xdr:col>67</xdr:col>
      <xdr:colOff>101600</xdr:colOff>
      <xdr:row>79</xdr:row>
      <xdr:rowOff>143833</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86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134960</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79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133029</xdr:rowOff>
    </xdr:from>
    <xdr:to>
      <xdr:col>85</xdr:col>
      <xdr:colOff>127000</xdr:colOff>
      <xdr:row>97</xdr:row>
      <xdr:rowOff>141757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763679"/>
          <a:ext cx="838200" cy="8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122196</xdr:rowOff>
    </xdr:from>
    <xdr:to>
      <xdr:col>81</xdr:col>
      <xdr:colOff>50800</xdr:colOff>
      <xdr:row>97</xdr:row>
      <xdr:rowOff>133029</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752846"/>
          <a:ext cx="889000" cy="10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122196</xdr:rowOff>
    </xdr:from>
    <xdr:to>
      <xdr:col>76</xdr:col>
      <xdr:colOff>114300</xdr:colOff>
      <xdr:row>97</xdr:row>
      <xdr:rowOff>123957</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752846"/>
          <a:ext cx="889000" cy="1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123957</xdr:rowOff>
    </xdr:from>
    <xdr:to>
      <xdr:col>71</xdr:col>
      <xdr:colOff>177800</xdr:colOff>
      <xdr:row>97</xdr:row>
      <xdr:rowOff>132463</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754607"/>
          <a:ext cx="889000" cy="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90957</xdr:rowOff>
    </xdr:from>
    <xdr:to>
      <xdr:col>85</xdr:col>
      <xdr:colOff>177800</xdr:colOff>
      <xdr:row>98</xdr:row>
      <xdr:rowOff>21107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21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62627</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9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82229</xdr:rowOff>
    </xdr:from>
    <xdr:to>
      <xdr:col>81</xdr:col>
      <xdr:colOff>101600</xdr:colOff>
      <xdr:row>98</xdr:row>
      <xdr:rowOff>12379</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12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28906</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48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71396</xdr:rowOff>
    </xdr:from>
    <xdr:to>
      <xdr:col>76</xdr:col>
      <xdr:colOff>165100</xdr:colOff>
      <xdr:row>98</xdr:row>
      <xdr:rowOff>1546</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0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18073</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477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73157</xdr:rowOff>
    </xdr:from>
    <xdr:to>
      <xdr:col>72</xdr:col>
      <xdr:colOff>38100</xdr:colOff>
      <xdr:row>98</xdr:row>
      <xdr:rowOff>3307</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03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19834</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479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81663</xdr:rowOff>
    </xdr:from>
    <xdr:to>
      <xdr:col>67</xdr:col>
      <xdr:colOff>101600</xdr:colOff>
      <xdr:row>98</xdr:row>
      <xdr:rowOff>11813</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12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28340</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487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目的別の主な項目をみると、議会費は類似団体平均値を上回る</a:t>
          </a:r>
          <a:r>
            <a:rPr kumimoji="1" lang="en-US" altLang="ja-JP" sz="1050">
              <a:latin typeface="ＭＳ Ｐゴシック" panose="020B0600070205080204" pitchFamily="50" charset="-128"/>
              <a:ea typeface="ＭＳ Ｐゴシック" panose="020B0600070205080204" pitchFamily="50" charset="-128"/>
            </a:rPr>
            <a:t>6,082</a:t>
          </a:r>
          <a:r>
            <a:rPr kumimoji="1" lang="ja-JP" altLang="en-US" sz="1050">
              <a:latin typeface="ＭＳ Ｐゴシック" panose="020B0600070205080204" pitchFamily="50" charset="-128"/>
              <a:ea typeface="ＭＳ Ｐゴシック" panose="020B0600070205080204" pitchFamily="50" charset="-128"/>
            </a:rPr>
            <a:t>円で、議会中継設備整備事業の増により、前年度から</a:t>
          </a:r>
          <a:r>
            <a:rPr kumimoji="1" lang="en-US" altLang="ja-JP" sz="1050">
              <a:latin typeface="ＭＳ Ｐゴシック" panose="020B0600070205080204" pitchFamily="50" charset="-128"/>
              <a:ea typeface="ＭＳ Ｐゴシック" panose="020B0600070205080204" pitchFamily="50" charset="-128"/>
            </a:rPr>
            <a:t>623</a:t>
          </a:r>
          <a:r>
            <a:rPr kumimoji="1" lang="ja-JP" altLang="en-US" sz="1050">
              <a:latin typeface="ＭＳ Ｐゴシック" panose="020B0600070205080204" pitchFamily="50" charset="-128"/>
              <a:ea typeface="ＭＳ Ｐゴシック" panose="020B0600070205080204" pitchFamily="50" charset="-128"/>
            </a:rPr>
            <a:t>円増加した。総務費は、類似団体平均値を上回る</a:t>
          </a:r>
          <a:r>
            <a:rPr kumimoji="1" lang="en-US" altLang="ja-JP" sz="1050">
              <a:latin typeface="ＭＳ Ｐゴシック" panose="020B0600070205080204" pitchFamily="50" charset="-128"/>
              <a:ea typeface="ＭＳ Ｐゴシック" panose="020B0600070205080204" pitchFamily="50" charset="-128"/>
            </a:rPr>
            <a:t>246,313</a:t>
          </a:r>
          <a:r>
            <a:rPr kumimoji="1" lang="ja-JP" altLang="en-US" sz="1050">
              <a:latin typeface="ＭＳ Ｐゴシック" panose="020B0600070205080204" pitchFamily="50" charset="-128"/>
              <a:ea typeface="ＭＳ Ｐゴシック" panose="020B0600070205080204" pitchFamily="50" charset="-128"/>
            </a:rPr>
            <a:t>円であり、ふるさと納税寄附金の増加に伴う事務費及びふるさと支援基金積立金の増、財政調整基金積立金の増、地方公共団体情報システム標準化に向けたシステム改修や内部情報系システムの更新に伴うリース料などの電算システム関連経費の増などにより、前年度から</a:t>
          </a:r>
          <a:r>
            <a:rPr kumimoji="1" lang="en-US" altLang="ja-JP" sz="1050">
              <a:latin typeface="ＭＳ Ｐゴシック" panose="020B0600070205080204" pitchFamily="50" charset="-128"/>
              <a:ea typeface="ＭＳ Ｐゴシック" panose="020B0600070205080204" pitchFamily="50" charset="-128"/>
            </a:rPr>
            <a:t>31,704</a:t>
          </a:r>
          <a:r>
            <a:rPr kumimoji="1" lang="ja-JP" altLang="en-US" sz="1050">
              <a:latin typeface="ＭＳ Ｐゴシック" panose="020B0600070205080204" pitchFamily="50" charset="-128"/>
              <a:ea typeface="ＭＳ Ｐゴシック" panose="020B0600070205080204" pitchFamily="50" charset="-128"/>
            </a:rPr>
            <a:t>円と大幅に増加した。民生費は、類似団体平均値を下回る</a:t>
          </a:r>
          <a:r>
            <a:rPr kumimoji="1" lang="en-US" altLang="ja-JP" sz="1050">
              <a:latin typeface="ＭＳ Ｐゴシック" panose="020B0600070205080204" pitchFamily="50" charset="-128"/>
              <a:ea typeface="ＭＳ Ｐゴシック" panose="020B0600070205080204" pitchFamily="50" charset="-128"/>
            </a:rPr>
            <a:t>213,067</a:t>
          </a:r>
          <a:r>
            <a:rPr kumimoji="1" lang="ja-JP" altLang="en-US" sz="1050">
              <a:latin typeface="ＭＳ Ｐゴシック" panose="020B0600070205080204" pitchFamily="50" charset="-128"/>
              <a:ea typeface="ＭＳ Ｐゴシック" panose="020B0600070205080204" pitchFamily="50" charset="-128"/>
            </a:rPr>
            <a:t>円で、定額減税補足給付金給付事業の実施や保育料無償化に伴う保育所運営補助金、障害者自立支援給付費の増などにより、前年度から</a:t>
          </a:r>
          <a:r>
            <a:rPr kumimoji="1" lang="en-US" altLang="ja-JP" sz="1050">
              <a:latin typeface="ＭＳ Ｐゴシック" panose="020B0600070205080204" pitchFamily="50" charset="-128"/>
              <a:ea typeface="ＭＳ Ｐゴシック" panose="020B0600070205080204" pitchFamily="50" charset="-128"/>
            </a:rPr>
            <a:t>19,129</a:t>
          </a:r>
          <a:r>
            <a:rPr kumimoji="1" lang="ja-JP" altLang="en-US" sz="1050">
              <a:latin typeface="ＭＳ Ｐゴシック" panose="020B0600070205080204" pitchFamily="50" charset="-128"/>
              <a:ea typeface="ＭＳ Ｐゴシック" panose="020B0600070205080204" pitchFamily="50" charset="-128"/>
            </a:rPr>
            <a:t>円増加した。民生費については、少子高齢化による扶助費の増加が見込まれ、今後、類似団体平均値に近づいてくると考えられる。衛生費は、類似団体平均値を下回る</a:t>
          </a:r>
          <a:r>
            <a:rPr kumimoji="1" lang="en-US" altLang="ja-JP" sz="1050">
              <a:latin typeface="ＭＳ Ｐゴシック" panose="020B0600070205080204" pitchFamily="50" charset="-128"/>
              <a:ea typeface="ＭＳ Ｐゴシック" panose="020B0600070205080204" pitchFamily="50" charset="-128"/>
            </a:rPr>
            <a:t>50,054</a:t>
          </a:r>
          <a:r>
            <a:rPr kumimoji="1" lang="ja-JP" altLang="en-US" sz="1050">
              <a:latin typeface="ＭＳ Ｐゴシック" panose="020B0600070205080204" pitchFamily="50" charset="-128"/>
              <a:ea typeface="ＭＳ Ｐゴシック" panose="020B0600070205080204" pitchFamily="50" charset="-128"/>
            </a:rPr>
            <a:t>円で、新型コロナウイルス感染症の</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類移行に伴うワクチン接種事業費の減などにより、前年度から</a:t>
          </a:r>
          <a:r>
            <a:rPr kumimoji="1" lang="en-US" altLang="ja-JP" sz="1050">
              <a:latin typeface="ＭＳ Ｐゴシック" panose="020B0600070205080204" pitchFamily="50" charset="-128"/>
              <a:ea typeface="ＭＳ Ｐゴシック" panose="020B0600070205080204" pitchFamily="50" charset="-128"/>
            </a:rPr>
            <a:t>2,043</a:t>
          </a:r>
          <a:r>
            <a:rPr kumimoji="1" lang="ja-JP" altLang="en-US" sz="1050">
              <a:latin typeface="ＭＳ Ｐゴシック" panose="020B0600070205080204" pitchFamily="50" charset="-128"/>
              <a:ea typeface="ＭＳ Ｐゴシック" panose="020B0600070205080204" pitchFamily="50" charset="-128"/>
            </a:rPr>
            <a:t>円減少した。農林水産費は類似団体平均値を下回る</a:t>
          </a:r>
          <a:r>
            <a:rPr kumimoji="1" lang="en-US" altLang="ja-JP" sz="1050">
              <a:latin typeface="ＭＳ Ｐゴシック" panose="020B0600070205080204" pitchFamily="50" charset="-128"/>
              <a:ea typeface="ＭＳ Ｐゴシック" panose="020B0600070205080204" pitchFamily="50" charset="-128"/>
            </a:rPr>
            <a:t>25,195</a:t>
          </a:r>
          <a:r>
            <a:rPr kumimoji="1" lang="ja-JP" altLang="en-US" sz="1050">
              <a:latin typeface="ＭＳ Ｐゴシック" panose="020B0600070205080204" pitchFamily="50" charset="-128"/>
              <a:ea typeface="ＭＳ Ｐゴシック" panose="020B0600070205080204" pitchFamily="50" charset="-128"/>
            </a:rPr>
            <a:t>円で、</a:t>
          </a:r>
          <a:r>
            <a:rPr kumimoji="1" lang="en-US" altLang="ja-JP" sz="1050">
              <a:latin typeface="ＭＳ Ｐゴシック" panose="020B0600070205080204" pitchFamily="50" charset="-128"/>
              <a:ea typeface="ＭＳ Ｐゴシック" panose="020B0600070205080204" pitchFamily="50" charset="-128"/>
            </a:rPr>
            <a:t>JA</a:t>
          </a:r>
          <a:r>
            <a:rPr kumimoji="1" lang="ja-JP" altLang="en-US" sz="1050">
              <a:latin typeface="ＭＳ Ｐゴシック" panose="020B0600070205080204" pitchFamily="50" charset="-128"/>
              <a:ea typeface="ＭＳ Ｐゴシック" panose="020B0600070205080204" pitchFamily="50" charset="-128"/>
            </a:rPr>
            <a:t>フルーツ山梨塩山統合共撰所の建設事業に係る補助金の減や農業者等支援事業給付金給付事業の減などにより、前年度から</a:t>
          </a:r>
          <a:r>
            <a:rPr kumimoji="1" lang="en-US" altLang="ja-JP" sz="1050">
              <a:latin typeface="ＭＳ Ｐゴシック" panose="020B0600070205080204" pitchFamily="50" charset="-128"/>
              <a:ea typeface="ＭＳ Ｐゴシック" panose="020B0600070205080204" pitchFamily="50" charset="-128"/>
            </a:rPr>
            <a:t>11,394</a:t>
          </a:r>
          <a:r>
            <a:rPr kumimoji="1" lang="ja-JP" altLang="en-US" sz="1050">
              <a:latin typeface="ＭＳ Ｐゴシック" panose="020B0600070205080204" pitchFamily="50" charset="-128"/>
              <a:ea typeface="ＭＳ Ｐゴシック" panose="020B0600070205080204" pitchFamily="50" charset="-128"/>
            </a:rPr>
            <a:t>円減少した。商工費は類似団体平均値を下回る</a:t>
          </a:r>
          <a:r>
            <a:rPr kumimoji="1" lang="en-US" altLang="ja-JP" sz="1050">
              <a:latin typeface="ＭＳ Ｐゴシック" panose="020B0600070205080204" pitchFamily="50" charset="-128"/>
              <a:ea typeface="ＭＳ Ｐゴシック" panose="020B0600070205080204" pitchFamily="50" charset="-128"/>
            </a:rPr>
            <a:t>18,795</a:t>
          </a:r>
          <a:r>
            <a:rPr kumimoji="1" lang="ja-JP" altLang="en-US" sz="1050">
              <a:latin typeface="ＭＳ Ｐゴシック" panose="020B0600070205080204" pitchFamily="50" charset="-128"/>
              <a:ea typeface="ＭＳ Ｐゴシック" panose="020B0600070205080204" pitchFamily="50" charset="-128"/>
            </a:rPr>
            <a:t>円で、大日影トンネル遊歩道補修事業の終了に伴う減や甲斐の国大和自然学校の休止に伴う指定管理料の減などにより、前年度から</a:t>
          </a:r>
          <a:r>
            <a:rPr kumimoji="1" lang="en-US" altLang="ja-JP" sz="1050">
              <a:latin typeface="ＭＳ Ｐゴシック" panose="020B0600070205080204" pitchFamily="50" charset="-128"/>
              <a:ea typeface="ＭＳ Ｐゴシック" panose="020B0600070205080204" pitchFamily="50" charset="-128"/>
            </a:rPr>
            <a:t>6,110</a:t>
          </a:r>
          <a:r>
            <a:rPr kumimoji="1" lang="ja-JP" altLang="en-US" sz="1050">
              <a:latin typeface="ＭＳ Ｐゴシック" panose="020B0600070205080204" pitchFamily="50" charset="-128"/>
              <a:ea typeface="ＭＳ Ｐゴシック" panose="020B0600070205080204" pitchFamily="50" charset="-128"/>
            </a:rPr>
            <a:t>円減少した。土木費は類似団体平均値を下回る</a:t>
          </a:r>
          <a:r>
            <a:rPr kumimoji="1" lang="en-US" altLang="ja-JP" sz="1050">
              <a:latin typeface="ＭＳ Ｐゴシック" panose="020B0600070205080204" pitchFamily="50" charset="-128"/>
              <a:ea typeface="ＭＳ Ｐゴシック" panose="020B0600070205080204" pitchFamily="50" charset="-128"/>
            </a:rPr>
            <a:t>53,880</a:t>
          </a:r>
          <a:r>
            <a:rPr kumimoji="1" lang="ja-JP" altLang="en-US" sz="1050">
              <a:latin typeface="ＭＳ Ｐゴシック" panose="020B0600070205080204" pitchFamily="50" charset="-128"/>
              <a:ea typeface="ＭＳ Ｐゴシック" panose="020B0600070205080204" pitchFamily="50" charset="-128"/>
            </a:rPr>
            <a:t>円で、橋りょう長寿命化改修事業費の増や市道維持整備事業費の増などにより、前年度から</a:t>
          </a:r>
          <a:r>
            <a:rPr kumimoji="1" lang="en-US" altLang="ja-JP" sz="1050">
              <a:latin typeface="ＭＳ Ｐゴシック" panose="020B0600070205080204" pitchFamily="50" charset="-128"/>
              <a:ea typeface="ＭＳ Ｐゴシック" panose="020B0600070205080204" pitchFamily="50" charset="-128"/>
            </a:rPr>
            <a:t>3,390</a:t>
          </a:r>
          <a:r>
            <a:rPr kumimoji="1" lang="ja-JP" altLang="en-US" sz="1050">
              <a:latin typeface="ＭＳ Ｐゴシック" panose="020B0600070205080204" pitchFamily="50" charset="-128"/>
              <a:ea typeface="ＭＳ Ｐゴシック" panose="020B0600070205080204" pitchFamily="50" charset="-128"/>
            </a:rPr>
            <a:t>円増加した。消防費は、類似団体平均値を下回る</a:t>
          </a:r>
          <a:r>
            <a:rPr kumimoji="1" lang="en-US" altLang="ja-JP" sz="1050">
              <a:latin typeface="ＭＳ Ｐゴシック" panose="020B0600070205080204" pitchFamily="50" charset="-128"/>
              <a:ea typeface="ＭＳ Ｐゴシック" panose="020B0600070205080204" pitchFamily="50" charset="-128"/>
            </a:rPr>
            <a:t>24,950</a:t>
          </a:r>
          <a:r>
            <a:rPr kumimoji="1" lang="ja-JP" altLang="en-US" sz="1050">
              <a:latin typeface="ＭＳ Ｐゴシック" panose="020B0600070205080204" pitchFamily="50" charset="-128"/>
              <a:ea typeface="ＭＳ Ｐゴシック" panose="020B0600070205080204" pitchFamily="50" charset="-128"/>
            </a:rPr>
            <a:t>円で、消防自動車整備事業の減や耐震性貯水槽設置工事の減があったものの、大和分団第二部詰所整備事業や東山梨行政事務組合への負担金の増などにより、前年度から</a:t>
          </a:r>
          <a:r>
            <a:rPr kumimoji="1" lang="en-US" altLang="ja-JP" sz="1050">
              <a:latin typeface="ＭＳ Ｐゴシック" panose="020B0600070205080204" pitchFamily="50" charset="-128"/>
              <a:ea typeface="ＭＳ Ｐゴシック" panose="020B0600070205080204" pitchFamily="50" charset="-128"/>
            </a:rPr>
            <a:t>429</a:t>
          </a:r>
          <a:r>
            <a:rPr kumimoji="1" lang="ja-JP" altLang="en-US" sz="1050">
              <a:latin typeface="ＭＳ Ｐゴシック" panose="020B0600070205080204" pitchFamily="50" charset="-128"/>
              <a:ea typeface="ＭＳ Ｐゴシック" panose="020B0600070205080204" pitchFamily="50" charset="-128"/>
            </a:rPr>
            <a:t>円増加した。教育費は、類似団体平均値を下回る</a:t>
          </a:r>
          <a:r>
            <a:rPr kumimoji="1" lang="en-US" altLang="ja-JP" sz="1050">
              <a:latin typeface="ＭＳ Ｐゴシック" panose="020B0600070205080204" pitchFamily="50" charset="-128"/>
              <a:ea typeface="ＭＳ Ｐゴシック" panose="020B0600070205080204" pitchFamily="50" charset="-128"/>
            </a:rPr>
            <a:t>71,488</a:t>
          </a:r>
          <a:r>
            <a:rPr kumimoji="1" lang="ja-JP" altLang="en-US" sz="1050">
              <a:latin typeface="ＭＳ Ｐゴシック" panose="020B0600070205080204" pitchFamily="50" charset="-128"/>
              <a:ea typeface="ＭＳ Ｐゴシック" panose="020B0600070205080204" pitchFamily="50" charset="-128"/>
            </a:rPr>
            <a:t>円で、勝沼小学校通級教室開設工事や勝沼小学校屋内運動場屋根防水工事などの小学校施設の整備事業費の増、中学校再編に伴う塩山中学校スクールバスの整備による増などにより、前年度から</a:t>
          </a:r>
          <a:r>
            <a:rPr kumimoji="1" lang="en-US" altLang="ja-JP" sz="1050">
              <a:latin typeface="ＭＳ Ｐゴシック" panose="020B0600070205080204" pitchFamily="50" charset="-128"/>
              <a:ea typeface="ＭＳ Ｐゴシック" panose="020B0600070205080204" pitchFamily="50" charset="-128"/>
            </a:rPr>
            <a:t>2,991</a:t>
          </a:r>
          <a:r>
            <a:rPr kumimoji="1" lang="ja-JP" altLang="en-US" sz="1050">
              <a:latin typeface="ＭＳ Ｐゴシック" panose="020B0600070205080204" pitchFamily="50" charset="-128"/>
              <a:ea typeface="ＭＳ Ｐゴシック" panose="020B0600070205080204" pitchFamily="50" charset="-128"/>
            </a:rPr>
            <a:t>円増加した。公債費は、類似団体平均値を下回る</a:t>
          </a:r>
          <a:r>
            <a:rPr kumimoji="1" lang="en-US" altLang="ja-JP" sz="1050">
              <a:latin typeface="ＭＳ Ｐゴシック" panose="020B0600070205080204" pitchFamily="50" charset="-128"/>
              <a:ea typeface="ＭＳ Ｐゴシック" panose="020B0600070205080204" pitchFamily="50" charset="-128"/>
            </a:rPr>
            <a:t>74,100</a:t>
          </a:r>
          <a:r>
            <a:rPr kumimoji="1" lang="ja-JP" altLang="en-US" sz="1050">
              <a:latin typeface="ＭＳ Ｐゴシック" panose="020B0600070205080204" pitchFamily="50" charset="-128"/>
              <a:ea typeface="ＭＳ Ｐゴシック" panose="020B0600070205080204" pitchFamily="50" charset="-128"/>
            </a:rPr>
            <a:t>円で、合併特例債、（旧）緊急防災・減災事業債、臨時財政対策債などの償還減により、前年度から</a:t>
          </a:r>
          <a:r>
            <a:rPr kumimoji="1" lang="en-US" altLang="ja-JP" sz="1050">
              <a:latin typeface="ＭＳ Ｐゴシック" panose="020B0600070205080204" pitchFamily="50" charset="-128"/>
              <a:ea typeface="ＭＳ Ｐゴシック" panose="020B0600070205080204" pitchFamily="50" charset="-128"/>
            </a:rPr>
            <a:t>3,818</a:t>
          </a:r>
          <a:r>
            <a:rPr kumimoji="1" lang="ja-JP" altLang="en-US" sz="1050">
              <a:latin typeface="ＭＳ Ｐゴシック" panose="020B0600070205080204" pitchFamily="50" charset="-128"/>
              <a:ea typeface="ＭＳ Ｐゴシック" panose="020B0600070205080204" pitchFamily="50" charset="-128"/>
            </a:rPr>
            <a:t>円減少した。公債費については、償還のピークを越えたことから、今後は減少していく見通しであるが、公共施設の老朽化に伴う改修や施設の統合、集約化などを予定しているため、引き続き、建設事業の順位付けを行うなかで実施していくことにより、地方債を抑制し公債費負担の適正化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山梨県甲州市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令和</a:t>
          </a:r>
          <a:r>
            <a:rPr kumimoji="1" lang="en-US" altLang="ja-JP" sz="1000">
              <a:latin typeface="ＭＳ ゴシック" pitchFamily="49" charset="-128"/>
              <a:ea typeface="ＭＳ ゴシック" pitchFamily="49" charset="-128"/>
            </a:rPr>
            <a:t>6</a:t>
          </a:r>
          <a:r>
            <a:rPr kumimoji="1" lang="ja-JP" altLang="en-US" sz="1000">
              <a:latin typeface="ＭＳ ゴシック" pitchFamily="49" charset="-128"/>
              <a:ea typeface="ＭＳ ゴシック" pitchFamily="49" charset="-128"/>
            </a:rPr>
            <a:t>年度については、前年度比で財政調整基金残高は</a:t>
          </a:r>
          <a:r>
            <a:rPr kumimoji="1" lang="en-US" altLang="ja-JP" sz="1000">
              <a:latin typeface="ＭＳ ゴシック" pitchFamily="49" charset="-128"/>
              <a:ea typeface="ＭＳ ゴシック" pitchFamily="49" charset="-128"/>
            </a:rPr>
            <a:t>2.78</a:t>
          </a:r>
          <a:r>
            <a:rPr kumimoji="1" lang="ja-JP" altLang="en-US" sz="1000">
              <a:latin typeface="ＭＳ ゴシック" pitchFamily="49" charset="-128"/>
              <a:ea typeface="ＭＳ ゴシック" pitchFamily="49" charset="-128"/>
            </a:rPr>
            <a:t>ポイント増、実質収支額は</a:t>
          </a:r>
          <a:r>
            <a:rPr kumimoji="1" lang="en-US" altLang="ja-JP" sz="1000">
              <a:latin typeface="ＭＳ ゴシック" pitchFamily="49" charset="-128"/>
              <a:ea typeface="ＭＳ ゴシック" pitchFamily="49" charset="-128"/>
            </a:rPr>
            <a:t>1.25</a:t>
          </a:r>
          <a:r>
            <a:rPr kumimoji="1" lang="ja-JP" altLang="en-US" sz="1000">
              <a:latin typeface="ＭＳ ゴシック" pitchFamily="49" charset="-128"/>
              <a:ea typeface="ＭＳ ゴシック" pitchFamily="49" charset="-128"/>
            </a:rPr>
            <a:t>ポイント増、実質単年度収支は</a:t>
          </a:r>
          <a:r>
            <a:rPr kumimoji="1" lang="en-US" altLang="ja-JP" sz="1000">
              <a:latin typeface="ＭＳ ゴシック" pitchFamily="49" charset="-128"/>
              <a:ea typeface="ＭＳ ゴシック" pitchFamily="49" charset="-128"/>
            </a:rPr>
            <a:t>3.73</a:t>
          </a:r>
          <a:r>
            <a:rPr kumimoji="1" lang="ja-JP" altLang="en-US" sz="1000">
              <a:latin typeface="ＭＳ ゴシック" pitchFamily="49" charset="-128"/>
              <a:ea typeface="ＭＳ ゴシック" pitchFamily="49" charset="-128"/>
            </a:rPr>
            <a:t>ポイント増となった。</a:t>
          </a:r>
        </a:p>
        <a:p>
          <a:r>
            <a:rPr kumimoji="1" lang="ja-JP" altLang="en-US" sz="1000">
              <a:latin typeface="ＭＳ ゴシック" pitchFamily="49" charset="-128"/>
              <a:ea typeface="ＭＳ ゴシック" pitchFamily="49" charset="-128"/>
            </a:rPr>
            <a:t>　個人市民税や固定資産税、県支出金の減があったものの、地方特例交付金、地方交付税、ふるさと納税寄付金の増により歳入が増加、人件費、扶助費及び積立金の増により歳出においても増加となった。歳入歳出ともに増加したが、歳入の増加幅が大きかったことにより形式収支が増加し、翌年度に繰り越すべき財源が減少したため、実質収支は増加した。また、実質単年度収支については、実質収支の増に加え、財政調整基金を取り崩さず予算積み立て行ったことにより、大幅な増となった。</a:t>
          </a:r>
          <a:endParaRPr kumimoji="1" lang="en-US" altLang="ja-JP" sz="1000">
            <a:latin typeface="ＭＳ ゴシック" pitchFamily="49" charset="-128"/>
            <a:ea typeface="ＭＳ ゴシック" pitchFamily="49" charset="-128"/>
          </a:endParaRPr>
        </a:p>
        <a:p>
          <a:r>
            <a:rPr kumimoji="1" lang="ja-JP" altLang="en-US" sz="1000">
              <a:latin typeface="ＭＳ ゴシック" pitchFamily="49" charset="-128"/>
              <a:ea typeface="ＭＳ ゴシック" pitchFamily="49" charset="-128"/>
            </a:rPr>
            <a:t>　今後についても歳入の確保に努めるとともに、新行財政改革大綱に基づく施策を着実に実行し、計画的に財政調整基金の積立が行えるよう、行財政運営の健全化に向けた取り組みを推進していく。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山梨県甲州市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連結実質赤字比率に係る黒字額は前年度より増加している。</a:t>
          </a:r>
        </a:p>
        <a:p>
          <a:r>
            <a:rPr kumimoji="1" lang="ja-JP" altLang="en-US" sz="1400">
              <a:latin typeface="ＭＳ ゴシック" pitchFamily="49" charset="-128"/>
              <a:ea typeface="ＭＳ ゴシック" pitchFamily="49" charset="-128"/>
            </a:rPr>
            <a:t>　一般会計で</a:t>
          </a:r>
          <a:r>
            <a:rPr kumimoji="1" lang="en-US" altLang="ja-JP" sz="1400">
              <a:latin typeface="ＭＳ ゴシック" pitchFamily="49" charset="-128"/>
              <a:ea typeface="ＭＳ ゴシック" pitchFamily="49" charset="-128"/>
            </a:rPr>
            <a:t>1.26</a:t>
          </a:r>
          <a:r>
            <a:rPr kumimoji="1" lang="ja-JP" altLang="en-US" sz="1400">
              <a:latin typeface="ＭＳ ゴシック" pitchFamily="49" charset="-128"/>
              <a:ea typeface="ＭＳ ゴシック" pitchFamily="49" charset="-128"/>
            </a:rPr>
            <a:t>ポイント、介護保険事業特別会計で</a:t>
          </a:r>
          <a:r>
            <a:rPr kumimoji="1" lang="en-US" altLang="ja-JP" sz="1400">
              <a:latin typeface="ＭＳ ゴシック" pitchFamily="49" charset="-128"/>
              <a:ea typeface="ＭＳ ゴシック" pitchFamily="49" charset="-128"/>
            </a:rPr>
            <a:t>0.13</a:t>
          </a:r>
          <a:r>
            <a:rPr kumimoji="1" lang="ja-JP" altLang="en-US" sz="1400">
              <a:latin typeface="ＭＳ ゴシック" pitchFamily="49" charset="-128"/>
              <a:ea typeface="ＭＳ ゴシック" pitchFamily="49" charset="-128"/>
            </a:rPr>
            <a:t>ポイント増加したことが主な要因として挙げられる。</a:t>
          </a:r>
        </a:p>
        <a:p>
          <a:r>
            <a:rPr kumimoji="1" lang="ja-JP" altLang="en-US" sz="1400">
              <a:latin typeface="ＭＳ ゴシック" pitchFamily="49" charset="-128"/>
              <a:ea typeface="ＭＳ ゴシック" pitchFamily="49" charset="-128"/>
            </a:rPr>
            <a:t>　法適用公営企業については、水道事業会計で</a:t>
          </a:r>
          <a:r>
            <a:rPr kumimoji="1" lang="en-US" altLang="ja-JP" sz="1400">
              <a:latin typeface="ＭＳ ゴシック" pitchFamily="49" charset="-128"/>
              <a:ea typeface="ＭＳ ゴシック" pitchFamily="49" charset="-128"/>
            </a:rPr>
            <a:t>0.67</a:t>
          </a:r>
          <a:r>
            <a:rPr kumimoji="1" lang="ja-JP" altLang="en-US" sz="1400">
              <a:latin typeface="ＭＳ ゴシック" pitchFamily="49" charset="-128"/>
              <a:ea typeface="ＭＳ ゴシック" pitchFamily="49" charset="-128"/>
            </a:rPr>
            <a:t>ポイント減少したが、勝沼ぶどうの丘事業会計で</a:t>
          </a:r>
          <a:r>
            <a:rPr kumimoji="1" lang="en-US" altLang="ja-JP" sz="1400">
              <a:latin typeface="ＭＳ ゴシック" pitchFamily="49" charset="-128"/>
              <a:ea typeface="ＭＳ ゴシック" pitchFamily="49" charset="-128"/>
            </a:rPr>
            <a:t>0.13</a:t>
          </a:r>
          <a:r>
            <a:rPr kumimoji="1" lang="ja-JP" altLang="en-US" sz="1400">
              <a:latin typeface="ＭＳ ゴシック" pitchFamily="49" charset="-128"/>
              <a:ea typeface="ＭＳ ゴシック" pitchFamily="49" charset="-128"/>
            </a:rPr>
            <a:t>ポイント、下水道事業会計で</a:t>
          </a:r>
          <a:r>
            <a:rPr kumimoji="1" lang="en-US" altLang="ja-JP" sz="1400">
              <a:latin typeface="ＭＳ ゴシック" pitchFamily="49" charset="-128"/>
              <a:ea typeface="ＭＳ ゴシック" pitchFamily="49" charset="-128"/>
            </a:rPr>
            <a:t>0.5</a:t>
          </a:r>
          <a:r>
            <a:rPr kumimoji="1" lang="ja-JP" altLang="en-US" sz="1400">
              <a:latin typeface="ＭＳ ゴシック" pitchFamily="49" charset="-128"/>
              <a:ea typeface="ＭＳ ゴシック" pitchFamily="49" charset="-128"/>
            </a:rPr>
            <a:t>ポイント増加している。</a:t>
          </a:r>
        </a:p>
        <a:p>
          <a:r>
            <a:rPr kumimoji="1" lang="ja-JP" altLang="en-US" sz="1400">
              <a:latin typeface="ＭＳ ゴシック" pitchFamily="49" charset="-128"/>
              <a:ea typeface="ＭＳ ゴシック" pitchFamily="49" charset="-128"/>
            </a:rPr>
            <a:t>　今後も黒字額が増加できるよう、各事業会計において、更なる収入確保と歳出抑制に努める。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山梨県甲州市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実質公債費比率の分子構造で最も高い割合を占めている元利償還金については、合併特例債、（旧）緊急防災・減災事業債、臨時財政対策債などの償還金の減により、前年度から</a:t>
          </a:r>
          <a:r>
            <a:rPr kumimoji="1" lang="en-US" altLang="ja-JP" sz="1200">
              <a:latin typeface="ＭＳ ゴシック" pitchFamily="49" charset="-128"/>
              <a:ea typeface="ＭＳ ゴシック" pitchFamily="49" charset="-128"/>
            </a:rPr>
            <a:t>151</a:t>
          </a:r>
          <a:r>
            <a:rPr kumimoji="1" lang="ja-JP" altLang="en-US" sz="1200">
              <a:latin typeface="ＭＳ ゴシック" pitchFamily="49" charset="-128"/>
              <a:ea typeface="ＭＳ ゴシック" pitchFamily="49" charset="-128"/>
            </a:rPr>
            <a:t>百万円と大幅に減少した。加えて、公営企業債の元利利償還金に対する繰入金は増となったものの、組合が起こした地方債の元利償還金に対する負担金等の減、算入公債費等の減により、実質公債費比率の分子については、</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百万円減少した。</a:t>
          </a:r>
        </a:p>
        <a:p>
          <a:r>
            <a:rPr kumimoji="1" lang="ja-JP" altLang="en-US" sz="1200">
              <a:latin typeface="ＭＳ ゴシック" pitchFamily="49" charset="-128"/>
              <a:ea typeface="ＭＳ ゴシック" pitchFamily="49" charset="-128"/>
            </a:rPr>
            <a:t>　公債費は、償還ピークを越えたものの、今後、数年は元利償還金が高止まりすると見込まれている。将来的な公債費の縮減に向け、建設事業の実施にあたっては、緊急性、必要性を十分に検討し、優先順位を付けるなかで、事業実施に努め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満期一括償還地方債を発行していない。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山梨県甲州市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将来負担比率の分子に算入される将来負担額については、一般会計等の地方債残高において、</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年度の借入額が昨年度から</a:t>
          </a:r>
          <a:r>
            <a:rPr kumimoji="1" lang="en-US" altLang="ja-JP" sz="1200">
              <a:latin typeface="ＭＳ ゴシック" pitchFamily="49" charset="-128"/>
              <a:ea typeface="ＭＳ ゴシック" pitchFamily="49" charset="-128"/>
            </a:rPr>
            <a:t>28</a:t>
          </a:r>
          <a:r>
            <a:rPr kumimoji="1" lang="ja-JP" altLang="en-US" sz="1200">
              <a:latin typeface="ＭＳ ゴシック" pitchFamily="49" charset="-128"/>
              <a:ea typeface="ＭＳ ゴシック" pitchFamily="49" charset="-128"/>
            </a:rPr>
            <a:t>百万円減少したことに加え、元金償還額が借入額を上回ったことにより、</a:t>
          </a:r>
          <a:r>
            <a:rPr kumimoji="1" lang="en-US" altLang="ja-JP" sz="1200">
              <a:latin typeface="ＭＳ ゴシック" pitchFamily="49" charset="-128"/>
              <a:ea typeface="ＭＳ ゴシック" pitchFamily="49" charset="-128"/>
            </a:rPr>
            <a:t>1,042</a:t>
          </a:r>
          <a:r>
            <a:rPr kumimoji="1" lang="ja-JP" altLang="en-US" sz="1200">
              <a:latin typeface="ＭＳ ゴシック" pitchFamily="49" charset="-128"/>
              <a:ea typeface="ＭＳ ゴシック" pitchFamily="49" charset="-128"/>
            </a:rPr>
            <a:t>百万円の大幅な減となった。その他の構造では、水道事業の地方債残高の増はあるものの、病院事業及び下水道事業の地方債残高の減の影響で公営企業債等繰入見込額が</a:t>
          </a:r>
          <a:r>
            <a:rPr kumimoji="1" lang="en-US" altLang="ja-JP" sz="1200">
              <a:latin typeface="ＭＳ ゴシック" pitchFamily="49" charset="-128"/>
              <a:ea typeface="ＭＳ ゴシック" pitchFamily="49" charset="-128"/>
            </a:rPr>
            <a:t>348</a:t>
          </a:r>
          <a:r>
            <a:rPr kumimoji="1" lang="ja-JP" altLang="en-US" sz="1200">
              <a:latin typeface="ＭＳ ゴシック" pitchFamily="49" charset="-128"/>
              <a:ea typeface="ＭＳ ゴシック" pitchFamily="49" charset="-128"/>
            </a:rPr>
            <a:t>百万円の減、組合等負担等見込額が</a:t>
          </a:r>
          <a:r>
            <a:rPr kumimoji="1" lang="en-US" altLang="ja-JP" sz="1200">
              <a:latin typeface="ＭＳ ゴシック" pitchFamily="49" charset="-128"/>
              <a:ea typeface="ＭＳ ゴシック" pitchFamily="49" charset="-128"/>
            </a:rPr>
            <a:t>156</a:t>
          </a:r>
          <a:r>
            <a:rPr kumimoji="1" lang="ja-JP" altLang="en-US" sz="1200">
              <a:latin typeface="ＭＳ ゴシック" pitchFamily="49" charset="-128"/>
              <a:ea typeface="ＭＳ ゴシック" pitchFamily="49" charset="-128"/>
            </a:rPr>
            <a:t>百万円の減、退職手当負担見込額が</a:t>
          </a:r>
          <a:r>
            <a:rPr kumimoji="1" lang="en-US" altLang="ja-JP" sz="1200">
              <a:latin typeface="ＭＳ ゴシック" pitchFamily="49" charset="-128"/>
              <a:ea typeface="ＭＳ ゴシック" pitchFamily="49" charset="-128"/>
            </a:rPr>
            <a:t>62</a:t>
          </a:r>
          <a:r>
            <a:rPr kumimoji="1" lang="ja-JP" altLang="en-US" sz="1200">
              <a:latin typeface="ＭＳ ゴシック" pitchFamily="49" charset="-128"/>
              <a:ea typeface="ＭＳ ゴシック" pitchFamily="49" charset="-128"/>
            </a:rPr>
            <a:t>百万円の減となった。</a:t>
          </a:r>
        </a:p>
        <a:p>
          <a:r>
            <a:rPr kumimoji="1" lang="ja-JP" altLang="en-US" sz="1200">
              <a:latin typeface="ＭＳ ゴシック" pitchFamily="49" charset="-128"/>
              <a:ea typeface="ＭＳ ゴシック" pitchFamily="49" charset="-128"/>
            </a:rPr>
            <a:t>　算定で除かれる充当可能財源等については、合併特例債等の償還が進み交付税算額の減少に伴い基準財政需要額算入見込額が</a:t>
          </a:r>
          <a:r>
            <a:rPr kumimoji="1" lang="en-US" altLang="ja-JP" sz="1200">
              <a:latin typeface="ＭＳ ゴシック" pitchFamily="49" charset="-128"/>
              <a:ea typeface="ＭＳ ゴシック" pitchFamily="49" charset="-128"/>
            </a:rPr>
            <a:t>1,445</a:t>
          </a:r>
          <a:r>
            <a:rPr kumimoji="1" lang="ja-JP" altLang="en-US" sz="1200">
              <a:latin typeface="ＭＳ ゴシック" pitchFamily="49" charset="-128"/>
              <a:ea typeface="ＭＳ ゴシック" pitchFamily="49" charset="-128"/>
            </a:rPr>
            <a:t>百万円減少となったものの、ふるさと納税寄附金の伸びに伴うふるさと支援基金の増や財政調整基金の増などにより、充当可能基金が</a:t>
          </a:r>
          <a:r>
            <a:rPr kumimoji="1" lang="en-US" altLang="ja-JP" sz="1200">
              <a:latin typeface="ＭＳ ゴシック" pitchFamily="49" charset="-128"/>
              <a:ea typeface="ＭＳ ゴシック" pitchFamily="49" charset="-128"/>
            </a:rPr>
            <a:t>1,528</a:t>
          </a:r>
          <a:r>
            <a:rPr kumimoji="1" lang="ja-JP" altLang="en-US" sz="1200">
              <a:latin typeface="ＭＳ ゴシック" pitchFamily="49" charset="-128"/>
              <a:ea typeface="ＭＳ ゴシック" pitchFamily="49" charset="-128"/>
            </a:rPr>
            <a:t>百万円の大幅な増となった結果、充当可能財源等は</a:t>
          </a:r>
          <a:r>
            <a:rPr kumimoji="1" lang="en-US" altLang="ja-JP" sz="1200">
              <a:latin typeface="ＭＳ ゴシック" pitchFamily="49" charset="-128"/>
              <a:ea typeface="ＭＳ ゴシック" pitchFamily="49" charset="-128"/>
            </a:rPr>
            <a:t>16</a:t>
          </a:r>
          <a:r>
            <a:rPr kumimoji="1" lang="ja-JP" altLang="en-US" sz="1200">
              <a:latin typeface="ＭＳ ゴシック" pitchFamily="49" charset="-128"/>
              <a:ea typeface="ＭＳ ゴシック" pitchFamily="49" charset="-128"/>
            </a:rPr>
            <a:t>百万円増加した。</a:t>
          </a:r>
        </a:p>
        <a:p>
          <a:r>
            <a:rPr kumimoji="1" lang="ja-JP" altLang="en-US" sz="1200">
              <a:latin typeface="ＭＳ ゴシック" pitchFamily="49" charset="-128"/>
              <a:ea typeface="ＭＳ ゴシック" pitchFamily="49" charset="-128"/>
            </a:rPr>
            <a:t>　今後も地方債の新規発行抑制や発行額を上回る償還による地方債残高の減少によって、比率の改善が見込まれるが、引き続き健全化指標に注視し、財政運営を行っていく。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山梨県甲州市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公共施設整備基金、中山間農村地域活性化基金は、利子のみの積立となった。社会福祉基金、在宅介護支援基金は、果実運用型基金として運用していることから、残高は変動していない。合併振興基金の計画的な繰入による減要因はあるものの、財政調整基金の予算積立を行ったことや、全国各地から応援いただき大幅に増加したふるさと納税寄附金を原資としたふるさと支援基金の増加などにより、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百万円の大幅な増加となった。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年度に引き続き、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年度においても予算積立ができたことから標準財政規模の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なったが、引き続き災害等の不測の事態や財源不足に備えるため一定額の確保に取り組んでいく。併せて、公共施設の老朽化も進んでいることから、公共施設等総合管理計画に基づく個別施設計画の財源の裏付けとなるよう、公共施設整備基金への積立についても一定額の確保に向け取り組んで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減債基金は、公債費の償還ピーク以降、数年間公債費が高止まりすると見込まれていることから、状況を注視するなかで積立、繰入を検討していく。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ふるさと支援基金については、ふるさと納税寄附金が原資であることから流動的であるが、貴重な財源であるため、国が示す方針に即すなかで積極的な活用を図っていく。</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支援基金：甲州市ふるさと寄附条例に掲げる事業（①豊かな自然の保護と美しい景観形成のための事業、②地域資源を活用した果樹園交流推進のための事業、③地域の将来を担う子どもたちの健全育成のための事業、④誰もが安心して健康に暮らすことのできるまちづくりのための事業、⑤上記の他、市長が目的のために必要と認め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・合併振興基金：甲州市における市民の連帯の強化又は地域振興のための事業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・公共施設整備基金：公共施設の整備に必要な費用</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・ふるさと支援基金：積立の原資となるふるさと納税寄附金は、全国各地から応援いただくなかで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百万円増となったが、先行受付分に係る積立金の増が影響し、基金への積立は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百万円となった。一方、こども医療費助成事業などの寄附目的に即した各種事業充当のための繰入は、令和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百万円となった。残高は、積立額が繰入額を上回ったことにより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1,277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4,864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・合併振興基金：市民バス運行事業や自主防災組織資器材等整備事業など基金の目的に即した各種ソフト事業充当のため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百万円を繰り入れたことで、残高は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・ふるさと支援基金：ふるさと納税寄附金が原資であることから流動的であるが、貴重な財源であるため、国が示す方針に即すなかで積極的な活用を図っていく。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・合併振興基金：合併特例債が発行上限額に到達しているため、今後は、利子のみの積立となる。新市まちづくり計画に掲げた主要施策に充当し、着実な事業実施に努める。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・公共施設整備基金：公共施設等の更新に向け計画的に積立を行い、施設更新が市財政を圧迫しないように努める。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年度は、積立額は増となり、令和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年度に引き続き、予算積立ができたことから、年度末残高は前年度末から大幅に増加し、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1,485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年度に雪害対応のため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百万円、令和元年度にも</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百万円を取り崩した影響により、近年、標準財政規模の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％に満たない状況が続いていたが、令和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年度から予算積立を行い、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年度においても予算積立を行ったことから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％となり、取り崩し前（平成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百万円）と同程度の水準まで回復している。これまで目標としていた標準財政規模の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％程度に近づきつつあるが、県内</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市の標準財政規模に対する割合で比較すると低い状況であり、災害の激甚化や頻発化、財源調整などに備えるため、引き続き歳入の確保と歳出の削減を進め計画的な運用を図っていく。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減債基金は、利子のみの積立であり、百万円単位での表記であるため、平成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年度から増減なく</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百万円で推移している。円単位では、前年度末から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11,358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円増加した。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本市では、市場公募型地方債を発行しておらず満期一括償還の地方債が無いため、年度ごとの計画的な積立の必要はないと考えている。令和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年度に公債費の償還ピークを越えたものの、今後、数年は公債費が高止まりすることが見込まれていることから、状況を注視するなかで積立、繰入を検討していく。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BF795E7-BD7D-4AA8-96BE-B95173DA83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DF6E74A-3114-4F15-8F5E-1F579B0CF0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BFAFA40-109E-477B-A5CE-D95B9C8C8E7B}"/>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53CFB929-AF00-4D53-A8DA-90DBC5C6BFB8}"/>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AB3D790E-11B4-475A-9859-C391598B9741}"/>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3404533-24AF-4330-8AAD-20BF372A538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山梨県甲州市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7BA492BC-E9AB-4FFB-906E-8780DF755984}"/>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43060D34-D071-4EA9-8B31-F1A31D88E29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E6E1445A-E6D9-498E-A3A7-FE2D5A3BCA36}"/>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B469DF4E-CD72-45BE-94B3-58B25963756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C8B0B46B-02A4-4D36-9C28-164FB7808873}"/>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378D147C-B943-48E3-AC6A-EB129F3D613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29,079
28,760
264.11
23,833,638
22,813,798
944,567
10,425,587
16,478,631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C7A2E615-C918-4A9C-AC65-FCDB648CEF2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121C411D-5E16-472F-9122-1C813943DD6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966DCFC6-EAC4-4EB6-87EE-7728C3002D7B}"/>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13.5
26.9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FF9A6CD8-69D6-4CE5-9653-99A698F40D3D}"/>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1D83985D-5E6B-4BDA-9A84-2E50A4F5EEA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BB89E4B2-EE25-4FB5-8C39-13BCA4228F85}"/>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7A3A195F-CBBF-4AB9-8A36-78613F33E2E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D46C5413-8D21-4977-8F18-35AE33D4645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8CD588D9-3D64-4BBF-84D6-3EBAC1C58894}"/>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14361DF5-0ED9-4AFC-8E81-69332002229E}"/>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D44F035-9757-4CCA-8B4F-47CDFADE929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645BAECF-A28D-4D94-8777-FA3545D94A34}"/>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88C31730-CC98-4D59-8566-CFC9D711CA4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2DACA49C-5509-4533-9102-00834E94D30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E30AE3F6-47DD-4105-AF79-D1C0AC9AD9AB}"/>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504E531F-4F56-4750-989F-E907911C3AF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674337A7-F3DB-4AB4-A4F4-9C98D7866F56}"/>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986A2022-BD24-4DD7-BBDA-749402BFA75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89987F52-0C8C-4E92-AEDC-001E7FD506B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C05AD018-33CD-4108-A0AA-20E1F64CDAC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FDE5E7F9-9B0E-46E7-A8E3-1BE604EFA7F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E3A92EFD-E171-4AFC-BD0E-F3CDC2C50BF3}"/>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564D7692-3FA0-45ED-89C5-69CB62903449}"/>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E4956E96-9731-41F6-AEE3-324A3E71BC8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4DFB568-BDAB-4BF2-99CF-645896E01A2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[ 81.9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568CCC03-69E0-4453-8DB7-6C01FD12A63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46733B8D-D9FA-440D-88AD-E5D5A74A399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405C0CC2-F0B0-483E-AE44-6DA8F95AB36A}"/>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A1534DBC-B1DA-4A5A-B927-F24A3BCE66F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8D02690-8E82-42C6-A3AE-9EC7FA6ECD1E}"/>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4EB53061-E1AA-43C5-973F-6B58181A5F54}"/>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39337DAF-9BFC-4836-B756-6C460E47F2E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8926FE5-8745-4BCF-990B-E272179958E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C3625037-435F-4F5F-BB1B-D3E3BA85E95C}"/>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2C51135-BE5A-4157-ACAB-5315155F2DD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有形固定資産減価償却率は、前年度から</a:t>
          </a:r>
          <a:r>
            <a:rPr kumimoji="1" lang="en-US" altLang="ja-JP" sz="1000">
              <a:latin typeface="ＭＳ Ｐゴシック" panose="020B0600070205080204" pitchFamily="50" charset="-128"/>
              <a:ea typeface="ＭＳ Ｐゴシック" panose="020B0600070205080204" pitchFamily="50" charset="-128"/>
            </a:rPr>
            <a:t>0.6</a:t>
          </a:r>
          <a:r>
            <a:rPr kumimoji="1" lang="ja-JP" altLang="en-US" sz="1000">
              <a:latin typeface="ＭＳ Ｐゴシック" panose="020B0600070205080204" pitchFamily="50" charset="-128"/>
              <a:ea typeface="ＭＳ Ｐゴシック" panose="020B0600070205080204" pitchFamily="50" charset="-128"/>
            </a:rPr>
            <a:t>ポイント増加し、類似団体内平均値を大きく上回る</a:t>
          </a:r>
          <a:r>
            <a:rPr kumimoji="1" lang="en-US" altLang="ja-JP" sz="1000">
              <a:latin typeface="ＭＳ Ｐゴシック" panose="020B0600070205080204" pitchFamily="50" charset="-128"/>
              <a:ea typeface="ＭＳ Ｐゴシック" panose="020B0600070205080204" pitchFamily="50" charset="-128"/>
            </a:rPr>
            <a:t>81.9</a:t>
          </a:r>
          <a:r>
            <a:rPr kumimoji="1" lang="ja-JP" altLang="en-US" sz="1000">
              <a:latin typeface="ＭＳ Ｐゴシック" panose="020B0600070205080204" pitchFamily="50" charset="-128"/>
              <a:ea typeface="ＭＳ Ｐゴシック" panose="020B0600070205080204" pitchFamily="50" charset="-128"/>
            </a:rPr>
            <a:t>％となっている。施設の老朽化の状況や安全性などに配慮し優先度の高いものから順次更新を進めているが、多くの施設で減価償却が進んでいるため、上昇傾向が続いている。</a:t>
          </a:r>
        </a:p>
        <a:p>
          <a:r>
            <a:rPr kumimoji="1" lang="ja-JP" altLang="en-US" sz="1000">
              <a:latin typeface="ＭＳ Ｐゴシック" panose="020B0600070205080204" pitchFamily="50" charset="-128"/>
              <a:ea typeface="ＭＳ Ｐゴシック" panose="020B0600070205080204" pitchFamily="50" charset="-128"/>
            </a:rPr>
            <a:t>　主な要因としては、合併により引き継いだ多くの施設の経年劣化や、財政状況の制約から施設の更新が進んでいないことなどが挙げられる。</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今後は、公共施設等総合管理計画及び個別施設計画に基づき、老朽化が特に進む学校施設・保育所・道路を中心に、計画的な更新・長寿命化対策を推進していく。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7737779-1598-4666-AE58-4B7DA7665AD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65734111-0981-42DF-96E5-4081E6E92AF5}"/>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DD1EDACB-961C-4525-952A-3D478306911C}"/>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4EAEAAD3-B75E-40E0-948D-28D3264F00FC}"/>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798ADAD5-3E8C-4139-88C4-4C8659F0AEA0}"/>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CB895D0B-A85C-47F0-9A31-FBE25EC406F5}"/>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8C4F2C32-B7D0-4E98-B3B0-C1476D88A2DE}"/>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4F92E615-0BB9-4D9B-88EF-7CA6000564A2}"/>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35C178E9-ACB7-4EDC-9622-77F44AF9262D}"/>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3FF7128F-F118-40D4-A978-FEC01B178212}"/>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AC8D0054-26D0-4E2E-AF07-DFA2853A1013}"/>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A8645042-385F-4B5E-9948-CBD259042611}"/>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4EADD6DD-0840-4ED1-ABBD-60BD7BC63927}"/>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136F9C6E-D925-4E64-A7D6-C5858BA00B7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425D563A-2D8C-4FA4-B55A-AA0D773E712E}"/>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16DB9906-F7EB-417A-AFE4-402FB01F7F8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B93ED1D4-EFBA-48D2-B0E7-03BB0C396234}"/>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1018789B-39A2-4E55-8139-61DD45E93274}"/>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FF5C75E7-B5B7-49E8-9940-D91FE5BAC7C1}"/>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284089D9-009C-47E6-B234-38A9B63EF838}"/>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ED9BE2D5-22DA-4B5A-B084-8B0D5B55E1A8}"/>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70" name="有形固定資産減価償却率平均値テキスト">
          <a:extLst>
            <a:ext uri="{FF2B5EF4-FFF2-40B4-BE49-F238E27FC236}">
              <a16:creationId xmlns:a16="http://schemas.microsoft.com/office/drawing/2014/main" id="{DCE3C1F7-1379-4E9C-A4F9-C27DAF6428A2}"/>
            </a:ext>
          </a:extLst>
        </xdr:cNvPr>
        <xdr:cNvSpPr txBox="1"/>
      </xdr:nvSpPr>
      <xdr:spPr>
        <a:xfrm>
          <a:off x="4813300" y="5935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CB349D8D-781A-447E-A608-840FDFF11095}"/>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6A46E84E-07E3-4ED3-92F8-2F79575140B7}"/>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509C1D0A-3245-4A7E-9AD9-9F4D057CFF02}"/>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451BFD78-C50E-45E5-9992-A806AE07FDB3}"/>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2CEED579-8D25-4F24-A60C-84F13ECC1EF5}"/>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5629CC39-F147-4A10-A5A0-774559D194F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22830EA0-A0F5-4091-9590-71D6A553A2AD}"/>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C10DF79-2FDF-4208-B318-3AE6128D179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DBC1BB90-AD2D-4B11-BD64-81EBE25C6FFA}"/>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B22FE814-5FF3-4457-8B56-2EF6E38878AD}"/>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117792</xdr:rowOff>
    </xdr:from>
    <xdr:to>
      <xdr:col>23</xdr:col>
      <xdr:colOff>136525</xdr:colOff>
      <xdr:row>33</xdr:row>
      <xdr:rowOff>47942</xdr:rowOff>
    </xdr:to>
    <xdr:sp macro="" textlink="">
      <xdr:nvSpPr>
        <xdr:cNvPr id="81" name="楕円 80">
          <a:extLst>
            <a:ext uri="{FF2B5EF4-FFF2-40B4-BE49-F238E27FC236}">
              <a16:creationId xmlns:a16="http://schemas.microsoft.com/office/drawing/2014/main" id="{60E18EED-C808-4AD0-B457-DCE1B30A0EE2}"/>
            </a:ext>
          </a:extLst>
        </xdr:cNvPr>
        <xdr:cNvSpPr/>
      </xdr:nvSpPr>
      <xdr:spPr>
        <a:xfrm>
          <a:off x="4711700" y="637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32719</xdr:rowOff>
    </xdr:from>
    <xdr:ext cx="405111" cy="259045"/>
    <xdr:sp macro="" textlink="">
      <xdr:nvSpPr>
        <xdr:cNvPr id="82" name="有形固定資産減価償却率該当値テキスト">
          <a:extLst>
            <a:ext uri="{FF2B5EF4-FFF2-40B4-BE49-F238E27FC236}">
              <a16:creationId xmlns:a16="http://schemas.microsoft.com/office/drawing/2014/main" id="{A7C59E83-3860-4D2B-98C0-BECB54C58792}"/>
            </a:ext>
          </a:extLst>
        </xdr:cNvPr>
        <xdr:cNvSpPr txBox="1"/>
      </xdr:nvSpPr>
      <xdr:spPr>
        <a:xfrm>
          <a:off x="4813300" y="6290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106997</xdr:rowOff>
    </xdr:from>
    <xdr:to>
      <xdr:col>19</xdr:col>
      <xdr:colOff>187325</xdr:colOff>
      <xdr:row>33</xdr:row>
      <xdr:rowOff>37147</xdr:rowOff>
    </xdr:to>
    <xdr:sp macro="" textlink="">
      <xdr:nvSpPr>
        <xdr:cNvPr id="83" name="楕円 82">
          <a:extLst>
            <a:ext uri="{FF2B5EF4-FFF2-40B4-BE49-F238E27FC236}">
              <a16:creationId xmlns:a16="http://schemas.microsoft.com/office/drawing/2014/main" id="{2D59B7B5-59F0-45C6-8944-4BE09CF4D565}"/>
            </a:ext>
          </a:extLst>
        </xdr:cNvPr>
        <xdr:cNvSpPr/>
      </xdr:nvSpPr>
      <xdr:spPr>
        <a:xfrm>
          <a:off x="4000500" y="636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157797</xdr:rowOff>
    </xdr:from>
    <xdr:to>
      <xdr:col>23</xdr:col>
      <xdr:colOff>85725</xdr:colOff>
      <xdr:row>32</xdr:row>
      <xdr:rowOff>168592</xdr:rowOff>
    </xdr:to>
    <xdr:cxnSp macro="">
      <xdr:nvCxnSpPr>
        <xdr:cNvPr id="84" name="直線コネクタ 83">
          <a:extLst>
            <a:ext uri="{FF2B5EF4-FFF2-40B4-BE49-F238E27FC236}">
              <a16:creationId xmlns:a16="http://schemas.microsoft.com/office/drawing/2014/main" id="{1A1F3A92-F6C3-438A-84E6-6F87E9496FE0}"/>
            </a:ext>
          </a:extLst>
        </xdr:cNvPr>
        <xdr:cNvCxnSpPr/>
      </xdr:nvCxnSpPr>
      <xdr:spPr>
        <a:xfrm>
          <a:off x="4051300" y="6415722"/>
          <a:ext cx="7112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96203</xdr:rowOff>
    </xdr:from>
    <xdr:to>
      <xdr:col>15</xdr:col>
      <xdr:colOff>187325</xdr:colOff>
      <xdr:row>33</xdr:row>
      <xdr:rowOff>26353</xdr:rowOff>
    </xdr:to>
    <xdr:sp macro="" textlink="">
      <xdr:nvSpPr>
        <xdr:cNvPr id="85" name="楕円 84">
          <a:extLst>
            <a:ext uri="{FF2B5EF4-FFF2-40B4-BE49-F238E27FC236}">
              <a16:creationId xmlns:a16="http://schemas.microsoft.com/office/drawing/2014/main" id="{EC5A0BF0-FEDB-46A5-AFDE-142F0FB853E7}"/>
            </a:ext>
          </a:extLst>
        </xdr:cNvPr>
        <xdr:cNvSpPr/>
      </xdr:nvSpPr>
      <xdr:spPr>
        <a:xfrm>
          <a:off x="3238500" y="635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147003</xdr:rowOff>
    </xdr:from>
    <xdr:to>
      <xdr:col>19</xdr:col>
      <xdr:colOff>136525</xdr:colOff>
      <xdr:row>32</xdr:row>
      <xdr:rowOff>157797</xdr:rowOff>
    </xdr:to>
    <xdr:cxnSp macro="">
      <xdr:nvCxnSpPr>
        <xdr:cNvPr id="86" name="直線コネクタ 85">
          <a:extLst>
            <a:ext uri="{FF2B5EF4-FFF2-40B4-BE49-F238E27FC236}">
              <a16:creationId xmlns:a16="http://schemas.microsoft.com/office/drawing/2014/main" id="{3F09E003-1C10-4543-AD4D-C20344CF2527}"/>
            </a:ext>
          </a:extLst>
        </xdr:cNvPr>
        <xdr:cNvCxnSpPr/>
      </xdr:nvCxnSpPr>
      <xdr:spPr>
        <a:xfrm>
          <a:off x="3289300" y="6404928"/>
          <a:ext cx="762000" cy="1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69215</xdr:rowOff>
    </xdr:from>
    <xdr:to>
      <xdr:col>11</xdr:col>
      <xdr:colOff>187325</xdr:colOff>
      <xdr:row>32</xdr:row>
      <xdr:rowOff>170815</xdr:rowOff>
    </xdr:to>
    <xdr:sp macro="" textlink="">
      <xdr:nvSpPr>
        <xdr:cNvPr id="87" name="楕円 86">
          <a:extLst>
            <a:ext uri="{FF2B5EF4-FFF2-40B4-BE49-F238E27FC236}">
              <a16:creationId xmlns:a16="http://schemas.microsoft.com/office/drawing/2014/main" id="{615844A2-DB74-4304-8CBE-44CFB7BDCC51}"/>
            </a:ext>
          </a:extLst>
        </xdr:cNvPr>
        <xdr:cNvSpPr/>
      </xdr:nvSpPr>
      <xdr:spPr>
        <a:xfrm>
          <a:off x="2476500" y="632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120015</xdr:rowOff>
    </xdr:from>
    <xdr:to>
      <xdr:col>15</xdr:col>
      <xdr:colOff>136525</xdr:colOff>
      <xdr:row>32</xdr:row>
      <xdr:rowOff>147003</xdr:rowOff>
    </xdr:to>
    <xdr:cxnSp macro="">
      <xdr:nvCxnSpPr>
        <xdr:cNvPr id="88" name="直線コネクタ 87">
          <a:extLst>
            <a:ext uri="{FF2B5EF4-FFF2-40B4-BE49-F238E27FC236}">
              <a16:creationId xmlns:a16="http://schemas.microsoft.com/office/drawing/2014/main" id="{F7806BA7-DAA9-4B8D-B1CE-45670236B814}"/>
            </a:ext>
          </a:extLst>
        </xdr:cNvPr>
        <xdr:cNvCxnSpPr/>
      </xdr:nvCxnSpPr>
      <xdr:spPr>
        <a:xfrm>
          <a:off x="2527300" y="6377940"/>
          <a:ext cx="762000" cy="2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47625</xdr:rowOff>
    </xdr:from>
    <xdr:to>
      <xdr:col>7</xdr:col>
      <xdr:colOff>187325</xdr:colOff>
      <xdr:row>32</xdr:row>
      <xdr:rowOff>149225</xdr:rowOff>
    </xdr:to>
    <xdr:sp macro="" textlink="">
      <xdr:nvSpPr>
        <xdr:cNvPr id="89" name="楕円 88">
          <a:extLst>
            <a:ext uri="{FF2B5EF4-FFF2-40B4-BE49-F238E27FC236}">
              <a16:creationId xmlns:a16="http://schemas.microsoft.com/office/drawing/2014/main" id="{C986706F-4342-4CC7-8336-D2E5FBD7328F}"/>
            </a:ext>
          </a:extLst>
        </xdr:cNvPr>
        <xdr:cNvSpPr/>
      </xdr:nvSpPr>
      <xdr:spPr>
        <a:xfrm>
          <a:off x="17145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98425</xdr:rowOff>
    </xdr:from>
    <xdr:to>
      <xdr:col>11</xdr:col>
      <xdr:colOff>136525</xdr:colOff>
      <xdr:row>32</xdr:row>
      <xdr:rowOff>120015</xdr:rowOff>
    </xdr:to>
    <xdr:cxnSp macro="">
      <xdr:nvCxnSpPr>
        <xdr:cNvPr id="90" name="直線コネクタ 89">
          <a:extLst>
            <a:ext uri="{FF2B5EF4-FFF2-40B4-BE49-F238E27FC236}">
              <a16:creationId xmlns:a16="http://schemas.microsoft.com/office/drawing/2014/main" id="{BF5EF022-B12D-4F4F-9F2A-2D291D4274B8}"/>
            </a:ext>
          </a:extLst>
        </xdr:cNvPr>
        <xdr:cNvCxnSpPr/>
      </xdr:nvCxnSpPr>
      <xdr:spPr>
        <a:xfrm>
          <a:off x="1765300" y="6356350"/>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91" name="n_1aveValue有形固定資産減価償却率">
          <a:extLst>
            <a:ext uri="{FF2B5EF4-FFF2-40B4-BE49-F238E27FC236}">
              <a16:creationId xmlns:a16="http://schemas.microsoft.com/office/drawing/2014/main" id="{07337021-AB74-44F0-B431-919D1EF91AE3}"/>
            </a:ext>
          </a:extLst>
        </xdr:cNvPr>
        <xdr:cNvSpPr txBox="1"/>
      </xdr:nvSpPr>
      <xdr:spPr>
        <a:xfrm>
          <a:off x="3836044" y="584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92" name="n_2aveValue有形固定資産減価償却率">
          <a:extLst>
            <a:ext uri="{FF2B5EF4-FFF2-40B4-BE49-F238E27FC236}">
              <a16:creationId xmlns:a16="http://schemas.microsoft.com/office/drawing/2014/main" id="{3E8C2FED-4F76-4764-B9CB-94B2D8CF5832}"/>
            </a:ext>
          </a:extLst>
        </xdr:cNvPr>
        <xdr:cNvSpPr txBox="1"/>
      </xdr:nvSpPr>
      <xdr:spPr>
        <a:xfrm>
          <a:off x="3086744" y="583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93" name="n_3aveValue有形固定資産減価償却率">
          <a:extLst>
            <a:ext uri="{FF2B5EF4-FFF2-40B4-BE49-F238E27FC236}">
              <a16:creationId xmlns:a16="http://schemas.microsoft.com/office/drawing/2014/main" id="{6BDD33DE-22C2-428C-A439-DF28777C18FF}"/>
            </a:ext>
          </a:extLst>
        </xdr:cNvPr>
        <xdr:cNvSpPr txBox="1"/>
      </xdr:nvSpPr>
      <xdr:spPr>
        <a:xfrm>
          <a:off x="2324744" y="5801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43938</xdr:rowOff>
    </xdr:from>
    <xdr:ext cx="405111" cy="259045"/>
    <xdr:sp macro="" textlink="">
      <xdr:nvSpPr>
        <xdr:cNvPr id="94" name="n_4aveValue有形固定資産減価償却率">
          <a:extLst>
            <a:ext uri="{FF2B5EF4-FFF2-40B4-BE49-F238E27FC236}">
              <a16:creationId xmlns:a16="http://schemas.microsoft.com/office/drawing/2014/main" id="{B3898CCA-2690-4F42-8976-B1E088CFBE32}"/>
            </a:ext>
          </a:extLst>
        </xdr:cNvPr>
        <xdr:cNvSpPr txBox="1"/>
      </xdr:nvSpPr>
      <xdr:spPr>
        <a:xfrm>
          <a:off x="1562744" y="578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28274</xdr:rowOff>
    </xdr:from>
    <xdr:ext cx="405111" cy="259045"/>
    <xdr:sp macro="" textlink="">
      <xdr:nvSpPr>
        <xdr:cNvPr id="95" name="n_1mainValue有形固定資産減価償却率">
          <a:extLst>
            <a:ext uri="{FF2B5EF4-FFF2-40B4-BE49-F238E27FC236}">
              <a16:creationId xmlns:a16="http://schemas.microsoft.com/office/drawing/2014/main" id="{30C5901F-861F-42FF-A6E1-25B200C3C200}"/>
            </a:ext>
          </a:extLst>
        </xdr:cNvPr>
        <xdr:cNvSpPr txBox="1"/>
      </xdr:nvSpPr>
      <xdr:spPr>
        <a:xfrm>
          <a:off x="3836044" y="6457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17480</xdr:rowOff>
    </xdr:from>
    <xdr:ext cx="405111" cy="259045"/>
    <xdr:sp macro="" textlink="">
      <xdr:nvSpPr>
        <xdr:cNvPr id="96" name="n_2mainValue有形固定資産減価償却率">
          <a:extLst>
            <a:ext uri="{FF2B5EF4-FFF2-40B4-BE49-F238E27FC236}">
              <a16:creationId xmlns:a16="http://schemas.microsoft.com/office/drawing/2014/main" id="{610CAA30-C90A-4D0B-A24A-620B94677809}"/>
            </a:ext>
          </a:extLst>
        </xdr:cNvPr>
        <xdr:cNvSpPr txBox="1"/>
      </xdr:nvSpPr>
      <xdr:spPr>
        <a:xfrm>
          <a:off x="3086744" y="6446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161942</xdr:rowOff>
    </xdr:from>
    <xdr:ext cx="405111" cy="259045"/>
    <xdr:sp macro="" textlink="">
      <xdr:nvSpPr>
        <xdr:cNvPr id="97" name="n_3mainValue有形固定資産減価償却率">
          <a:extLst>
            <a:ext uri="{FF2B5EF4-FFF2-40B4-BE49-F238E27FC236}">
              <a16:creationId xmlns:a16="http://schemas.microsoft.com/office/drawing/2014/main" id="{7BF76505-216D-40C3-9854-1B39D5CE46D4}"/>
            </a:ext>
          </a:extLst>
        </xdr:cNvPr>
        <xdr:cNvSpPr txBox="1"/>
      </xdr:nvSpPr>
      <xdr:spPr>
        <a:xfrm>
          <a:off x="2324744" y="641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140352</xdr:rowOff>
    </xdr:from>
    <xdr:ext cx="405111" cy="259045"/>
    <xdr:sp macro="" textlink="">
      <xdr:nvSpPr>
        <xdr:cNvPr id="98" name="n_4mainValue有形固定資産減価償却率">
          <a:extLst>
            <a:ext uri="{FF2B5EF4-FFF2-40B4-BE49-F238E27FC236}">
              <a16:creationId xmlns:a16="http://schemas.microsoft.com/office/drawing/2014/main" id="{BCFEB06F-64C1-401D-88EC-AF01D4AB56F3}"/>
            </a:ext>
          </a:extLst>
        </xdr:cNvPr>
        <xdr:cNvSpPr txBox="1"/>
      </xdr:nvSpPr>
      <xdr:spPr>
        <a:xfrm>
          <a:off x="1562744" y="6398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B54E0CD4-742F-42F2-ABE5-10176E6611F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D8A13E6B-E1E1-491F-A274-98D4D1DE189C}"/>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90ED9CC1-0A3D-499D-B9BE-54C6FCB034DC}"/>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[ 415.3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CA64E6DB-F3A4-4D8F-9EC6-534D6DFCF4F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9A05FEC6-CE79-42F1-849A-1E1C56E3594C}"/>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57573CFF-3006-465D-9DBA-5C1B23CFB2CF}"/>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F73AB513-4EE3-4935-B863-331D5E49083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9196729B-D278-48CC-A2E8-8414C589FE1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CD15B157-A539-4225-BCD8-3FFBA0763946}"/>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12740E7C-4FF8-4F6C-B7CE-7D8232548EA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F7E3F829-CA88-45B0-80BC-D00A61A6370B}"/>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B17018D9-643C-444A-A504-C1DC0C8CB608}"/>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426EBA72-8571-4B12-813B-18D2B26DBF2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公債費の償還ピークは越えているものの償還額が高止まりしている影響による地方債残高の減少に伴う将来負担額の減少、財政調整基金及びふるさと支援基金などの充当可能基金残高の増加による充当可能財源の増加により</a:t>
          </a:r>
          <a:r>
            <a:rPr kumimoji="1" lang="en-US" altLang="ja-JP" sz="1000">
              <a:latin typeface="ＭＳ Ｐゴシック" panose="020B0600070205080204" pitchFamily="50" charset="-128"/>
              <a:ea typeface="ＭＳ Ｐゴシック" panose="020B0600070205080204" pitchFamily="50" charset="-128"/>
            </a:rPr>
            <a:t>64.4</a:t>
          </a:r>
          <a:r>
            <a:rPr kumimoji="1" lang="ja-JP" altLang="en-US" sz="1000">
              <a:latin typeface="ＭＳ Ｐゴシック" panose="020B0600070205080204" pitchFamily="50" charset="-128"/>
              <a:ea typeface="ＭＳ Ｐゴシック" panose="020B0600070205080204" pitchFamily="50" charset="-128"/>
            </a:rPr>
            <a:t>ポイント減少し、類似団体内平均値を下回る結果となった。将来負担額は、地方債残高が逓減しており、施設建設費分の償還終了に伴う組合負担等見込額の減少や公営企業債等繰入見込額の減少も見込まれることから、比率は改善されていくものと予測している。今後も引き続き建設事業の選択実施を継続し、公債費負担の適正化を図っていく。</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2D63C347-2CD5-4141-BBFF-FCDEDB92229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C50D2234-97C0-49E5-B93E-FB5B4E50C848}"/>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611788BA-32B6-4960-8B21-E552DDD363A6}"/>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0B4DBC56-49D7-45F4-9CC6-DD411291466D}"/>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10FA329C-C557-4175-8EDC-B7A152075D1C}"/>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B5DA7CD2-5D08-49B5-8BD5-507D5E355CF7}"/>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1F4B920C-35E2-4E94-9B66-C5937C1CB1E8}"/>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7F34C5AF-EA79-4773-AC35-B07A9677E1D0}"/>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D607151A-F1AB-4222-9A47-EF3961E23AEE}"/>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5A0E7F28-2DB5-4483-96C3-6932F0974CC9}"/>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9AB865EB-3504-4F3F-AB7D-F55FD836A37E}"/>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E9B430F6-39C4-4733-8A6B-7AB89A623B47}"/>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D1C80BAD-2672-49B0-8188-CC87BA62EAB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72AA09AF-8BE3-4DFC-A657-650F9471DCA6}"/>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DAD70BF7-A861-4CB2-A183-6C078B8808A4}"/>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72BC3067-1B27-46BF-9065-63DEA186329C}"/>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E008B903-5A94-45A2-A547-75F2F46F171C}"/>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8B525955-C328-4DEA-BA01-E2EB25EF8C6C}"/>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30" name="債務償還比率平均値テキスト">
          <a:extLst>
            <a:ext uri="{FF2B5EF4-FFF2-40B4-BE49-F238E27FC236}">
              <a16:creationId xmlns:a16="http://schemas.microsoft.com/office/drawing/2014/main" id="{DA8CB25A-4CBE-49D8-9844-481D61194AE7}"/>
            </a:ext>
          </a:extLst>
        </xdr:cNvPr>
        <xdr:cNvSpPr txBox="1"/>
      </xdr:nvSpPr>
      <xdr:spPr>
        <a:xfrm>
          <a:off x="14846300" y="5788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B80FD788-AB09-44CC-84D3-287ADB0E0893}"/>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ED6C3726-8DDA-46AE-ADB6-FB63FAAFFE7B}"/>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43F66BB7-5152-4B20-B406-22A536FB8DFE}"/>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9342B35B-CC5A-477C-893B-A3FC542BA506}"/>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1577C813-F347-4819-B34E-5DFCE60E46B1}"/>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E273C00A-FBEA-4FE6-97B7-B4EF03FB5EF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4B6D83CA-3772-4B61-BDD8-E3994889E60F}"/>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7DD478C3-774F-408E-B46F-752A00A846C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E823DED9-3BFB-443E-A8EF-5645A143C8C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59F0C25E-C0A1-4E00-9254-57AF1EBD669C}"/>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120528</xdr:rowOff>
    </xdr:from>
    <xdr:to>
      <xdr:col>76</xdr:col>
      <xdr:colOff>73025</xdr:colOff>
      <xdr:row>29</xdr:row>
      <xdr:rowOff>50678</xdr:rowOff>
    </xdr:to>
    <xdr:sp macro="" textlink="">
      <xdr:nvSpPr>
        <xdr:cNvPr id="141" name="楕円 140">
          <a:extLst>
            <a:ext uri="{FF2B5EF4-FFF2-40B4-BE49-F238E27FC236}">
              <a16:creationId xmlns:a16="http://schemas.microsoft.com/office/drawing/2014/main" id="{44BB87E0-3758-440E-B3F4-4DDDDEC9D962}"/>
            </a:ext>
          </a:extLst>
        </xdr:cNvPr>
        <xdr:cNvSpPr/>
      </xdr:nvSpPr>
      <xdr:spPr>
        <a:xfrm>
          <a:off x="14744700" y="5692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143405</xdr:rowOff>
    </xdr:from>
    <xdr:ext cx="469744" cy="259045"/>
    <xdr:sp macro="" textlink="">
      <xdr:nvSpPr>
        <xdr:cNvPr id="142" name="債務償還比率該当値テキスト">
          <a:extLst>
            <a:ext uri="{FF2B5EF4-FFF2-40B4-BE49-F238E27FC236}">
              <a16:creationId xmlns:a16="http://schemas.microsoft.com/office/drawing/2014/main" id="{80DF8D6A-02CF-4425-AD3C-CE6270C67FB0}"/>
            </a:ext>
          </a:extLst>
        </xdr:cNvPr>
        <xdr:cNvSpPr txBox="1"/>
      </xdr:nvSpPr>
      <xdr:spPr>
        <a:xfrm>
          <a:off x="14846300" y="5544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4694</xdr:rowOff>
    </xdr:from>
    <xdr:to>
      <xdr:col>72</xdr:col>
      <xdr:colOff>123825</xdr:colOff>
      <xdr:row>29</xdr:row>
      <xdr:rowOff>106294</xdr:rowOff>
    </xdr:to>
    <xdr:sp macro="" textlink="">
      <xdr:nvSpPr>
        <xdr:cNvPr id="143" name="楕円 142">
          <a:extLst>
            <a:ext uri="{FF2B5EF4-FFF2-40B4-BE49-F238E27FC236}">
              <a16:creationId xmlns:a16="http://schemas.microsoft.com/office/drawing/2014/main" id="{71A5B06C-BDBA-449D-B259-C7432A933885}"/>
            </a:ext>
          </a:extLst>
        </xdr:cNvPr>
        <xdr:cNvSpPr/>
      </xdr:nvSpPr>
      <xdr:spPr>
        <a:xfrm>
          <a:off x="14033500" y="574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171328</xdr:rowOff>
    </xdr:from>
    <xdr:to>
      <xdr:col>76</xdr:col>
      <xdr:colOff>22225</xdr:colOff>
      <xdr:row>29</xdr:row>
      <xdr:rowOff>55494</xdr:rowOff>
    </xdr:to>
    <xdr:cxnSp macro="">
      <xdr:nvCxnSpPr>
        <xdr:cNvPr id="144" name="直線コネクタ 143">
          <a:extLst>
            <a:ext uri="{FF2B5EF4-FFF2-40B4-BE49-F238E27FC236}">
              <a16:creationId xmlns:a16="http://schemas.microsoft.com/office/drawing/2014/main" id="{063A0619-4D0F-4BC9-9E3D-B54D962BA1DF}"/>
            </a:ext>
          </a:extLst>
        </xdr:cNvPr>
        <xdr:cNvCxnSpPr/>
      </xdr:nvCxnSpPr>
      <xdr:spPr>
        <a:xfrm flipV="1">
          <a:off x="14084300" y="5743453"/>
          <a:ext cx="711200" cy="55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35956</xdr:rowOff>
    </xdr:from>
    <xdr:to>
      <xdr:col>68</xdr:col>
      <xdr:colOff>123825</xdr:colOff>
      <xdr:row>29</xdr:row>
      <xdr:rowOff>137556</xdr:rowOff>
    </xdr:to>
    <xdr:sp macro="" textlink="">
      <xdr:nvSpPr>
        <xdr:cNvPr id="145" name="楕円 144">
          <a:extLst>
            <a:ext uri="{FF2B5EF4-FFF2-40B4-BE49-F238E27FC236}">
              <a16:creationId xmlns:a16="http://schemas.microsoft.com/office/drawing/2014/main" id="{619392B9-8D64-48F8-B65B-2F59F65ADC39}"/>
            </a:ext>
          </a:extLst>
        </xdr:cNvPr>
        <xdr:cNvSpPr/>
      </xdr:nvSpPr>
      <xdr:spPr>
        <a:xfrm>
          <a:off x="13271500" y="5779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55494</xdr:rowOff>
    </xdr:from>
    <xdr:to>
      <xdr:col>72</xdr:col>
      <xdr:colOff>73025</xdr:colOff>
      <xdr:row>29</xdr:row>
      <xdr:rowOff>86756</xdr:rowOff>
    </xdr:to>
    <xdr:cxnSp macro="">
      <xdr:nvCxnSpPr>
        <xdr:cNvPr id="146" name="直線コネクタ 145">
          <a:extLst>
            <a:ext uri="{FF2B5EF4-FFF2-40B4-BE49-F238E27FC236}">
              <a16:creationId xmlns:a16="http://schemas.microsoft.com/office/drawing/2014/main" id="{98914DE3-88A5-4BC3-B098-0C92C93185CE}"/>
            </a:ext>
          </a:extLst>
        </xdr:cNvPr>
        <xdr:cNvCxnSpPr/>
      </xdr:nvCxnSpPr>
      <xdr:spPr>
        <a:xfrm flipV="1">
          <a:off x="13322300" y="5799069"/>
          <a:ext cx="762000" cy="31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115667</xdr:rowOff>
    </xdr:from>
    <xdr:to>
      <xdr:col>64</xdr:col>
      <xdr:colOff>123825</xdr:colOff>
      <xdr:row>30</xdr:row>
      <xdr:rowOff>45817</xdr:rowOff>
    </xdr:to>
    <xdr:sp macro="" textlink="">
      <xdr:nvSpPr>
        <xdr:cNvPr id="147" name="楕円 146">
          <a:extLst>
            <a:ext uri="{FF2B5EF4-FFF2-40B4-BE49-F238E27FC236}">
              <a16:creationId xmlns:a16="http://schemas.microsoft.com/office/drawing/2014/main" id="{0DED2A2F-8A6C-4D46-8AD0-A2EFE8A22210}"/>
            </a:ext>
          </a:extLst>
        </xdr:cNvPr>
        <xdr:cNvSpPr/>
      </xdr:nvSpPr>
      <xdr:spPr>
        <a:xfrm>
          <a:off x="12509500" y="585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86756</xdr:rowOff>
    </xdr:from>
    <xdr:to>
      <xdr:col>68</xdr:col>
      <xdr:colOff>73025</xdr:colOff>
      <xdr:row>29</xdr:row>
      <xdr:rowOff>166467</xdr:rowOff>
    </xdr:to>
    <xdr:cxnSp macro="">
      <xdr:nvCxnSpPr>
        <xdr:cNvPr id="148" name="直線コネクタ 147">
          <a:extLst>
            <a:ext uri="{FF2B5EF4-FFF2-40B4-BE49-F238E27FC236}">
              <a16:creationId xmlns:a16="http://schemas.microsoft.com/office/drawing/2014/main" id="{A507CB7A-1B0A-43A8-972A-6BA4EF9140EB}"/>
            </a:ext>
          </a:extLst>
        </xdr:cNvPr>
        <xdr:cNvCxnSpPr/>
      </xdr:nvCxnSpPr>
      <xdr:spPr>
        <a:xfrm flipV="1">
          <a:off x="12560300" y="5830331"/>
          <a:ext cx="762000" cy="79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22804</xdr:rowOff>
    </xdr:from>
    <xdr:to>
      <xdr:col>60</xdr:col>
      <xdr:colOff>123825</xdr:colOff>
      <xdr:row>30</xdr:row>
      <xdr:rowOff>124404</xdr:rowOff>
    </xdr:to>
    <xdr:sp macro="" textlink="">
      <xdr:nvSpPr>
        <xdr:cNvPr id="149" name="楕円 148">
          <a:extLst>
            <a:ext uri="{FF2B5EF4-FFF2-40B4-BE49-F238E27FC236}">
              <a16:creationId xmlns:a16="http://schemas.microsoft.com/office/drawing/2014/main" id="{84BDFC68-7BD8-472D-8D41-A3D742D744CC}"/>
            </a:ext>
          </a:extLst>
        </xdr:cNvPr>
        <xdr:cNvSpPr/>
      </xdr:nvSpPr>
      <xdr:spPr>
        <a:xfrm>
          <a:off x="11747500" y="593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166467</xdr:rowOff>
    </xdr:from>
    <xdr:to>
      <xdr:col>64</xdr:col>
      <xdr:colOff>73025</xdr:colOff>
      <xdr:row>30</xdr:row>
      <xdr:rowOff>73604</xdr:rowOff>
    </xdr:to>
    <xdr:cxnSp macro="">
      <xdr:nvCxnSpPr>
        <xdr:cNvPr id="150" name="直線コネクタ 149">
          <a:extLst>
            <a:ext uri="{FF2B5EF4-FFF2-40B4-BE49-F238E27FC236}">
              <a16:creationId xmlns:a16="http://schemas.microsoft.com/office/drawing/2014/main" id="{245A2621-E7C4-4C6C-86A8-EC20F22267F0}"/>
            </a:ext>
          </a:extLst>
        </xdr:cNvPr>
        <xdr:cNvCxnSpPr/>
      </xdr:nvCxnSpPr>
      <xdr:spPr>
        <a:xfrm flipV="1">
          <a:off x="11798300" y="5910042"/>
          <a:ext cx="762000" cy="78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51" name="n_1aveValue債務償還比率">
          <a:extLst>
            <a:ext uri="{FF2B5EF4-FFF2-40B4-BE49-F238E27FC236}">
              <a16:creationId xmlns:a16="http://schemas.microsoft.com/office/drawing/2014/main" id="{E8B27C6D-1BED-4278-A0F7-C34468F2971E}"/>
            </a:ext>
          </a:extLst>
        </xdr:cNvPr>
        <xdr:cNvSpPr txBox="1"/>
      </xdr:nvSpPr>
      <xdr:spPr>
        <a:xfrm>
          <a:off x="13836727" y="589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52" name="n_2aveValue債務償還比率">
          <a:extLst>
            <a:ext uri="{FF2B5EF4-FFF2-40B4-BE49-F238E27FC236}">
              <a16:creationId xmlns:a16="http://schemas.microsoft.com/office/drawing/2014/main" id="{7F971D17-F224-4D84-84E3-7FC2572D664E}"/>
            </a:ext>
          </a:extLst>
        </xdr:cNvPr>
        <xdr:cNvSpPr txBox="1"/>
      </xdr:nvSpPr>
      <xdr:spPr>
        <a:xfrm>
          <a:off x="13087427" y="590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a:extLst>
            <a:ext uri="{FF2B5EF4-FFF2-40B4-BE49-F238E27FC236}">
              <a16:creationId xmlns:a16="http://schemas.microsoft.com/office/drawing/2014/main" id="{837659B0-664F-4FCD-9A96-80410FE4F481}"/>
            </a:ext>
          </a:extLst>
        </xdr:cNvPr>
        <xdr:cNvSpPr txBox="1"/>
      </xdr:nvSpPr>
      <xdr:spPr>
        <a:xfrm>
          <a:off x="12325427" y="556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4" name="n_4aveValue債務償還比率">
          <a:extLst>
            <a:ext uri="{FF2B5EF4-FFF2-40B4-BE49-F238E27FC236}">
              <a16:creationId xmlns:a16="http://schemas.microsoft.com/office/drawing/2014/main" id="{F8063B38-1391-4B33-B38E-84E163A70160}"/>
            </a:ext>
          </a:extLst>
        </xdr:cNvPr>
        <xdr:cNvSpPr txBox="1"/>
      </xdr:nvSpPr>
      <xdr:spPr>
        <a:xfrm>
          <a:off x="11563427" y="568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122821</xdr:rowOff>
    </xdr:from>
    <xdr:ext cx="469744" cy="259045"/>
    <xdr:sp macro="" textlink="">
      <xdr:nvSpPr>
        <xdr:cNvPr id="155" name="n_1mainValue債務償還比率">
          <a:extLst>
            <a:ext uri="{FF2B5EF4-FFF2-40B4-BE49-F238E27FC236}">
              <a16:creationId xmlns:a16="http://schemas.microsoft.com/office/drawing/2014/main" id="{26F1C90C-E00A-446D-A4FF-61B293B20F47}"/>
            </a:ext>
          </a:extLst>
        </xdr:cNvPr>
        <xdr:cNvSpPr txBox="1"/>
      </xdr:nvSpPr>
      <xdr:spPr>
        <a:xfrm>
          <a:off x="13836727" y="552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154083</xdr:rowOff>
    </xdr:from>
    <xdr:ext cx="469744" cy="259045"/>
    <xdr:sp macro="" textlink="">
      <xdr:nvSpPr>
        <xdr:cNvPr id="156" name="n_2mainValue債務償還比率">
          <a:extLst>
            <a:ext uri="{FF2B5EF4-FFF2-40B4-BE49-F238E27FC236}">
              <a16:creationId xmlns:a16="http://schemas.microsoft.com/office/drawing/2014/main" id="{56E76DA2-E4BA-41FE-91B9-557552864972}"/>
            </a:ext>
          </a:extLst>
        </xdr:cNvPr>
        <xdr:cNvSpPr txBox="1"/>
      </xdr:nvSpPr>
      <xdr:spPr>
        <a:xfrm>
          <a:off x="13087427" y="5554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36944</xdr:rowOff>
    </xdr:from>
    <xdr:ext cx="469744" cy="259045"/>
    <xdr:sp macro="" textlink="">
      <xdr:nvSpPr>
        <xdr:cNvPr id="157" name="n_3mainValue債務償還比率">
          <a:extLst>
            <a:ext uri="{FF2B5EF4-FFF2-40B4-BE49-F238E27FC236}">
              <a16:creationId xmlns:a16="http://schemas.microsoft.com/office/drawing/2014/main" id="{C5A31C4B-C9DE-422B-B69E-0136B8FB312E}"/>
            </a:ext>
          </a:extLst>
        </xdr:cNvPr>
        <xdr:cNvSpPr txBox="1"/>
      </xdr:nvSpPr>
      <xdr:spPr>
        <a:xfrm>
          <a:off x="12325427" y="5951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115531</xdr:rowOff>
    </xdr:from>
    <xdr:ext cx="469744" cy="259045"/>
    <xdr:sp macro="" textlink="">
      <xdr:nvSpPr>
        <xdr:cNvPr id="158" name="n_4mainValue債務償還比率">
          <a:extLst>
            <a:ext uri="{FF2B5EF4-FFF2-40B4-BE49-F238E27FC236}">
              <a16:creationId xmlns:a16="http://schemas.microsoft.com/office/drawing/2014/main" id="{E46574A8-19DE-4CEC-BBB1-395BAF0873CA}"/>
            </a:ext>
          </a:extLst>
        </xdr:cNvPr>
        <xdr:cNvSpPr txBox="1"/>
      </xdr:nvSpPr>
      <xdr:spPr>
        <a:xfrm>
          <a:off x="11563427" y="603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3A323378-850A-407B-9B14-33B1AA554D3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12F4DE20-ACFF-4B31-9022-2F3FB68AF86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7423F12F-FD04-40E7-BD6A-6CA575100954}"/>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6A2B0590-DF37-4FFB-8979-2A0A2EF435D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0BE145A1-F835-4F6E-8F90-6B24626976E9}"/>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252FBA8D-AAA6-470C-B619-FD9E68591B6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EB43543-A765-41C5-B6F8-3518B53423F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A1E6DC1-4C05-41BE-8020-25EE9804A52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930045E-53EE-40CA-878A-34788AFD96D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70949D5-53B2-4614-B83C-311BC22BD3B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山梨県甲州市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058A7F9-6802-420D-9B6E-39E75F3C483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49A511D-2448-4B01-99ED-F2580F32157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BC713E5-AA27-4838-AD84-D5F4697741F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BA345D9-89B2-46A1-B4FF-D1B9EC8E8FE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17C3EA5-90B1-47E4-80CA-D96B8BE6631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0CB82C8-8955-4456-B9B2-36D28F473B5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29,079
28,760
264.11
23,833,638
22,813,798
944,567
10,425,587
16,478,631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84ECEE3-2910-4648-88BE-03580A70E96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01DBF6D-2015-4999-AF3B-F2887144341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DA4C0DC-AE26-4791-9D91-96C18956AEA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13.5
26.9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AB13037-6BE2-4BC9-BE5F-A79EF2C9359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F630B05-AC72-42A4-8103-F9EB875BABF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E18DA29-4E82-4B85-990B-729BF630B07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B7623D7-F57B-48B6-A722-E0E880E8C4A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38D7970-F09E-4E5A-BB12-A0469D06A2F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9B103A2-88FF-4A98-B587-A1DD85E2E17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1C54EA1-77BF-45C7-933E-0E6DA492482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1C0DA61-5BB6-4906-9C01-5E22F0A2110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D09AC5E-0E42-4382-A114-D7EAB2CBDFD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A844714-0B37-45CA-B7A5-E82B26CDA9D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217A329-E29A-411E-85E4-7783CC7EE5A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80194B7-AE28-4614-9300-01431F0A0D9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874E22F-8739-4ECB-BEE0-CE0D5E22E66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D1E9907-28AB-4EE1-A0A8-95B911F29C1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E62084F-67A0-49DF-B254-8BE0A707C47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B1CBB37-A927-468E-BFEE-8923769CCF1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52643B3-0CD9-4B35-A240-2E4EE1E106C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BC165AD-BA10-429E-A370-A40B9789517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74A45AD-3EB5-44AF-9178-260A5089A9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3F8D7AA-2C6F-45E9-89BD-4C8026A5931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FADD9E2-40DD-48D8-B5B9-D39A29F191C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F9324B5-D091-4436-8EA4-59A1DC58549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EA01EC1-D871-40FF-83FD-D9C46DCAF72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F055691-5B7A-4A85-898E-E54CD4BE64F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7283E7D-5572-43B3-96BF-0010650EAC6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737C2DF-81EC-432C-BE58-A9620DD91E6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6D622FC-6D2D-438A-940A-C6C63AB7D44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DC7CF4B-3E72-45EE-B6E3-AA7E11A3DBD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04B5125-F17D-473C-AEC3-732BABCEBBC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F3D9CD6-520D-49F9-8377-FA3C492CA71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79758FF-5AAB-4943-A5F6-766EF689A0BC}"/>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FBDA1FE-7BEA-4CB9-BF31-67EAEEC4769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588211B-7FB0-4B73-9F7C-B0631E8E9463}"/>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FB3EFC4-A66F-49C4-A24E-B8C3D73D6AA7}"/>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214FE25-4746-4A63-B774-30B36DEA5842}"/>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7D27511-5D7B-4F41-85DA-777A453E76CE}"/>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7A63AE1-8663-4490-87A4-ED5B52D31E7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25543C2-C7B7-447B-A581-92807E14C293}"/>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1FF4238-FD09-44B4-AC21-09E7910C3B79}"/>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904C577-DDFA-447E-94EF-0E1B2FED3CF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31ADBEE-D65B-4A83-89B1-A35A3B7EAF16}"/>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A3F45E9-3A15-4DF4-BF8D-01BCFB3DC6E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3900C497-787E-45AC-BBAD-258BEC97644D}"/>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2D9A601F-1CDA-49C8-987F-47C8B0707827}"/>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D5D6EF43-2B8E-4EF0-BC98-504E5C15E380}"/>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6879E23C-7F86-4E9F-A7CD-4D03F5683EC2}"/>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591CC23B-2A13-4973-A24C-28EB73DE0233}"/>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0A808057-7900-45F7-97C1-47F5DBD5BBF4}"/>
            </a:ext>
          </a:extLst>
        </xdr:cNvPr>
        <xdr:cNvSpPr txBox="1"/>
      </xdr:nvSpPr>
      <xdr:spPr>
        <a:xfrm>
          <a:off x="4673600" y="641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5D616E37-1A47-4DBF-9EC1-7CB95FFA7261}"/>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D4A3D00C-72E1-4384-9DD9-683A8D7C89A6}"/>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C0A8E2D6-AF10-4CAB-B2D4-83FD9F9B47FF}"/>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412A09DF-D924-45E3-ABF3-992C6C36E030}"/>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D2AA37D1-C9E2-4B84-98F8-822A0F0611F6}"/>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D4CD597-0DB9-4828-9F85-38E44CFDFF4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6033E5B-44DA-4CE3-8D0E-BED4F506836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FB78AE7-AF9C-4C4E-B78D-365D3D402A1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16D4826-4C0A-4461-A885-405FD4B1CB3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F742C85-B6C6-412C-9E18-D8E83AF7E1D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120650</xdr:rowOff>
    </xdr:from>
    <xdr:to>
      <xdr:col>24</xdr:col>
      <xdr:colOff>114300</xdr:colOff>
      <xdr:row>41</xdr:row>
      <xdr:rowOff>50800</xdr:rowOff>
    </xdr:to>
    <xdr:sp macro="" textlink="">
      <xdr:nvSpPr>
        <xdr:cNvPr id="73" name="楕円 72">
          <a:extLst>
            <a:ext uri="{FF2B5EF4-FFF2-40B4-BE49-F238E27FC236}">
              <a16:creationId xmlns:a16="http://schemas.microsoft.com/office/drawing/2014/main" id="{5BCE7CE2-6DB1-4707-9D12-8776358F0B83}"/>
            </a:ext>
          </a:extLst>
        </xdr:cNvPr>
        <xdr:cNvSpPr/>
      </xdr:nvSpPr>
      <xdr:spPr>
        <a:xfrm>
          <a:off x="4584700" y="697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99077</xdr:rowOff>
    </xdr:from>
    <xdr:ext cx="405111" cy="259045"/>
    <xdr:sp macro="" textlink="">
      <xdr:nvSpPr>
        <xdr:cNvPr id="74" name="【道路】&#10;有形固定資産減価償却率該当値テキスト">
          <a:extLst>
            <a:ext uri="{FF2B5EF4-FFF2-40B4-BE49-F238E27FC236}">
              <a16:creationId xmlns:a16="http://schemas.microsoft.com/office/drawing/2014/main" id="{0A13D833-65EF-4320-A2F4-4C1B946F4DD4}"/>
            </a:ext>
          </a:extLst>
        </xdr:cNvPr>
        <xdr:cNvSpPr txBox="1"/>
      </xdr:nvSpPr>
      <xdr:spPr>
        <a:xfrm>
          <a:off x="4673600" y="695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109220</xdr:rowOff>
    </xdr:from>
    <xdr:to>
      <xdr:col>20</xdr:col>
      <xdr:colOff>38100</xdr:colOff>
      <xdr:row>41</xdr:row>
      <xdr:rowOff>39370</xdr:rowOff>
    </xdr:to>
    <xdr:sp macro="" textlink="">
      <xdr:nvSpPr>
        <xdr:cNvPr id="75" name="楕円 74">
          <a:extLst>
            <a:ext uri="{FF2B5EF4-FFF2-40B4-BE49-F238E27FC236}">
              <a16:creationId xmlns:a16="http://schemas.microsoft.com/office/drawing/2014/main" id="{F76618C5-606D-4D50-AB9E-FF52EC2A5C46}"/>
            </a:ext>
          </a:extLst>
        </xdr:cNvPr>
        <xdr:cNvSpPr/>
      </xdr:nvSpPr>
      <xdr:spPr>
        <a:xfrm>
          <a:off x="3746500" y="696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160020</xdr:rowOff>
    </xdr:from>
    <xdr:to>
      <xdr:col>24</xdr:col>
      <xdr:colOff>63500</xdr:colOff>
      <xdr:row>41</xdr:row>
      <xdr:rowOff>0</xdr:rowOff>
    </xdr:to>
    <xdr:cxnSp macro="">
      <xdr:nvCxnSpPr>
        <xdr:cNvPr id="76" name="直線コネクタ 75">
          <a:extLst>
            <a:ext uri="{FF2B5EF4-FFF2-40B4-BE49-F238E27FC236}">
              <a16:creationId xmlns:a16="http://schemas.microsoft.com/office/drawing/2014/main" id="{8FDEDE32-F4F1-4BA3-8893-5474A6BCD5D4}"/>
            </a:ext>
          </a:extLst>
        </xdr:cNvPr>
        <xdr:cNvCxnSpPr/>
      </xdr:nvCxnSpPr>
      <xdr:spPr>
        <a:xfrm>
          <a:off x="3797300" y="701802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93980</xdr:rowOff>
    </xdr:from>
    <xdr:to>
      <xdr:col>15</xdr:col>
      <xdr:colOff>101600</xdr:colOff>
      <xdr:row>41</xdr:row>
      <xdr:rowOff>24130</xdr:rowOff>
    </xdr:to>
    <xdr:sp macro="" textlink="">
      <xdr:nvSpPr>
        <xdr:cNvPr id="77" name="楕円 76">
          <a:extLst>
            <a:ext uri="{FF2B5EF4-FFF2-40B4-BE49-F238E27FC236}">
              <a16:creationId xmlns:a16="http://schemas.microsoft.com/office/drawing/2014/main" id="{CA3A824C-8A04-4598-8737-C5BB3AB8383E}"/>
            </a:ext>
          </a:extLst>
        </xdr:cNvPr>
        <xdr:cNvSpPr/>
      </xdr:nvSpPr>
      <xdr:spPr>
        <a:xfrm>
          <a:off x="2857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144780</xdr:rowOff>
    </xdr:from>
    <xdr:to>
      <xdr:col>19</xdr:col>
      <xdr:colOff>177800</xdr:colOff>
      <xdr:row>40</xdr:row>
      <xdr:rowOff>160020</xdr:rowOff>
    </xdr:to>
    <xdr:cxnSp macro="">
      <xdr:nvCxnSpPr>
        <xdr:cNvPr id="78" name="直線コネクタ 77">
          <a:extLst>
            <a:ext uri="{FF2B5EF4-FFF2-40B4-BE49-F238E27FC236}">
              <a16:creationId xmlns:a16="http://schemas.microsoft.com/office/drawing/2014/main" id="{E25A365F-B1D3-4F71-88F4-8F4DB567FCA3}"/>
            </a:ext>
          </a:extLst>
        </xdr:cNvPr>
        <xdr:cNvCxnSpPr/>
      </xdr:nvCxnSpPr>
      <xdr:spPr>
        <a:xfrm>
          <a:off x="2908300" y="70027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80645</xdr:rowOff>
    </xdr:from>
    <xdr:to>
      <xdr:col>10</xdr:col>
      <xdr:colOff>165100</xdr:colOff>
      <xdr:row>41</xdr:row>
      <xdr:rowOff>10795</xdr:rowOff>
    </xdr:to>
    <xdr:sp macro="" textlink="">
      <xdr:nvSpPr>
        <xdr:cNvPr id="79" name="楕円 78">
          <a:extLst>
            <a:ext uri="{FF2B5EF4-FFF2-40B4-BE49-F238E27FC236}">
              <a16:creationId xmlns:a16="http://schemas.microsoft.com/office/drawing/2014/main" id="{20B7913C-5114-496F-A5A7-D198958BBB88}"/>
            </a:ext>
          </a:extLst>
        </xdr:cNvPr>
        <xdr:cNvSpPr/>
      </xdr:nvSpPr>
      <xdr:spPr>
        <a:xfrm>
          <a:off x="1968500" y="693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131445</xdr:rowOff>
    </xdr:from>
    <xdr:to>
      <xdr:col>15</xdr:col>
      <xdr:colOff>50800</xdr:colOff>
      <xdr:row>40</xdr:row>
      <xdr:rowOff>144780</xdr:rowOff>
    </xdr:to>
    <xdr:cxnSp macro="">
      <xdr:nvCxnSpPr>
        <xdr:cNvPr id="80" name="直線コネクタ 79">
          <a:extLst>
            <a:ext uri="{FF2B5EF4-FFF2-40B4-BE49-F238E27FC236}">
              <a16:creationId xmlns:a16="http://schemas.microsoft.com/office/drawing/2014/main" id="{56C900DC-4BD6-422D-9D31-BA1D080D8ABC}"/>
            </a:ext>
          </a:extLst>
        </xdr:cNvPr>
        <xdr:cNvCxnSpPr/>
      </xdr:nvCxnSpPr>
      <xdr:spPr>
        <a:xfrm>
          <a:off x="2019300" y="698944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67310</xdr:rowOff>
    </xdr:from>
    <xdr:to>
      <xdr:col>6</xdr:col>
      <xdr:colOff>38100</xdr:colOff>
      <xdr:row>40</xdr:row>
      <xdr:rowOff>168910</xdr:rowOff>
    </xdr:to>
    <xdr:sp macro="" textlink="">
      <xdr:nvSpPr>
        <xdr:cNvPr id="81" name="楕円 80">
          <a:extLst>
            <a:ext uri="{FF2B5EF4-FFF2-40B4-BE49-F238E27FC236}">
              <a16:creationId xmlns:a16="http://schemas.microsoft.com/office/drawing/2014/main" id="{E55A7692-4477-47BA-8F6B-3516EEB53B3B}"/>
            </a:ext>
          </a:extLst>
        </xdr:cNvPr>
        <xdr:cNvSpPr/>
      </xdr:nvSpPr>
      <xdr:spPr>
        <a:xfrm>
          <a:off x="1079500" y="692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118110</xdr:rowOff>
    </xdr:from>
    <xdr:to>
      <xdr:col>10</xdr:col>
      <xdr:colOff>114300</xdr:colOff>
      <xdr:row>40</xdr:row>
      <xdr:rowOff>131445</xdr:rowOff>
    </xdr:to>
    <xdr:cxnSp macro="">
      <xdr:nvCxnSpPr>
        <xdr:cNvPr id="82" name="直線コネクタ 81">
          <a:extLst>
            <a:ext uri="{FF2B5EF4-FFF2-40B4-BE49-F238E27FC236}">
              <a16:creationId xmlns:a16="http://schemas.microsoft.com/office/drawing/2014/main" id="{23B0DAD8-7F02-4E47-AEBF-B3415A460FCB}"/>
            </a:ext>
          </a:extLst>
        </xdr:cNvPr>
        <xdr:cNvCxnSpPr/>
      </xdr:nvCxnSpPr>
      <xdr:spPr>
        <a:xfrm>
          <a:off x="1130300" y="697611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70CD8882-9B00-4B89-B30E-20E066B281D8}"/>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a:extLst>
            <a:ext uri="{FF2B5EF4-FFF2-40B4-BE49-F238E27FC236}">
              <a16:creationId xmlns:a16="http://schemas.microsoft.com/office/drawing/2014/main" id="{05C023C8-62A7-4F94-B2D2-BCCFBB190A86}"/>
            </a:ext>
          </a:extLst>
        </xdr:cNvPr>
        <xdr:cNvSpPr txBox="1"/>
      </xdr:nvSpPr>
      <xdr:spPr>
        <a:xfrm>
          <a:off x="27057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5" name="n_3aveValue【道路】&#10;有形固定資産減価償却率">
          <a:extLst>
            <a:ext uri="{FF2B5EF4-FFF2-40B4-BE49-F238E27FC236}">
              <a16:creationId xmlns:a16="http://schemas.microsoft.com/office/drawing/2014/main" id="{6D5A7368-96AF-44A5-83AF-CECCD4462CDC}"/>
            </a:ext>
          </a:extLst>
        </xdr:cNvPr>
        <xdr:cNvSpPr txBox="1"/>
      </xdr:nvSpPr>
      <xdr:spPr>
        <a:xfrm>
          <a:off x="1816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80662</xdr:rowOff>
    </xdr:from>
    <xdr:ext cx="405111" cy="259045"/>
    <xdr:sp macro="" textlink="">
      <xdr:nvSpPr>
        <xdr:cNvPr id="86" name="n_4aveValue【道路】&#10;有形固定資産減価償却率">
          <a:extLst>
            <a:ext uri="{FF2B5EF4-FFF2-40B4-BE49-F238E27FC236}">
              <a16:creationId xmlns:a16="http://schemas.microsoft.com/office/drawing/2014/main" id="{9F830AB0-9CC9-4FE4-8961-D7D1A1E8105B}"/>
            </a:ext>
          </a:extLst>
        </xdr:cNvPr>
        <xdr:cNvSpPr txBox="1"/>
      </xdr:nvSpPr>
      <xdr:spPr>
        <a:xfrm>
          <a:off x="927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30497</xdr:rowOff>
    </xdr:from>
    <xdr:ext cx="405111" cy="259045"/>
    <xdr:sp macro="" textlink="">
      <xdr:nvSpPr>
        <xdr:cNvPr id="87" name="n_1mainValue【道路】&#10;有形固定資産減価償却率">
          <a:extLst>
            <a:ext uri="{FF2B5EF4-FFF2-40B4-BE49-F238E27FC236}">
              <a16:creationId xmlns:a16="http://schemas.microsoft.com/office/drawing/2014/main" id="{575BCE18-C395-4751-822B-125006AFFA88}"/>
            </a:ext>
          </a:extLst>
        </xdr:cNvPr>
        <xdr:cNvSpPr txBox="1"/>
      </xdr:nvSpPr>
      <xdr:spPr>
        <a:xfrm>
          <a:off x="3582044" y="705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15257</xdr:rowOff>
    </xdr:from>
    <xdr:ext cx="405111" cy="259045"/>
    <xdr:sp macro="" textlink="">
      <xdr:nvSpPr>
        <xdr:cNvPr id="88" name="n_2mainValue【道路】&#10;有形固定資産減価償却率">
          <a:extLst>
            <a:ext uri="{FF2B5EF4-FFF2-40B4-BE49-F238E27FC236}">
              <a16:creationId xmlns:a16="http://schemas.microsoft.com/office/drawing/2014/main" id="{F7EA7385-AB7C-4B9C-AFA7-3608EE3F1554}"/>
            </a:ext>
          </a:extLst>
        </xdr:cNvPr>
        <xdr:cNvSpPr txBox="1"/>
      </xdr:nvSpPr>
      <xdr:spPr>
        <a:xfrm>
          <a:off x="2705744" y="704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1922</xdr:rowOff>
    </xdr:from>
    <xdr:ext cx="405111" cy="259045"/>
    <xdr:sp macro="" textlink="">
      <xdr:nvSpPr>
        <xdr:cNvPr id="89" name="n_3mainValue【道路】&#10;有形固定資産減価償却率">
          <a:extLst>
            <a:ext uri="{FF2B5EF4-FFF2-40B4-BE49-F238E27FC236}">
              <a16:creationId xmlns:a16="http://schemas.microsoft.com/office/drawing/2014/main" id="{789D65C1-F1ED-4000-8ED5-AFF242AC434F}"/>
            </a:ext>
          </a:extLst>
        </xdr:cNvPr>
        <xdr:cNvSpPr txBox="1"/>
      </xdr:nvSpPr>
      <xdr:spPr>
        <a:xfrm>
          <a:off x="1816744" y="703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160037</xdr:rowOff>
    </xdr:from>
    <xdr:ext cx="405111" cy="259045"/>
    <xdr:sp macro="" textlink="">
      <xdr:nvSpPr>
        <xdr:cNvPr id="90" name="n_4mainValue【道路】&#10;有形固定資産減価償却率">
          <a:extLst>
            <a:ext uri="{FF2B5EF4-FFF2-40B4-BE49-F238E27FC236}">
              <a16:creationId xmlns:a16="http://schemas.microsoft.com/office/drawing/2014/main" id="{7632C9A5-05B8-480C-B613-7D709D544BF1}"/>
            </a:ext>
          </a:extLst>
        </xdr:cNvPr>
        <xdr:cNvSpPr txBox="1"/>
      </xdr:nvSpPr>
      <xdr:spPr>
        <a:xfrm>
          <a:off x="927744" y="701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56DFBEE-6BC6-4E86-AB53-5CD30F76C57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557013A-A453-456B-9ED0-1C299BD2CD5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F9C14CD-7776-4EC8-A3DA-370F1EBC9C9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06E2131-3DDE-4C47-868C-1E097B3C3C1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4FEEAFD-D91D-43CE-8D7A-4522FC667C1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ACF962A-B82C-46A2-81F9-B25B51F4DCB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69F72CC-2D15-496B-A8AA-E7215718766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71F3B9B-9BE6-4E8F-9885-7A95D6E6FAC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263D1F5-03A0-4812-9D68-B3D9588C654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CC83FC2-F05D-4602-B6D7-B79ECB3D192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F3F29B20-20E7-44AE-9669-E192071E15C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698C12B5-893A-4153-A8DF-5CE977FCDD5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E86EFBF2-08DB-41D1-9634-C05176D464E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EFC68BC7-A6BF-4FE5-9F78-34B981EBF3C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89D6584B-1CB7-41D7-AFE4-1D4ADC3F62C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526076D8-A3A0-4878-AB39-B3AE9D78A1B2}"/>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7DE7A760-E350-446C-80E5-B01EAD37723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B0D3AC6F-E20D-4306-9AAD-CABC4D623D7B}"/>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6B60A540-A05F-4BD2-839F-F7D8F5422C3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25B6D4F1-9FDB-4D67-A0B7-4205F6F95A87}"/>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3C6720E-8911-417D-87AC-D068E61B88B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FA5937E4-556D-4507-BF3E-4F564D243665}"/>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CAC5679A-782E-41B5-9CAD-92942273993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62BDB707-2EA2-42CB-A87F-1554BDE50518}"/>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827561B6-D2B8-42EF-BA1D-5AA883D98096}"/>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C23492BC-C367-41F0-99C5-2E4B733BA76E}"/>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C414009A-2603-406F-A070-F921DAE97A7D}"/>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ADF08E60-A8E4-4280-9BD8-5F9D2B757185}"/>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a:extLst>
            <a:ext uri="{FF2B5EF4-FFF2-40B4-BE49-F238E27FC236}">
              <a16:creationId xmlns:a16="http://schemas.microsoft.com/office/drawing/2014/main" id="{6F2357BE-1FC2-4F8C-B440-C7842AF1B30B}"/>
            </a:ext>
          </a:extLst>
        </xdr:cNvPr>
        <xdr:cNvSpPr txBox="1"/>
      </xdr:nvSpPr>
      <xdr:spPr>
        <a:xfrm>
          <a:off x="10515600" y="6504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D9718269-EFF7-4D20-87F1-535C12353285}"/>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5460CA39-2658-4E8B-A23A-F021B19E8C3F}"/>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68415E7C-41B9-477C-95FD-F9ED8D9BEAF4}"/>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DAAF9F8E-390A-410B-95E1-C759A9F535A0}"/>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C0FF6276-F060-4D5F-9C74-C1A142D0CC37}"/>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57DE8C2-16BC-44D1-864B-1407D151874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E13FEF7-0F38-4BB5-B245-BE3A6F2960C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2A327FD-39C5-45FD-B724-65ED34A821D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FFC746B-2CC4-4E84-8CC6-38D0C8E68AA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FC04989-DC13-4B23-97AA-DC611E117B8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9531</xdr:rowOff>
    </xdr:from>
    <xdr:to>
      <xdr:col>55</xdr:col>
      <xdr:colOff>50800</xdr:colOff>
      <xdr:row>39</xdr:row>
      <xdr:rowOff>111131</xdr:rowOff>
    </xdr:to>
    <xdr:sp macro="" textlink="">
      <xdr:nvSpPr>
        <xdr:cNvPr id="130" name="楕円 129">
          <a:extLst>
            <a:ext uri="{FF2B5EF4-FFF2-40B4-BE49-F238E27FC236}">
              <a16:creationId xmlns:a16="http://schemas.microsoft.com/office/drawing/2014/main" id="{61105ADB-C5CF-468E-92E1-A04CCC15919E}"/>
            </a:ext>
          </a:extLst>
        </xdr:cNvPr>
        <xdr:cNvSpPr/>
      </xdr:nvSpPr>
      <xdr:spPr>
        <a:xfrm>
          <a:off x="10426700" y="6696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159408</xdr:rowOff>
    </xdr:from>
    <xdr:ext cx="534377" cy="259045"/>
    <xdr:sp macro="" textlink="">
      <xdr:nvSpPr>
        <xdr:cNvPr id="131" name="【道路】&#10;一人当たり延長該当値テキスト">
          <a:extLst>
            <a:ext uri="{FF2B5EF4-FFF2-40B4-BE49-F238E27FC236}">
              <a16:creationId xmlns:a16="http://schemas.microsoft.com/office/drawing/2014/main" id="{DDC91BF3-CDF7-42D1-BC21-063705A3B691}"/>
            </a:ext>
          </a:extLst>
        </xdr:cNvPr>
        <xdr:cNvSpPr txBox="1"/>
      </xdr:nvSpPr>
      <xdr:spPr>
        <a:xfrm>
          <a:off x="10515600" y="6674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19132</xdr:rowOff>
    </xdr:from>
    <xdr:to>
      <xdr:col>50</xdr:col>
      <xdr:colOff>165100</xdr:colOff>
      <xdr:row>39</xdr:row>
      <xdr:rowOff>120732</xdr:rowOff>
    </xdr:to>
    <xdr:sp macro="" textlink="">
      <xdr:nvSpPr>
        <xdr:cNvPr id="132" name="楕円 131">
          <a:extLst>
            <a:ext uri="{FF2B5EF4-FFF2-40B4-BE49-F238E27FC236}">
              <a16:creationId xmlns:a16="http://schemas.microsoft.com/office/drawing/2014/main" id="{1647A008-C733-4181-89C7-F154E07BE1E5}"/>
            </a:ext>
          </a:extLst>
        </xdr:cNvPr>
        <xdr:cNvSpPr/>
      </xdr:nvSpPr>
      <xdr:spPr>
        <a:xfrm>
          <a:off x="9588500" y="6705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60331</xdr:rowOff>
    </xdr:from>
    <xdr:to>
      <xdr:col>55</xdr:col>
      <xdr:colOff>0</xdr:colOff>
      <xdr:row>39</xdr:row>
      <xdr:rowOff>69932</xdr:rowOff>
    </xdr:to>
    <xdr:cxnSp macro="">
      <xdr:nvCxnSpPr>
        <xdr:cNvPr id="133" name="直線コネクタ 132">
          <a:extLst>
            <a:ext uri="{FF2B5EF4-FFF2-40B4-BE49-F238E27FC236}">
              <a16:creationId xmlns:a16="http://schemas.microsoft.com/office/drawing/2014/main" id="{9CE27876-72EC-4B23-9904-733338E60D21}"/>
            </a:ext>
          </a:extLst>
        </xdr:cNvPr>
        <xdr:cNvCxnSpPr/>
      </xdr:nvCxnSpPr>
      <xdr:spPr>
        <a:xfrm flipV="1">
          <a:off x="9639300" y="6746881"/>
          <a:ext cx="8382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25838</xdr:rowOff>
    </xdr:from>
    <xdr:to>
      <xdr:col>46</xdr:col>
      <xdr:colOff>38100</xdr:colOff>
      <xdr:row>39</xdr:row>
      <xdr:rowOff>127438</xdr:rowOff>
    </xdr:to>
    <xdr:sp macro="" textlink="">
      <xdr:nvSpPr>
        <xdr:cNvPr id="134" name="楕円 133">
          <a:extLst>
            <a:ext uri="{FF2B5EF4-FFF2-40B4-BE49-F238E27FC236}">
              <a16:creationId xmlns:a16="http://schemas.microsoft.com/office/drawing/2014/main" id="{755B3F68-72EB-4AD3-BCA3-994756E99A9E}"/>
            </a:ext>
          </a:extLst>
        </xdr:cNvPr>
        <xdr:cNvSpPr/>
      </xdr:nvSpPr>
      <xdr:spPr>
        <a:xfrm>
          <a:off x="8699500" y="671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69932</xdr:rowOff>
    </xdr:from>
    <xdr:to>
      <xdr:col>50</xdr:col>
      <xdr:colOff>114300</xdr:colOff>
      <xdr:row>39</xdr:row>
      <xdr:rowOff>76638</xdr:rowOff>
    </xdr:to>
    <xdr:cxnSp macro="">
      <xdr:nvCxnSpPr>
        <xdr:cNvPr id="135" name="直線コネクタ 134">
          <a:extLst>
            <a:ext uri="{FF2B5EF4-FFF2-40B4-BE49-F238E27FC236}">
              <a16:creationId xmlns:a16="http://schemas.microsoft.com/office/drawing/2014/main" id="{6A8FDFB8-2A9F-47F8-9E31-C3E7F8B23252}"/>
            </a:ext>
          </a:extLst>
        </xdr:cNvPr>
        <xdr:cNvCxnSpPr/>
      </xdr:nvCxnSpPr>
      <xdr:spPr>
        <a:xfrm flipV="1">
          <a:off x="8750300" y="6756482"/>
          <a:ext cx="889000" cy="6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34144</xdr:rowOff>
    </xdr:from>
    <xdr:to>
      <xdr:col>41</xdr:col>
      <xdr:colOff>101600</xdr:colOff>
      <xdr:row>39</xdr:row>
      <xdr:rowOff>135744</xdr:rowOff>
    </xdr:to>
    <xdr:sp macro="" textlink="">
      <xdr:nvSpPr>
        <xdr:cNvPr id="136" name="楕円 135">
          <a:extLst>
            <a:ext uri="{FF2B5EF4-FFF2-40B4-BE49-F238E27FC236}">
              <a16:creationId xmlns:a16="http://schemas.microsoft.com/office/drawing/2014/main" id="{1E2153B0-17AC-4F1A-BE49-489F160ABC43}"/>
            </a:ext>
          </a:extLst>
        </xdr:cNvPr>
        <xdr:cNvSpPr/>
      </xdr:nvSpPr>
      <xdr:spPr>
        <a:xfrm>
          <a:off x="7810500" y="672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76638</xdr:rowOff>
    </xdr:from>
    <xdr:to>
      <xdr:col>45</xdr:col>
      <xdr:colOff>177800</xdr:colOff>
      <xdr:row>39</xdr:row>
      <xdr:rowOff>84944</xdr:rowOff>
    </xdr:to>
    <xdr:cxnSp macro="">
      <xdr:nvCxnSpPr>
        <xdr:cNvPr id="137" name="直線コネクタ 136">
          <a:extLst>
            <a:ext uri="{FF2B5EF4-FFF2-40B4-BE49-F238E27FC236}">
              <a16:creationId xmlns:a16="http://schemas.microsoft.com/office/drawing/2014/main" id="{E2F2A0A5-E784-434C-8D55-298E8BB7D65C}"/>
            </a:ext>
          </a:extLst>
        </xdr:cNvPr>
        <xdr:cNvCxnSpPr/>
      </xdr:nvCxnSpPr>
      <xdr:spPr>
        <a:xfrm flipV="1">
          <a:off x="7861300" y="6763188"/>
          <a:ext cx="889000" cy="8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39650</xdr:rowOff>
    </xdr:from>
    <xdr:to>
      <xdr:col>36</xdr:col>
      <xdr:colOff>165100</xdr:colOff>
      <xdr:row>39</xdr:row>
      <xdr:rowOff>141250</xdr:rowOff>
    </xdr:to>
    <xdr:sp macro="" textlink="">
      <xdr:nvSpPr>
        <xdr:cNvPr id="138" name="楕円 137">
          <a:extLst>
            <a:ext uri="{FF2B5EF4-FFF2-40B4-BE49-F238E27FC236}">
              <a16:creationId xmlns:a16="http://schemas.microsoft.com/office/drawing/2014/main" id="{8E3427DD-FAD4-4A3B-B58C-546104739CAE}"/>
            </a:ext>
          </a:extLst>
        </xdr:cNvPr>
        <xdr:cNvSpPr/>
      </xdr:nvSpPr>
      <xdr:spPr>
        <a:xfrm>
          <a:off x="6921500" y="67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84944</xdr:rowOff>
    </xdr:from>
    <xdr:to>
      <xdr:col>41</xdr:col>
      <xdr:colOff>50800</xdr:colOff>
      <xdr:row>39</xdr:row>
      <xdr:rowOff>90450</xdr:rowOff>
    </xdr:to>
    <xdr:cxnSp macro="">
      <xdr:nvCxnSpPr>
        <xdr:cNvPr id="139" name="直線コネクタ 138">
          <a:extLst>
            <a:ext uri="{FF2B5EF4-FFF2-40B4-BE49-F238E27FC236}">
              <a16:creationId xmlns:a16="http://schemas.microsoft.com/office/drawing/2014/main" id="{E07DA30B-A1EA-494F-8D5F-84E074BF6CA1}"/>
            </a:ext>
          </a:extLst>
        </xdr:cNvPr>
        <xdr:cNvCxnSpPr/>
      </xdr:nvCxnSpPr>
      <xdr:spPr>
        <a:xfrm flipV="1">
          <a:off x="6972300" y="6771494"/>
          <a:ext cx="889000" cy="5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20EFDC85-6349-4CB5-8D75-5699BC7FFEDF}"/>
            </a:ext>
          </a:extLst>
        </xdr:cNvPr>
        <xdr:cNvSpPr txBox="1"/>
      </xdr:nvSpPr>
      <xdr:spPr>
        <a:xfrm>
          <a:off x="9359411" y="643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31E34091-1623-457C-A9C8-C9237192F678}"/>
            </a:ext>
          </a:extLst>
        </xdr:cNvPr>
        <xdr:cNvSpPr txBox="1"/>
      </xdr:nvSpPr>
      <xdr:spPr>
        <a:xfrm>
          <a:off x="8483111" y="644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4B0B1E14-8948-4310-9255-84A319F6237E}"/>
            </a:ext>
          </a:extLst>
        </xdr:cNvPr>
        <xdr:cNvSpPr txBox="1"/>
      </xdr:nvSpPr>
      <xdr:spPr>
        <a:xfrm>
          <a:off x="7594111" y="645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139584</xdr:rowOff>
    </xdr:from>
    <xdr:ext cx="534377" cy="259045"/>
    <xdr:sp macro="" textlink="">
      <xdr:nvSpPr>
        <xdr:cNvPr id="143" name="n_4aveValue【道路】&#10;一人当たり延長">
          <a:extLst>
            <a:ext uri="{FF2B5EF4-FFF2-40B4-BE49-F238E27FC236}">
              <a16:creationId xmlns:a16="http://schemas.microsoft.com/office/drawing/2014/main" id="{F7767A0D-BE78-4F2F-B1AC-59CF4AC20F24}"/>
            </a:ext>
          </a:extLst>
        </xdr:cNvPr>
        <xdr:cNvSpPr txBox="1"/>
      </xdr:nvSpPr>
      <xdr:spPr>
        <a:xfrm>
          <a:off x="6705111" y="648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111859</xdr:rowOff>
    </xdr:from>
    <xdr:ext cx="534377" cy="259045"/>
    <xdr:sp macro="" textlink="">
      <xdr:nvSpPr>
        <xdr:cNvPr id="144" name="n_1mainValue【道路】&#10;一人当たり延長">
          <a:extLst>
            <a:ext uri="{FF2B5EF4-FFF2-40B4-BE49-F238E27FC236}">
              <a16:creationId xmlns:a16="http://schemas.microsoft.com/office/drawing/2014/main" id="{036A3AAF-ED4C-4818-AA9E-346B265BAFAC}"/>
            </a:ext>
          </a:extLst>
        </xdr:cNvPr>
        <xdr:cNvSpPr txBox="1"/>
      </xdr:nvSpPr>
      <xdr:spPr>
        <a:xfrm>
          <a:off x="9359411" y="679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118565</xdr:rowOff>
    </xdr:from>
    <xdr:ext cx="534377" cy="259045"/>
    <xdr:sp macro="" textlink="">
      <xdr:nvSpPr>
        <xdr:cNvPr id="145" name="n_2mainValue【道路】&#10;一人当たり延長">
          <a:extLst>
            <a:ext uri="{FF2B5EF4-FFF2-40B4-BE49-F238E27FC236}">
              <a16:creationId xmlns:a16="http://schemas.microsoft.com/office/drawing/2014/main" id="{62EBD62B-47B6-453C-9811-D325543413C2}"/>
            </a:ext>
          </a:extLst>
        </xdr:cNvPr>
        <xdr:cNvSpPr txBox="1"/>
      </xdr:nvSpPr>
      <xdr:spPr>
        <a:xfrm>
          <a:off x="8483111" y="680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126871</xdr:rowOff>
    </xdr:from>
    <xdr:ext cx="534377" cy="259045"/>
    <xdr:sp macro="" textlink="">
      <xdr:nvSpPr>
        <xdr:cNvPr id="146" name="n_3mainValue【道路】&#10;一人当たり延長">
          <a:extLst>
            <a:ext uri="{FF2B5EF4-FFF2-40B4-BE49-F238E27FC236}">
              <a16:creationId xmlns:a16="http://schemas.microsoft.com/office/drawing/2014/main" id="{A0E867D6-3CDB-412D-8465-4A6442597326}"/>
            </a:ext>
          </a:extLst>
        </xdr:cNvPr>
        <xdr:cNvSpPr txBox="1"/>
      </xdr:nvSpPr>
      <xdr:spPr>
        <a:xfrm>
          <a:off x="7594111" y="6813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132377</xdr:rowOff>
    </xdr:from>
    <xdr:ext cx="534377" cy="259045"/>
    <xdr:sp macro="" textlink="">
      <xdr:nvSpPr>
        <xdr:cNvPr id="147" name="n_4mainValue【道路】&#10;一人当たり延長">
          <a:extLst>
            <a:ext uri="{FF2B5EF4-FFF2-40B4-BE49-F238E27FC236}">
              <a16:creationId xmlns:a16="http://schemas.microsoft.com/office/drawing/2014/main" id="{7D542F2D-0300-4049-8102-982FCA80E296}"/>
            </a:ext>
          </a:extLst>
        </xdr:cNvPr>
        <xdr:cNvSpPr txBox="1"/>
      </xdr:nvSpPr>
      <xdr:spPr>
        <a:xfrm>
          <a:off x="6705111" y="6818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E539B60B-3F76-48DC-BE54-396977D4CE0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2CD0C84F-C479-4A45-9965-51A73B3A260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F4836189-CAB8-4D40-A20D-6867994FB1A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F05BC152-D4C9-4763-87BF-DE5F46C098B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A5B00F70-00C0-4F50-B19A-5DE64C18AAE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D41E1272-D78D-4789-81FA-FDAB404116F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CAC6D0F9-CF95-426E-A3AC-098B0811AC4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957719A0-3694-4A6F-ABBD-6668BF44063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375CECB8-7104-4378-82D7-379339C589C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BA2A1B22-C52E-4AA2-88F4-C0BD45FC631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D1837130-B86E-4809-8223-0846ABC7102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D8184117-606F-414E-8DC1-B535BCCB44C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351A3D08-D103-462C-B5EF-1E4E3F25344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87A68ACC-AE27-44BD-A251-95F661C18F3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2EC6A1C0-3E26-4337-A1E4-5A1604221F47}"/>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B55CD0CA-DBDE-4446-A911-F9E86D0D68A9}"/>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E6541456-DE39-4C4D-822B-7C4AEE4931CC}"/>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E86E3EF8-3752-4E3E-9E17-A75AAED0B3C8}"/>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F30BC959-C044-429F-B177-A49A120C9C2F}"/>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FE9EFD-7749-4E1B-87BE-D4777729DC4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59744A04-98D2-4A81-94C4-416BBA3C3FF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1B3D19D9-7CC9-4CDB-A859-D6230024AEE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12F12755-3702-443D-AD49-2E52556CE0F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D741DD1A-32EF-4C1D-AC00-AC19D8B07D1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FE513729-FBAD-4A8D-A418-839791D4565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2BEA4011-C8BB-452D-AD5C-26777A968090}"/>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FFC1AA0C-652E-44BE-B776-4036AE0D0C0D}"/>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CEDCD008-112F-4BD7-BD76-23811354B281}"/>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7E4797BF-2336-439D-8256-C360AC67871C}"/>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96470990-D12D-4853-9F24-6F0952EF799F}"/>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1306B87A-C4F8-4D5A-9C62-461B68C175A3}"/>
            </a:ext>
          </a:extLst>
        </xdr:cNvPr>
        <xdr:cNvSpPr txBox="1"/>
      </xdr:nvSpPr>
      <xdr:spPr>
        <a:xfrm>
          <a:off x="4673600" y="10340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1741B734-FF91-4371-BC87-9221A05548E4}"/>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241C740D-42ED-4D3B-A09B-1C9127571142}"/>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3AB1F81F-BC82-4F81-AB45-83E63779D1D6}"/>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AFD0B446-D6F3-46B6-9FCE-FE82483A84E2}"/>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5BABC36C-0264-494E-B3CF-93DEC0F40909}"/>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F722B79-4AEB-4FB5-B99F-F42C841F78E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B3ED9E9-0613-435D-9667-83145C56EF9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BCF4156-F617-4463-A6EC-B8C16601977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33E1696-6DD8-4B3F-A252-D79494DC893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EFB3172-85EB-4F55-BC0A-8C8F2E74591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50437</xdr:rowOff>
    </xdr:from>
    <xdr:to>
      <xdr:col>24</xdr:col>
      <xdr:colOff>114300</xdr:colOff>
      <xdr:row>61</xdr:row>
      <xdr:rowOff>152037</xdr:rowOff>
    </xdr:to>
    <xdr:sp macro="" textlink="">
      <xdr:nvSpPr>
        <xdr:cNvPr id="189" name="楕円 188">
          <a:extLst>
            <a:ext uri="{FF2B5EF4-FFF2-40B4-BE49-F238E27FC236}">
              <a16:creationId xmlns:a16="http://schemas.microsoft.com/office/drawing/2014/main" id="{11A5EAE8-CA34-44E3-9F2E-4EFC2D949AD6}"/>
            </a:ext>
          </a:extLst>
        </xdr:cNvPr>
        <xdr:cNvSpPr/>
      </xdr:nvSpPr>
      <xdr:spPr>
        <a:xfrm>
          <a:off x="4584700" y="1050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28864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A0CE72E8-B854-4FC5-9D92-E82C45E818A7}"/>
            </a:ext>
          </a:extLst>
        </xdr:cNvPr>
        <xdr:cNvSpPr txBox="1"/>
      </xdr:nvSpPr>
      <xdr:spPr>
        <a:xfrm>
          <a:off x="4673600" y="1048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37374</xdr:rowOff>
    </xdr:from>
    <xdr:to>
      <xdr:col>20</xdr:col>
      <xdr:colOff>38100</xdr:colOff>
      <xdr:row>61</xdr:row>
      <xdr:rowOff>138974</xdr:rowOff>
    </xdr:to>
    <xdr:sp macro="" textlink="">
      <xdr:nvSpPr>
        <xdr:cNvPr id="191" name="楕円 190">
          <a:extLst>
            <a:ext uri="{FF2B5EF4-FFF2-40B4-BE49-F238E27FC236}">
              <a16:creationId xmlns:a16="http://schemas.microsoft.com/office/drawing/2014/main" id="{F0BE6243-305C-4790-868E-B5B15EBE4B6E}"/>
            </a:ext>
          </a:extLst>
        </xdr:cNvPr>
        <xdr:cNvSpPr/>
      </xdr:nvSpPr>
      <xdr:spPr>
        <a:xfrm>
          <a:off x="3746500" y="1049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88174</xdr:rowOff>
    </xdr:from>
    <xdr:to>
      <xdr:col>24</xdr:col>
      <xdr:colOff>63500</xdr:colOff>
      <xdr:row>61</xdr:row>
      <xdr:rowOff>101237</xdr:rowOff>
    </xdr:to>
    <xdr:cxnSp macro="">
      <xdr:nvCxnSpPr>
        <xdr:cNvPr id="192" name="直線コネクタ 191">
          <a:extLst>
            <a:ext uri="{FF2B5EF4-FFF2-40B4-BE49-F238E27FC236}">
              <a16:creationId xmlns:a16="http://schemas.microsoft.com/office/drawing/2014/main" id="{E9E96C1C-DD20-46A6-AF33-78A76DECCBA5}"/>
            </a:ext>
          </a:extLst>
        </xdr:cNvPr>
        <xdr:cNvCxnSpPr/>
      </xdr:nvCxnSpPr>
      <xdr:spPr>
        <a:xfrm>
          <a:off x="3797300" y="10546624"/>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16147</xdr:rowOff>
    </xdr:from>
    <xdr:to>
      <xdr:col>15</xdr:col>
      <xdr:colOff>101600</xdr:colOff>
      <xdr:row>61</xdr:row>
      <xdr:rowOff>117747</xdr:rowOff>
    </xdr:to>
    <xdr:sp macro="" textlink="">
      <xdr:nvSpPr>
        <xdr:cNvPr id="193" name="楕円 192">
          <a:extLst>
            <a:ext uri="{FF2B5EF4-FFF2-40B4-BE49-F238E27FC236}">
              <a16:creationId xmlns:a16="http://schemas.microsoft.com/office/drawing/2014/main" id="{2C25F344-1E11-4F94-936A-CBF5E4DA437E}"/>
            </a:ext>
          </a:extLst>
        </xdr:cNvPr>
        <xdr:cNvSpPr/>
      </xdr:nvSpPr>
      <xdr:spPr>
        <a:xfrm>
          <a:off x="2857500" y="1047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66947</xdr:rowOff>
    </xdr:from>
    <xdr:to>
      <xdr:col>19</xdr:col>
      <xdr:colOff>177800</xdr:colOff>
      <xdr:row>61</xdr:row>
      <xdr:rowOff>88174</xdr:rowOff>
    </xdr:to>
    <xdr:cxnSp macro="">
      <xdr:nvCxnSpPr>
        <xdr:cNvPr id="194" name="直線コネクタ 193">
          <a:extLst>
            <a:ext uri="{FF2B5EF4-FFF2-40B4-BE49-F238E27FC236}">
              <a16:creationId xmlns:a16="http://schemas.microsoft.com/office/drawing/2014/main" id="{4E82BB27-FE15-44EB-93B0-AF6794B58295}"/>
            </a:ext>
          </a:extLst>
        </xdr:cNvPr>
        <xdr:cNvCxnSpPr/>
      </xdr:nvCxnSpPr>
      <xdr:spPr>
        <a:xfrm>
          <a:off x="2908300" y="1052539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4717</xdr:rowOff>
    </xdr:from>
    <xdr:to>
      <xdr:col>10</xdr:col>
      <xdr:colOff>165100</xdr:colOff>
      <xdr:row>61</xdr:row>
      <xdr:rowOff>106317</xdr:rowOff>
    </xdr:to>
    <xdr:sp macro="" textlink="">
      <xdr:nvSpPr>
        <xdr:cNvPr id="195" name="楕円 194">
          <a:extLst>
            <a:ext uri="{FF2B5EF4-FFF2-40B4-BE49-F238E27FC236}">
              <a16:creationId xmlns:a16="http://schemas.microsoft.com/office/drawing/2014/main" id="{4EF93710-6C5B-44F2-813F-598183CA97A4}"/>
            </a:ext>
          </a:extLst>
        </xdr:cNvPr>
        <xdr:cNvSpPr/>
      </xdr:nvSpPr>
      <xdr:spPr>
        <a:xfrm>
          <a:off x="1968500" y="1046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55517</xdr:rowOff>
    </xdr:from>
    <xdr:to>
      <xdr:col>15</xdr:col>
      <xdr:colOff>50800</xdr:colOff>
      <xdr:row>61</xdr:row>
      <xdr:rowOff>66947</xdr:rowOff>
    </xdr:to>
    <xdr:cxnSp macro="">
      <xdr:nvCxnSpPr>
        <xdr:cNvPr id="196" name="直線コネクタ 195">
          <a:extLst>
            <a:ext uri="{FF2B5EF4-FFF2-40B4-BE49-F238E27FC236}">
              <a16:creationId xmlns:a16="http://schemas.microsoft.com/office/drawing/2014/main" id="{6CA008DA-1111-4D6E-AD1A-2594603B2411}"/>
            </a:ext>
          </a:extLst>
        </xdr:cNvPr>
        <xdr:cNvCxnSpPr/>
      </xdr:nvCxnSpPr>
      <xdr:spPr>
        <a:xfrm>
          <a:off x="2019300" y="1051396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166370</xdr:rowOff>
    </xdr:from>
    <xdr:to>
      <xdr:col>6</xdr:col>
      <xdr:colOff>38100</xdr:colOff>
      <xdr:row>61</xdr:row>
      <xdr:rowOff>96520</xdr:rowOff>
    </xdr:to>
    <xdr:sp macro="" textlink="">
      <xdr:nvSpPr>
        <xdr:cNvPr id="197" name="楕円 196">
          <a:extLst>
            <a:ext uri="{FF2B5EF4-FFF2-40B4-BE49-F238E27FC236}">
              <a16:creationId xmlns:a16="http://schemas.microsoft.com/office/drawing/2014/main" id="{04891DCB-650C-454A-927F-FA11F8342470}"/>
            </a:ext>
          </a:extLst>
        </xdr:cNvPr>
        <xdr:cNvSpPr/>
      </xdr:nvSpPr>
      <xdr:spPr>
        <a:xfrm>
          <a:off x="1079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45720</xdr:rowOff>
    </xdr:from>
    <xdr:to>
      <xdr:col>10</xdr:col>
      <xdr:colOff>114300</xdr:colOff>
      <xdr:row>61</xdr:row>
      <xdr:rowOff>55517</xdr:rowOff>
    </xdr:to>
    <xdr:cxnSp macro="">
      <xdr:nvCxnSpPr>
        <xdr:cNvPr id="198" name="直線コネクタ 197">
          <a:extLst>
            <a:ext uri="{FF2B5EF4-FFF2-40B4-BE49-F238E27FC236}">
              <a16:creationId xmlns:a16="http://schemas.microsoft.com/office/drawing/2014/main" id="{40A8E5E0-DF15-4BF2-98F6-60FBFF55DB6D}"/>
            </a:ext>
          </a:extLst>
        </xdr:cNvPr>
        <xdr:cNvCxnSpPr/>
      </xdr:nvCxnSpPr>
      <xdr:spPr>
        <a:xfrm>
          <a:off x="1130300" y="1050417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B4FE9CFE-D2BD-4F41-BAC7-8DF1FE7920F4}"/>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589F7938-5FCD-450A-B136-6C463A90BD4A}"/>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D0720E08-4FC8-49E5-BD5F-C4FD8D6B2F5E}"/>
            </a:ext>
          </a:extLst>
        </xdr:cNvPr>
        <xdr:cNvSpPr txBox="1"/>
      </xdr:nvSpPr>
      <xdr:spPr>
        <a:xfrm>
          <a:off x="1816744" y="1021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3D146E72-52B9-448E-B2CB-22888ACD29AB}"/>
            </a:ext>
          </a:extLst>
        </xdr:cNvPr>
        <xdr:cNvSpPr txBox="1"/>
      </xdr:nvSpPr>
      <xdr:spPr>
        <a:xfrm>
          <a:off x="927744" y="1017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130101</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FF6142CD-3520-4BF1-B2F3-FB37411AFF22}"/>
            </a:ext>
          </a:extLst>
        </xdr:cNvPr>
        <xdr:cNvSpPr txBox="1"/>
      </xdr:nvSpPr>
      <xdr:spPr>
        <a:xfrm>
          <a:off x="3582044" y="1058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108874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7094BDA9-FE81-4980-886F-0B9E0FD0D0C5}"/>
            </a:ext>
          </a:extLst>
        </xdr:cNvPr>
        <xdr:cNvSpPr txBox="1"/>
      </xdr:nvSpPr>
      <xdr:spPr>
        <a:xfrm>
          <a:off x="270574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97444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AA10E482-D377-4F65-B3B1-7737B44DEED5}"/>
            </a:ext>
          </a:extLst>
        </xdr:cNvPr>
        <xdr:cNvSpPr txBox="1"/>
      </xdr:nvSpPr>
      <xdr:spPr>
        <a:xfrm>
          <a:off x="1816744" y="10555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87647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AEFEF35A-B23F-4994-9CA0-6B429F45BC7A}"/>
            </a:ext>
          </a:extLst>
        </xdr:cNvPr>
        <xdr:cNvSpPr txBox="1"/>
      </xdr:nvSpPr>
      <xdr:spPr>
        <a:xfrm>
          <a:off x="927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15D706D8-A0FE-4CF6-86F9-626570764AD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94407FEE-6BC7-4FAB-9D1E-D4046CF3E5B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91747C39-9EFE-4AE6-8496-FB240D7704E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92792113-C7D1-4909-A6DB-51B37D76C09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15E18121-2C1F-42ED-A813-3A15D4E2DB0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E85D27EC-D639-460E-BEEB-F9F862D9BB7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30DC70A8-4BB3-459D-AD9D-2FF04DBFE72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6620AE8D-6995-47F5-BE05-6BEFAD35D2D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53BB28B7-AB3C-48BB-9E70-9B9B83E51C1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D4E7E3EC-A6BB-48D2-B892-E3164B480B3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32239718-ED61-476E-BC34-D7B63D5AF3F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925BC1A0-8A4C-4147-A73E-BFA834A02781}"/>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330BBC89-4B4A-4B95-BDEC-AD9A7EFE035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22A8472E-6ED0-4B32-8F85-9249289FDF73}"/>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60762922-961E-43D6-A741-098150B41D4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3EFC6D01-9C4F-48E7-B703-A31E077780A8}"/>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18A589FE-B96B-4BA5-A752-D8ED7A41DBF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11889C8E-F589-458E-8D26-78AA4E1BFEC4}"/>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938930B3-B3F8-48E5-9BAB-E60110B2CAB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E258DC58-B5A7-4376-9270-6797864AD356}"/>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42174AFB-B167-429E-AA2B-0EB1D602E0A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920DE076-24D0-47E5-8D0A-BFCF4AE8101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7A4498E0-5761-4DAC-AEE8-4130E1976CA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B2642567-B15D-49C5-983A-F3972C041BD7}"/>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72A50078-67C4-4FDD-8728-84790DB91ACD}"/>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A360B866-FEBC-4981-898C-0CB8E7FA2F3B}"/>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9DC8279D-7533-4E63-B5CD-4F64FB5F1FAC}"/>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BD276D51-A6B8-42DE-B681-059EC8716C64}"/>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D7841C30-41CA-44D3-A3DC-67288AF92F2B}"/>
            </a:ext>
          </a:extLst>
        </xdr:cNvPr>
        <xdr:cNvSpPr txBox="1"/>
      </xdr:nvSpPr>
      <xdr:spPr>
        <a:xfrm>
          <a:off x="10515600" y="10662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8C6EE685-09E5-4109-90F3-3636212D9401}"/>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7F9F06BF-CAEC-4C41-8D1A-BFCB3264CA9B}"/>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3B0093D4-2F4D-4ACC-884C-233215EC1FD5}"/>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EACC0B16-C883-436A-8C06-7A9492E38AF7}"/>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512C10E7-6179-4BCD-89C5-7E13B3A5EDDA}"/>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1A43A4B-F44C-49ED-B3EF-21D684B3DAD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D4F13E4-C782-44FE-99B6-648DE855803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A02ACF6-CDB0-4A28-9C21-0854F3AB494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1D8B187-D978-4E49-878F-86C5DAFACF5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9E6D7B0-7843-469B-B16C-FDE60708B15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166298</xdr:rowOff>
    </xdr:from>
    <xdr:to>
      <xdr:col>55</xdr:col>
      <xdr:colOff>50800</xdr:colOff>
      <xdr:row>62</xdr:row>
      <xdr:rowOff>96448</xdr:rowOff>
    </xdr:to>
    <xdr:sp macro="" textlink="">
      <xdr:nvSpPr>
        <xdr:cNvPr id="246" name="楕円 245">
          <a:extLst>
            <a:ext uri="{FF2B5EF4-FFF2-40B4-BE49-F238E27FC236}">
              <a16:creationId xmlns:a16="http://schemas.microsoft.com/office/drawing/2014/main" id="{75AEAD30-8F49-488F-954F-FC4F6560A394}"/>
            </a:ext>
          </a:extLst>
        </xdr:cNvPr>
        <xdr:cNvSpPr/>
      </xdr:nvSpPr>
      <xdr:spPr>
        <a:xfrm>
          <a:off x="10426700" y="1062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17725</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E04978EF-085C-459B-AEDA-E4E927B53106}"/>
            </a:ext>
          </a:extLst>
        </xdr:cNvPr>
        <xdr:cNvSpPr txBox="1"/>
      </xdr:nvSpPr>
      <xdr:spPr>
        <a:xfrm>
          <a:off x="10515600" y="10476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3640</xdr:rowOff>
    </xdr:from>
    <xdr:to>
      <xdr:col>50</xdr:col>
      <xdr:colOff>165100</xdr:colOff>
      <xdr:row>62</xdr:row>
      <xdr:rowOff>105240</xdr:rowOff>
    </xdr:to>
    <xdr:sp macro="" textlink="">
      <xdr:nvSpPr>
        <xdr:cNvPr id="248" name="楕円 247">
          <a:extLst>
            <a:ext uri="{FF2B5EF4-FFF2-40B4-BE49-F238E27FC236}">
              <a16:creationId xmlns:a16="http://schemas.microsoft.com/office/drawing/2014/main" id="{1E5330F4-4D0E-4E84-BA4A-68EC522FE73D}"/>
            </a:ext>
          </a:extLst>
        </xdr:cNvPr>
        <xdr:cNvSpPr/>
      </xdr:nvSpPr>
      <xdr:spPr>
        <a:xfrm>
          <a:off x="9588500" y="1063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45648</xdr:rowOff>
    </xdr:from>
    <xdr:to>
      <xdr:col>55</xdr:col>
      <xdr:colOff>0</xdr:colOff>
      <xdr:row>62</xdr:row>
      <xdr:rowOff>54440</xdr:rowOff>
    </xdr:to>
    <xdr:cxnSp macro="">
      <xdr:nvCxnSpPr>
        <xdr:cNvPr id="249" name="直線コネクタ 248">
          <a:extLst>
            <a:ext uri="{FF2B5EF4-FFF2-40B4-BE49-F238E27FC236}">
              <a16:creationId xmlns:a16="http://schemas.microsoft.com/office/drawing/2014/main" id="{43B9EF3B-2D2E-42F4-9AE3-8FFAB2AC76E8}"/>
            </a:ext>
          </a:extLst>
        </xdr:cNvPr>
        <xdr:cNvCxnSpPr/>
      </xdr:nvCxnSpPr>
      <xdr:spPr>
        <a:xfrm flipV="1">
          <a:off x="9639300" y="10675548"/>
          <a:ext cx="838200" cy="8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7601</xdr:rowOff>
    </xdr:from>
    <xdr:to>
      <xdr:col>46</xdr:col>
      <xdr:colOff>38100</xdr:colOff>
      <xdr:row>62</xdr:row>
      <xdr:rowOff>109201</xdr:rowOff>
    </xdr:to>
    <xdr:sp macro="" textlink="">
      <xdr:nvSpPr>
        <xdr:cNvPr id="250" name="楕円 249">
          <a:extLst>
            <a:ext uri="{FF2B5EF4-FFF2-40B4-BE49-F238E27FC236}">
              <a16:creationId xmlns:a16="http://schemas.microsoft.com/office/drawing/2014/main" id="{EA0C4249-884F-4C20-AAB0-A0C96194A769}"/>
            </a:ext>
          </a:extLst>
        </xdr:cNvPr>
        <xdr:cNvSpPr/>
      </xdr:nvSpPr>
      <xdr:spPr>
        <a:xfrm>
          <a:off x="8699500" y="10637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54440</xdr:rowOff>
    </xdr:from>
    <xdr:to>
      <xdr:col>50</xdr:col>
      <xdr:colOff>114300</xdr:colOff>
      <xdr:row>62</xdr:row>
      <xdr:rowOff>58401</xdr:rowOff>
    </xdr:to>
    <xdr:cxnSp macro="">
      <xdr:nvCxnSpPr>
        <xdr:cNvPr id="251" name="直線コネクタ 250">
          <a:extLst>
            <a:ext uri="{FF2B5EF4-FFF2-40B4-BE49-F238E27FC236}">
              <a16:creationId xmlns:a16="http://schemas.microsoft.com/office/drawing/2014/main" id="{57F6CF12-649B-4B07-9117-2082C28A6B8F}"/>
            </a:ext>
          </a:extLst>
        </xdr:cNvPr>
        <xdr:cNvCxnSpPr/>
      </xdr:nvCxnSpPr>
      <xdr:spPr>
        <a:xfrm flipV="1">
          <a:off x="8750300" y="10684340"/>
          <a:ext cx="889000" cy="3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17263</xdr:rowOff>
    </xdr:from>
    <xdr:to>
      <xdr:col>41</xdr:col>
      <xdr:colOff>101600</xdr:colOff>
      <xdr:row>62</xdr:row>
      <xdr:rowOff>118863</xdr:rowOff>
    </xdr:to>
    <xdr:sp macro="" textlink="">
      <xdr:nvSpPr>
        <xdr:cNvPr id="252" name="楕円 251">
          <a:extLst>
            <a:ext uri="{FF2B5EF4-FFF2-40B4-BE49-F238E27FC236}">
              <a16:creationId xmlns:a16="http://schemas.microsoft.com/office/drawing/2014/main" id="{9AB7FCB1-553E-4DE6-AF7E-2F64E1F8FBAD}"/>
            </a:ext>
          </a:extLst>
        </xdr:cNvPr>
        <xdr:cNvSpPr/>
      </xdr:nvSpPr>
      <xdr:spPr>
        <a:xfrm>
          <a:off x="7810500" y="1064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58401</xdr:rowOff>
    </xdr:from>
    <xdr:to>
      <xdr:col>45</xdr:col>
      <xdr:colOff>177800</xdr:colOff>
      <xdr:row>62</xdr:row>
      <xdr:rowOff>68063</xdr:rowOff>
    </xdr:to>
    <xdr:cxnSp macro="">
      <xdr:nvCxnSpPr>
        <xdr:cNvPr id="253" name="直線コネクタ 252">
          <a:extLst>
            <a:ext uri="{FF2B5EF4-FFF2-40B4-BE49-F238E27FC236}">
              <a16:creationId xmlns:a16="http://schemas.microsoft.com/office/drawing/2014/main" id="{F813A996-6B05-4B71-B391-47DE9BF9EDCF}"/>
            </a:ext>
          </a:extLst>
        </xdr:cNvPr>
        <xdr:cNvCxnSpPr/>
      </xdr:nvCxnSpPr>
      <xdr:spPr>
        <a:xfrm flipV="1">
          <a:off x="7861300" y="10688301"/>
          <a:ext cx="889000" cy="9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24555</xdr:rowOff>
    </xdr:from>
    <xdr:to>
      <xdr:col>36</xdr:col>
      <xdr:colOff>165100</xdr:colOff>
      <xdr:row>62</xdr:row>
      <xdr:rowOff>126155</xdr:rowOff>
    </xdr:to>
    <xdr:sp macro="" textlink="">
      <xdr:nvSpPr>
        <xdr:cNvPr id="254" name="楕円 253">
          <a:extLst>
            <a:ext uri="{FF2B5EF4-FFF2-40B4-BE49-F238E27FC236}">
              <a16:creationId xmlns:a16="http://schemas.microsoft.com/office/drawing/2014/main" id="{A7CB74AB-7C41-4F1B-8F0A-A00FE04A894E}"/>
            </a:ext>
          </a:extLst>
        </xdr:cNvPr>
        <xdr:cNvSpPr/>
      </xdr:nvSpPr>
      <xdr:spPr>
        <a:xfrm>
          <a:off x="6921500" y="1065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68063</xdr:rowOff>
    </xdr:from>
    <xdr:to>
      <xdr:col>41</xdr:col>
      <xdr:colOff>50800</xdr:colOff>
      <xdr:row>62</xdr:row>
      <xdr:rowOff>75355</xdr:rowOff>
    </xdr:to>
    <xdr:cxnSp macro="">
      <xdr:nvCxnSpPr>
        <xdr:cNvPr id="255" name="直線コネクタ 254">
          <a:extLst>
            <a:ext uri="{FF2B5EF4-FFF2-40B4-BE49-F238E27FC236}">
              <a16:creationId xmlns:a16="http://schemas.microsoft.com/office/drawing/2014/main" id="{D4D9FFDC-38A9-4293-A08D-9C678250F849}"/>
            </a:ext>
          </a:extLst>
        </xdr:cNvPr>
        <xdr:cNvCxnSpPr/>
      </xdr:nvCxnSpPr>
      <xdr:spPr>
        <a:xfrm flipV="1">
          <a:off x="6972300" y="10697963"/>
          <a:ext cx="889000" cy="7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2854CCCA-1A42-44F2-817D-59087E305940}"/>
            </a:ext>
          </a:extLst>
        </xdr:cNvPr>
        <xdr:cNvSpPr txBox="1"/>
      </xdr:nvSpPr>
      <xdr:spPr>
        <a:xfrm>
          <a:off x="9327095" y="10787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82B53338-AF7B-442A-A7B1-C918C7C3FDC5}"/>
            </a:ext>
          </a:extLst>
        </xdr:cNvPr>
        <xdr:cNvSpPr txBox="1"/>
      </xdr:nvSpPr>
      <xdr:spPr>
        <a:xfrm>
          <a:off x="8450795" y="10793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C828BA72-64AB-459F-960C-7DF3A6B9ACE7}"/>
            </a:ext>
          </a:extLst>
        </xdr:cNvPr>
        <xdr:cNvSpPr txBox="1"/>
      </xdr:nvSpPr>
      <xdr:spPr>
        <a:xfrm>
          <a:off x="7561795" y="1080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11723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6913E086-F275-45AF-8680-3E895987F4F0}"/>
            </a:ext>
          </a:extLst>
        </xdr:cNvPr>
        <xdr:cNvSpPr txBox="1"/>
      </xdr:nvSpPr>
      <xdr:spPr>
        <a:xfrm>
          <a:off x="6672795" y="10813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121767</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22098C4-EA60-48D8-A900-AB8492D8E81A}"/>
            </a:ext>
          </a:extLst>
        </xdr:cNvPr>
        <xdr:cNvSpPr txBox="1"/>
      </xdr:nvSpPr>
      <xdr:spPr>
        <a:xfrm>
          <a:off x="9327095" y="10408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125728</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D07ECFB9-C0EF-463F-B815-B24DC2753E55}"/>
            </a:ext>
          </a:extLst>
        </xdr:cNvPr>
        <xdr:cNvSpPr txBox="1"/>
      </xdr:nvSpPr>
      <xdr:spPr>
        <a:xfrm>
          <a:off x="8450795" y="10412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135390</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C3741741-E2F2-4CAC-B015-9B05A3863630}"/>
            </a:ext>
          </a:extLst>
        </xdr:cNvPr>
        <xdr:cNvSpPr txBox="1"/>
      </xdr:nvSpPr>
      <xdr:spPr>
        <a:xfrm>
          <a:off x="7561795" y="10422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142682</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F7840540-C38C-418A-858D-7F7D8E80966A}"/>
            </a:ext>
          </a:extLst>
        </xdr:cNvPr>
        <xdr:cNvSpPr txBox="1"/>
      </xdr:nvSpPr>
      <xdr:spPr>
        <a:xfrm>
          <a:off x="6672795" y="10429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F485AAB-7FD1-4467-A5D1-F10737B25DF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2BD2259-5583-431C-8819-585065CC120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BD90FD9C-5B5D-49C4-A32E-8E886F1CA9E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3D8E682E-7A8D-47BE-9F89-2B840038D2B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41CFD61-1DEE-4CD0-A9DF-10E625E8E09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B97D12C-2574-4A31-899C-FF815A786B6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2FA88C11-6475-41F7-9054-ED69D14DFA1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3404B793-B257-4C79-A72E-D208D671AB6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617A11E0-AAEE-4AFF-81F7-EAA56DBDD9C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3D47775B-F762-4B59-BFE7-923DA9796D1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DD8CCA8B-E8B1-4829-BFBC-B718519444D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EE3E5C40-6197-4C5C-9391-A86D92554923}"/>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2EB6984B-ED0E-4815-A2E8-010DA6DF402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C2554EC3-BD73-4FB8-93EC-F4AC5D871A06}"/>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267D3CB2-17F2-40F4-B73F-0AEFFD1898BA}"/>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238B82FD-71D2-4B2E-986D-198AB62DD213}"/>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2E7BA163-E9B2-42C9-AC2D-F8BA0EF5409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E8E32CC0-CED8-49A9-A986-8377FAA5464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1D9012C-5974-47F4-9C2A-BA42E4B59047}"/>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52C69063-D071-4117-96C7-D385B40F497B}"/>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A9797D2C-DE30-4DD5-9E36-24AE2ADF0009}"/>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137106B0-898A-4AD6-85BE-56343FB4FF2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577DEF8A-2E77-47F5-8E43-B561DA805AF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EEEE0450-DA84-4627-9A0E-80EF8BF524F1}"/>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7C044E2B-B32A-412A-9E14-3FEB0DA606D1}"/>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05163D7E-D90F-49E3-8BD2-3FDC40FD0D31}"/>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ED7515A8-2222-4B20-A240-9EC6DEF30127}"/>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02269FE4-D781-4788-8609-059F72E18F42}"/>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CEA31779-1776-4CA0-A5AA-9F63652FB273}"/>
            </a:ext>
          </a:extLst>
        </xdr:cNvPr>
        <xdr:cNvSpPr txBox="1"/>
      </xdr:nvSpPr>
      <xdr:spPr>
        <a:xfrm>
          <a:off x="4673600" y="14185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9172DF49-26F1-4FC7-8C6A-F928339E8D29}"/>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D39CE2CB-685C-40A5-9BD8-006CDD7654FF}"/>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B6B38CEA-5696-4AB1-A2B8-314C2ED4FB09}"/>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31EC7712-970A-46AB-96AD-0786A37F0313}"/>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71BBB3D1-0ECC-41C0-87AF-67A2C730D225}"/>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917D2DE-5798-48CA-8A61-DC5DEC88A94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52DF08C-7F26-4B7A-A315-5E2D1305891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2E7F857-74C7-414E-B74D-A41F7D60F01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F922422-B019-469C-B013-6D862B72132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A894371-F8C0-4A72-9EFE-AB8F8CBC21A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31750</xdr:rowOff>
    </xdr:from>
    <xdr:to>
      <xdr:col>24</xdr:col>
      <xdr:colOff>114300</xdr:colOff>
      <xdr:row>82</xdr:row>
      <xdr:rowOff>133350</xdr:rowOff>
    </xdr:to>
    <xdr:sp macro="" textlink="">
      <xdr:nvSpPr>
        <xdr:cNvPr id="303" name="楕円 302">
          <a:extLst>
            <a:ext uri="{FF2B5EF4-FFF2-40B4-BE49-F238E27FC236}">
              <a16:creationId xmlns:a16="http://schemas.microsoft.com/office/drawing/2014/main" id="{889E5AA5-AD85-4596-83B2-44BC814B5B58}"/>
            </a:ext>
          </a:extLst>
        </xdr:cNvPr>
        <xdr:cNvSpPr/>
      </xdr:nvSpPr>
      <xdr:spPr>
        <a:xfrm>
          <a:off x="4584700" y="1409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54627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D54E2AD0-0DAD-4A43-B27F-44A26D35E49E}"/>
            </a:ext>
          </a:extLst>
        </xdr:cNvPr>
        <xdr:cNvSpPr txBox="1"/>
      </xdr:nvSpPr>
      <xdr:spPr>
        <a:xfrm>
          <a:off x="4673600" y="13942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15239</xdr:rowOff>
    </xdr:from>
    <xdr:to>
      <xdr:col>20</xdr:col>
      <xdr:colOff>38100</xdr:colOff>
      <xdr:row>82</xdr:row>
      <xdr:rowOff>116839</xdr:rowOff>
    </xdr:to>
    <xdr:sp macro="" textlink="">
      <xdr:nvSpPr>
        <xdr:cNvPr id="305" name="楕円 304">
          <a:extLst>
            <a:ext uri="{FF2B5EF4-FFF2-40B4-BE49-F238E27FC236}">
              <a16:creationId xmlns:a16="http://schemas.microsoft.com/office/drawing/2014/main" id="{04B453B8-A00E-4D59-9C42-99D3E4BB129C}"/>
            </a:ext>
          </a:extLst>
        </xdr:cNvPr>
        <xdr:cNvSpPr/>
      </xdr:nvSpPr>
      <xdr:spPr>
        <a:xfrm>
          <a:off x="3746500" y="1407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66039</xdr:rowOff>
    </xdr:from>
    <xdr:to>
      <xdr:col>24</xdr:col>
      <xdr:colOff>63500</xdr:colOff>
      <xdr:row>82</xdr:row>
      <xdr:rowOff>82550</xdr:rowOff>
    </xdr:to>
    <xdr:cxnSp macro="">
      <xdr:nvCxnSpPr>
        <xdr:cNvPr id="306" name="直線コネクタ 305">
          <a:extLst>
            <a:ext uri="{FF2B5EF4-FFF2-40B4-BE49-F238E27FC236}">
              <a16:creationId xmlns:a16="http://schemas.microsoft.com/office/drawing/2014/main" id="{E61E5D4A-4F0D-414D-9E85-BA5762336C40}"/>
            </a:ext>
          </a:extLst>
        </xdr:cNvPr>
        <xdr:cNvCxnSpPr/>
      </xdr:nvCxnSpPr>
      <xdr:spPr>
        <a:xfrm>
          <a:off x="3797300" y="14124939"/>
          <a:ext cx="838200"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166370</xdr:rowOff>
    </xdr:from>
    <xdr:to>
      <xdr:col>15</xdr:col>
      <xdr:colOff>101600</xdr:colOff>
      <xdr:row>82</xdr:row>
      <xdr:rowOff>96520</xdr:rowOff>
    </xdr:to>
    <xdr:sp macro="" textlink="">
      <xdr:nvSpPr>
        <xdr:cNvPr id="307" name="楕円 306">
          <a:extLst>
            <a:ext uri="{FF2B5EF4-FFF2-40B4-BE49-F238E27FC236}">
              <a16:creationId xmlns:a16="http://schemas.microsoft.com/office/drawing/2014/main" id="{9BB480A0-2FB5-475B-92EA-2961B3ACC199}"/>
            </a:ext>
          </a:extLst>
        </xdr:cNvPr>
        <xdr:cNvSpPr/>
      </xdr:nvSpPr>
      <xdr:spPr>
        <a:xfrm>
          <a:off x="2857500" y="1405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45720</xdr:rowOff>
    </xdr:from>
    <xdr:to>
      <xdr:col>19</xdr:col>
      <xdr:colOff>177800</xdr:colOff>
      <xdr:row>82</xdr:row>
      <xdr:rowOff>66039</xdr:rowOff>
    </xdr:to>
    <xdr:cxnSp macro="">
      <xdr:nvCxnSpPr>
        <xdr:cNvPr id="308" name="直線コネクタ 307">
          <a:extLst>
            <a:ext uri="{FF2B5EF4-FFF2-40B4-BE49-F238E27FC236}">
              <a16:creationId xmlns:a16="http://schemas.microsoft.com/office/drawing/2014/main" id="{C273DDC4-F30D-43C6-B9C2-271BC0D797A9}"/>
            </a:ext>
          </a:extLst>
        </xdr:cNvPr>
        <xdr:cNvCxnSpPr/>
      </xdr:nvCxnSpPr>
      <xdr:spPr>
        <a:xfrm>
          <a:off x="2908300" y="14104620"/>
          <a:ext cx="889000" cy="2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152400</xdr:rowOff>
    </xdr:from>
    <xdr:to>
      <xdr:col>10</xdr:col>
      <xdr:colOff>165100</xdr:colOff>
      <xdr:row>82</xdr:row>
      <xdr:rowOff>82550</xdr:rowOff>
    </xdr:to>
    <xdr:sp macro="" textlink="">
      <xdr:nvSpPr>
        <xdr:cNvPr id="309" name="楕円 308">
          <a:extLst>
            <a:ext uri="{FF2B5EF4-FFF2-40B4-BE49-F238E27FC236}">
              <a16:creationId xmlns:a16="http://schemas.microsoft.com/office/drawing/2014/main" id="{FADB4C29-D622-4AB4-B277-9C9A60EAC7D8}"/>
            </a:ext>
          </a:extLst>
        </xdr:cNvPr>
        <xdr:cNvSpPr/>
      </xdr:nvSpPr>
      <xdr:spPr>
        <a:xfrm>
          <a:off x="1968500" y="1403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31750</xdr:rowOff>
    </xdr:from>
    <xdr:to>
      <xdr:col>15</xdr:col>
      <xdr:colOff>50800</xdr:colOff>
      <xdr:row>82</xdr:row>
      <xdr:rowOff>45720</xdr:rowOff>
    </xdr:to>
    <xdr:cxnSp macro="">
      <xdr:nvCxnSpPr>
        <xdr:cNvPr id="310" name="直線コネクタ 309">
          <a:extLst>
            <a:ext uri="{FF2B5EF4-FFF2-40B4-BE49-F238E27FC236}">
              <a16:creationId xmlns:a16="http://schemas.microsoft.com/office/drawing/2014/main" id="{A59ABF7F-054E-4B4D-A517-9B7CBAD2A316}"/>
            </a:ext>
          </a:extLst>
        </xdr:cNvPr>
        <xdr:cNvCxnSpPr/>
      </xdr:nvCxnSpPr>
      <xdr:spPr>
        <a:xfrm>
          <a:off x="2019300" y="14090650"/>
          <a:ext cx="889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134620</xdr:rowOff>
    </xdr:from>
    <xdr:to>
      <xdr:col>6</xdr:col>
      <xdr:colOff>38100</xdr:colOff>
      <xdr:row>82</xdr:row>
      <xdr:rowOff>64770</xdr:rowOff>
    </xdr:to>
    <xdr:sp macro="" textlink="">
      <xdr:nvSpPr>
        <xdr:cNvPr id="311" name="楕円 310">
          <a:extLst>
            <a:ext uri="{FF2B5EF4-FFF2-40B4-BE49-F238E27FC236}">
              <a16:creationId xmlns:a16="http://schemas.microsoft.com/office/drawing/2014/main" id="{C72FFE55-F729-42E6-8F46-AB84084BD918}"/>
            </a:ext>
          </a:extLst>
        </xdr:cNvPr>
        <xdr:cNvSpPr/>
      </xdr:nvSpPr>
      <xdr:spPr>
        <a:xfrm>
          <a:off x="1079500" y="1402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13970</xdr:rowOff>
    </xdr:from>
    <xdr:to>
      <xdr:col>10</xdr:col>
      <xdr:colOff>114300</xdr:colOff>
      <xdr:row>82</xdr:row>
      <xdr:rowOff>31750</xdr:rowOff>
    </xdr:to>
    <xdr:cxnSp macro="">
      <xdr:nvCxnSpPr>
        <xdr:cNvPr id="312" name="直線コネクタ 311">
          <a:extLst>
            <a:ext uri="{FF2B5EF4-FFF2-40B4-BE49-F238E27FC236}">
              <a16:creationId xmlns:a16="http://schemas.microsoft.com/office/drawing/2014/main" id="{8B74E0C7-800D-4136-9908-FF71F8011498}"/>
            </a:ext>
          </a:extLst>
        </xdr:cNvPr>
        <xdr:cNvCxnSpPr/>
      </xdr:nvCxnSpPr>
      <xdr:spPr>
        <a:xfrm>
          <a:off x="1130300" y="1407287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a:extLst>
            <a:ext uri="{FF2B5EF4-FFF2-40B4-BE49-F238E27FC236}">
              <a16:creationId xmlns:a16="http://schemas.microsoft.com/office/drawing/2014/main" id="{6670503B-88EB-4778-8F95-068511AB2001}"/>
            </a:ext>
          </a:extLst>
        </xdr:cNvPr>
        <xdr:cNvSpPr txBox="1"/>
      </xdr:nvSpPr>
      <xdr:spPr>
        <a:xfrm>
          <a:off x="3582044" y="1428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a:extLst>
            <a:ext uri="{FF2B5EF4-FFF2-40B4-BE49-F238E27FC236}">
              <a16:creationId xmlns:a16="http://schemas.microsoft.com/office/drawing/2014/main" id="{9178FF56-E9A3-43F0-8302-2B18C10CAC3D}"/>
            </a:ext>
          </a:extLst>
        </xdr:cNvPr>
        <xdr:cNvSpPr txBox="1"/>
      </xdr:nvSpPr>
      <xdr:spPr>
        <a:xfrm>
          <a:off x="2705744" y="1427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a:extLst>
            <a:ext uri="{FF2B5EF4-FFF2-40B4-BE49-F238E27FC236}">
              <a16:creationId xmlns:a16="http://schemas.microsoft.com/office/drawing/2014/main" id="{A41B627B-635D-4B19-965B-4120F6B32BF8}"/>
            </a:ext>
          </a:extLst>
        </xdr:cNvPr>
        <xdr:cNvSpPr txBox="1"/>
      </xdr:nvSpPr>
      <xdr:spPr>
        <a:xfrm>
          <a:off x="1816744" y="14248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6" name="n_4aveValue【公営住宅】&#10;有形固定資産減価償却率">
          <a:extLst>
            <a:ext uri="{FF2B5EF4-FFF2-40B4-BE49-F238E27FC236}">
              <a16:creationId xmlns:a16="http://schemas.microsoft.com/office/drawing/2014/main" id="{6C874193-684B-4BAA-855B-E0A853AF577B}"/>
            </a:ext>
          </a:extLst>
        </xdr:cNvPr>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133366</xdr:rowOff>
    </xdr:from>
    <xdr:ext cx="405111" cy="259045"/>
    <xdr:sp macro="" textlink="">
      <xdr:nvSpPr>
        <xdr:cNvPr id="317" name="n_1mainValue【公営住宅】&#10;有形固定資産減価償却率">
          <a:extLst>
            <a:ext uri="{FF2B5EF4-FFF2-40B4-BE49-F238E27FC236}">
              <a16:creationId xmlns:a16="http://schemas.microsoft.com/office/drawing/2014/main" id="{4D450989-2F95-4363-B45E-1DD2D4019F16}"/>
            </a:ext>
          </a:extLst>
        </xdr:cNvPr>
        <xdr:cNvSpPr txBox="1"/>
      </xdr:nvSpPr>
      <xdr:spPr>
        <a:xfrm>
          <a:off x="3582044" y="13849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318" name="n_2mainValue【公営住宅】&#10;有形固定資産減価償却率">
          <a:extLst>
            <a:ext uri="{FF2B5EF4-FFF2-40B4-BE49-F238E27FC236}">
              <a16:creationId xmlns:a16="http://schemas.microsoft.com/office/drawing/2014/main" id="{6CC9870A-9702-41CF-8F6B-19103678E579}"/>
            </a:ext>
          </a:extLst>
        </xdr:cNvPr>
        <xdr:cNvSpPr txBox="1"/>
      </xdr:nvSpPr>
      <xdr:spPr>
        <a:xfrm>
          <a:off x="27057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99077</xdr:rowOff>
    </xdr:from>
    <xdr:ext cx="405111" cy="259045"/>
    <xdr:sp macro="" textlink="">
      <xdr:nvSpPr>
        <xdr:cNvPr id="319" name="n_3mainValue【公営住宅】&#10;有形固定資産減価償却率">
          <a:extLst>
            <a:ext uri="{FF2B5EF4-FFF2-40B4-BE49-F238E27FC236}">
              <a16:creationId xmlns:a16="http://schemas.microsoft.com/office/drawing/2014/main" id="{BB20CEA6-DD92-475F-84EE-50A169ACFE34}"/>
            </a:ext>
          </a:extLst>
        </xdr:cNvPr>
        <xdr:cNvSpPr txBox="1"/>
      </xdr:nvSpPr>
      <xdr:spPr>
        <a:xfrm>
          <a:off x="1816744" y="1381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81297</xdr:rowOff>
    </xdr:from>
    <xdr:ext cx="405111" cy="259045"/>
    <xdr:sp macro="" textlink="">
      <xdr:nvSpPr>
        <xdr:cNvPr id="320" name="n_4mainValue【公営住宅】&#10;有形固定資産減価償却率">
          <a:extLst>
            <a:ext uri="{FF2B5EF4-FFF2-40B4-BE49-F238E27FC236}">
              <a16:creationId xmlns:a16="http://schemas.microsoft.com/office/drawing/2014/main" id="{4FE6E27F-7CC3-4C00-AD5F-53A1E183D416}"/>
            </a:ext>
          </a:extLst>
        </xdr:cNvPr>
        <xdr:cNvSpPr txBox="1"/>
      </xdr:nvSpPr>
      <xdr:spPr>
        <a:xfrm>
          <a:off x="927744" y="13797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2BDEAD4C-AF07-4D17-9009-E80DAD6D31A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967698A6-559D-48C9-A2DF-CFEE2471C09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380F2E3B-A1BA-48BF-8A00-95A8C408699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5ABF187C-E1C6-480D-B419-04151D9B273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8FAF63D8-1214-46BE-B4A0-CF27415B11A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8F27796D-472C-413B-9FF9-51AB50FBA8F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DF57715C-D1F3-4B37-9EA3-313E95D3775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9D8954B2-0E03-4505-B2CF-F4A6F9008B2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6A2412D4-37F7-4C55-9370-4061627DB06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6C4C9803-EEF8-4C50-BD86-F0FEF9D60FD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8BD494CD-5371-4542-804E-5D5CCAD7C3B6}"/>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ACB61EB6-000A-4EFC-84D9-2C7833B1AD5B}"/>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9AE85271-AB15-4A12-9E23-3993747F58BD}"/>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DA29F53E-B4CC-4B52-9C18-B33AAF4BEF74}"/>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B5503BB4-1E71-4D78-BC5C-119A51B5F8C6}"/>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4671639A-64CF-406B-8D98-E420DD963B0C}"/>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1CCC8035-ECC9-4864-889B-87095AD7F4D3}"/>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0D0523A8-72A2-47C8-BDCA-D226A0BE85ED}"/>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B107B2B6-6617-41E1-A44D-111C3D5C384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51C04217-AF3E-4998-A7BC-32F98E58B9B1}"/>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7A7AA861-0C3E-4BCB-A3F2-0A0922C042C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CD8BA38A-9EB5-4F9B-BFA0-BB6AFECCBF9B}"/>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64782F1C-15C2-41B6-9596-BA6FB039E32C}"/>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B365E501-9D34-4AB6-BB4D-2029CB9B8F8A}"/>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5C9415E9-3086-4C8E-8CF8-18E505D838B2}"/>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843ECC95-886F-4380-96FF-EA82C2E06E88}"/>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86F90AFF-66B2-4387-AF15-03AEC38918C6}"/>
            </a:ext>
          </a:extLst>
        </xdr:cNvPr>
        <xdr:cNvSpPr txBox="1"/>
      </xdr:nvSpPr>
      <xdr:spPr>
        <a:xfrm>
          <a:off x="10515600" y="14524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08FA73B2-D4F0-4153-8AC0-4ECE5EDD0E9D}"/>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22CCDCC4-FD48-481B-BE59-966F37218313}"/>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D24175DC-E505-433C-90B8-7E60A78505E9}"/>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8B927812-956C-402A-8514-F42B073F3A53}"/>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E303E5D9-6997-4865-B53C-46318017DF06}"/>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920D11D-A4BF-4305-B3CB-90C16F4385B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847CED1-7513-41D4-9759-8174AD7E382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7D361A8-2B6F-4CC4-8B1B-70CB57C2B70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B050400-F6A6-47B9-A584-99360441051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B48218D-B868-49D6-AA11-0ED21A19CC1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109875</xdr:rowOff>
    </xdr:from>
    <xdr:to>
      <xdr:col>55</xdr:col>
      <xdr:colOff>50800</xdr:colOff>
      <xdr:row>86</xdr:row>
      <xdr:rowOff>40025</xdr:rowOff>
    </xdr:to>
    <xdr:sp macro="" textlink="">
      <xdr:nvSpPr>
        <xdr:cNvPr id="358" name="楕円 357">
          <a:extLst>
            <a:ext uri="{FF2B5EF4-FFF2-40B4-BE49-F238E27FC236}">
              <a16:creationId xmlns:a16="http://schemas.microsoft.com/office/drawing/2014/main" id="{A28B8782-0518-4D02-AF2D-DF3483EEF0E2}"/>
            </a:ext>
          </a:extLst>
        </xdr:cNvPr>
        <xdr:cNvSpPr/>
      </xdr:nvSpPr>
      <xdr:spPr>
        <a:xfrm>
          <a:off x="10426700" y="1468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77786</xdr:rowOff>
    </xdr:from>
    <xdr:ext cx="469744" cy="259045"/>
    <xdr:sp macro="" textlink="">
      <xdr:nvSpPr>
        <xdr:cNvPr id="359" name="【公営住宅】&#10;一人当たり面積該当値テキスト">
          <a:extLst>
            <a:ext uri="{FF2B5EF4-FFF2-40B4-BE49-F238E27FC236}">
              <a16:creationId xmlns:a16="http://schemas.microsoft.com/office/drawing/2014/main" id="{89809A88-3B4F-4A38-B891-021F3B6B3F2F}"/>
            </a:ext>
          </a:extLst>
        </xdr:cNvPr>
        <xdr:cNvSpPr txBox="1"/>
      </xdr:nvSpPr>
      <xdr:spPr>
        <a:xfrm>
          <a:off x="10515600" y="1465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110744</xdr:rowOff>
    </xdr:from>
    <xdr:to>
      <xdr:col>50</xdr:col>
      <xdr:colOff>165100</xdr:colOff>
      <xdr:row>86</xdr:row>
      <xdr:rowOff>40894</xdr:rowOff>
    </xdr:to>
    <xdr:sp macro="" textlink="">
      <xdr:nvSpPr>
        <xdr:cNvPr id="360" name="楕円 359">
          <a:extLst>
            <a:ext uri="{FF2B5EF4-FFF2-40B4-BE49-F238E27FC236}">
              <a16:creationId xmlns:a16="http://schemas.microsoft.com/office/drawing/2014/main" id="{5DAAE7E4-421E-4430-892E-D61F4DD6591D}"/>
            </a:ext>
          </a:extLst>
        </xdr:cNvPr>
        <xdr:cNvSpPr/>
      </xdr:nvSpPr>
      <xdr:spPr>
        <a:xfrm>
          <a:off x="9588500" y="1468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160675</xdr:rowOff>
    </xdr:from>
    <xdr:to>
      <xdr:col>55</xdr:col>
      <xdr:colOff>0</xdr:colOff>
      <xdr:row>85</xdr:row>
      <xdr:rowOff>161544</xdr:rowOff>
    </xdr:to>
    <xdr:cxnSp macro="">
      <xdr:nvCxnSpPr>
        <xdr:cNvPr id="361" name="直線コネクタ 360">
          <a:extLst>
            <a:ext uri="{FF2B5EF4-FFF2-40B4-BE49-F238E27FC236}">
              <a16:creationId xmlns:a16="http://schemas.microsoft.com/office/drawing/2014/main" id="{22AB424D-0724-4D57-A264-BBE22BE795E4}"/>
            </a:ext>
          </a:extLst>
        </xdr:cNvPr>
        <xdr:cNvCxnSpPr/>
      </xdr:nvCxnSpPr>
      <xdr:spPr>
        <a:xfrm flipV="1">
          <a:off x="9639300" y="14733925"/>
          <a:ext cx="838200" cy="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111247</xdr:rowOff>
    </xdr:from>
    <xdr:to>
      <xdr:col>46</xdr:col>
      <xdr:colOff>38100</xdr:colOff>
      <xdr:row>86</xdr:row>
      <xdr:rowOff>41397</xdr:rowOff>
    </xdr:to>
    <xdr:sp macro="" textlink="">
      <xdr:nvSpPr>
        <xdr:cNvPr id="362" name="楕円 361">
          <a:extLst>
            <a:ext uri="{FF2B5EF4-FFF2-40B4-BE49-F238E27FC236}">
              <a16:creationId xmlns:a16="http://schemas.microsoft.com/office/drawing/2014/main" id="{D58CD358-D761-45F5-BCFA-CE1E0C40A078}"/>
            </a:ext>
          </a:extLst>
        </xdr:cNvPr>
        <xdr:cNvSpPr/>
      </xdr:nvSpPr>
      <xdr:spPr>
        <a:xfrm>
          <a:off x="8699500" y="1468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161544</xdr:rowOff>
    </xdr:from>
    <xdr:to>
      <xdr:col>50</xdr:col>
      <xdr:colOff>114300</xdr:colOff>
      <xdr:row>85</xdr:row>
      <xdr:rowOff>162047</xdr:rowOff>
    </xdr:to>
    <xdr:cxnSp macro="">
      <xdr:nvCxnSpPr>
        <xdr:cNvPr id="363" name="直線コネクタ 362">
          <a:extLst>
            <a:ext uri="{FF2B5EF4-FFF2-40B4-BE49-F238E27FC236}">
              <a16:creationId xmlns:a16="http://schemas.microsoft.com/office/drawing/2014/main" id="{A01C51D4-3208-4F73-B530-F916A5322F03}"/>
            </a:ext>
          </a:extLst>
        </xdr:cNvPr>
        <xdr:cNvCxnSpPr/>
      </xdr:nvCxnSpPr>
      <xdr:spPr>
        <a:xfrm flipV="1">
          <a:off x="8750300" y="14734794"/>
          <a:ext cx="889000" cy="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112069</xdr:rowOff>
    </xdr:from>
    <xdr:to>
      <xdr:col>41</xdr:col>
      <xdr:colOff>101600</xdr:colOff>
      <xdr:row>86</xdr:row>
      <xdr:rowOff>42219</xdr:rowOff>
    </xdr:to>
    <xdr:sp macro="" textlink="">
      <xdr:nvSpPr>
        <xdr:cNvPr id="364" name="楕円 363">
          <a:extLst>
            <a:ext uri="{FF2B5EF4-FFF2-40B4-BE49-F238E27FC236}">
              <a16:creationId xmlns:a16="http://schemas.microsoft.com/office/drawing/2014/main" id="{4967D485-139B-429C-9381-B24A8C38F5D5}"/>
            </a:ext>
          </a:extLst>
        </xdr:cNvPr>
        <xdr:cNvSpPr/>
      </xdr:nvSpPr>
      <xdr:spPr>
        <a:xfrm>
          <a:off x="7810500" y="1468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162047</xdr:rowOff>
    </xdr:from>
    <xdr:to>
      <xdr:col>45</xdr:col>
      <xdr:colOff>177800</xdr:colOff>
      <xdr:row>85</xdr:row>
      <xdr:rowOff>162869</xdr:rowOff>
    </xdr:to>
    <xdr:cxnSp macro="">
      <xdr:nvCxnSpPr>
        <xdr:cNvPr id="365" name="直線コネクタ 364">
          <a:extLst>
            <a:ext uri="{FF2B5EF4-FFF2-40B4-BE49-F238E27FC236}">
              <a16:creationId xmlns:a16="http://schemas.microsoft.com/office/drawing/2014/main" id="{9AB8DDA9-75C6-4C0F-93A6-2C00D5F731E6}"/>
            </a:ext>
          </a:extLst>
        </xdr:cNvPr>
        <xdr:cNvCxnSpPr/>
      </xdr:nvCxnSpPr>
      <xdr:spPr>
        <a:xfrm flipV="1">
          <a:off x="7861300" y="14735297"/>
          <a:ext cx="889000" cy="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112573</xdr:rowOff>
    </xdr:from>
    <xdr:to>
      <xdr:col>36</xdr:col>
      <xdr:colOff>165100</xdr:colOff>
      <xdr:row>86</xdr:row>
      <xdr:rowOff>42723</xdr:rowOff>
    </xdr:to>
    <xdr:sp macro="" textlink="">
      <xdr:nvSpPr>
        <xdr:cNvPr id="366" name="楕円 365">
          <a:extLst>
            <a:ext uri="{FF2B5EF4-FFF2-40B4-BE49-F238E27FC236}">
              <a16:creationId xmlns:a16="http://schemas.microsoft.com/office/drawing/2014/main" id="{F871BC1F-9D22-4CB0-A070-F0B03D18613C}"/>
            </a:ext>
          </a:extLst>
        </xdr:cNvPr>
        <xdr:cNvSpPr/>
      </xdr:nvSpPr>
      <xdr:spPr>
        <a:xfrm>
          <a:off x="6921500" y="14685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162869</xdr:rowOff>
    </xdr:from>
    <xdr:to>
      <xdr:col>41</xdr:col>
      <xdr:colOff>50800</xdr:colOff>
      <xdr:row>85</xdr:row>
      <xdr:rowOff>163373</xdr:rowOff>
    </xdr:to>
    <xdr:cxnSp macro="">
      <xdr:nvCxnSpPr>
        <xdr:cNvPr id="367" name="直線コネクタ 366">
          <a:extLst>
            <a:ext uri="{FF2B5EF4-FFF2-40B4-BE49-F238E27FC236}">
              <a16:creationId xmlns:a16="http://schemas.microsoft.com/office/drawing/2014/main" id="{98B76E9B-ACA1-44C0-9F8D-EA2AB706DC59}"/>
            </a:ext>
          </a:extLst>
        </xdr:cNvPr>
        <xdr:cNvCxnSpPr/>
      </xdr:nvCxnSpPr>
      <xdr:spPr>
        <a:xfrm flipV="1">
          <a:off x="6972300" y="14736119"/>
          <a:ext cx="889000" cy="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E45BC4F0-442A-462B-8FCF-163939715873}"/>
            </a:ext>
          </a:extLst>
        </xdr:cNvPr>
        <xdr:cNvSpPr txBox="1"/>
      </xdr:nvSpPr>
      <xdr:spPr>
        <a:xfrm>
          <a:off x="9391727" y="144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830B1B1B-A6D3-433C-9FA5-28939234222D}"/>
            </a:ext>
          </a:extLst>
        </xdr:cNvPr>
        <xdr:cNvSpPr txBox="1"/>
      </xdr:nvSpPr>
      <xdr:spPr>
        <a:xfrm>
          <a:off x="85154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60595851-BEC4-465C-8E4C-46B3AFE1CDF5}"/>
            </a:ext>
          </a:extLst>
        </xdr:cNvPr>
        <xdr:cNvSpPr txBox="1"/>
      </xdr:nvSpPr>
      <xdr:spPr>
        <a:xfrm>
          <a:off x="7626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527CBB97-4C66-4515-8AE7-DD7A994ECA02}"/>
            </a:ext>
          </a:extLst>
        </xdr:cNvPr>
        <xdr:cNvSpPr txBox="1"/>
      </xdr:nvSpPr>
      <xdr:spPr>
        <a:xfrm>
          <a:off x="6737427" y="1445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32021</xdr:rowOff>
    </xdr:from>
    <xdr:ext cx="469744" cy="259045"/>
    <xdr:sp macro="" textlink="">
      <xdr:nvSpPr>
        <xdr:cNvPr id="372" name="n_1mainValue【公営住宅】&#10;一人当たり面積">
          <a:extLst>
            <a:ext uri="{FF2B5EF4-FFF2-40B4-BE49-F238E27FC236}">
              <a16:creationId xmlns:a16="http://schemas.microsoft.com/office/drawing/2014/main" id="{F4358760-486C-4728-81D0-515845928515}"/>
            </a:ext>
          </a:extLst>
        </xdr:cNvPr>
        <xdr:cNvSpPr txBox="1"/>
      </xdr:nvSpPr>
      <xdr:spPr>
        <a:xfrm>
          <a:off x="9391727" y="14776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32524</xdr:rowOff>
    </xdr:from>
    <xdr:ext cx="469744" cy="259045"/>
    <xdr:sp macro="" textlink="">
      <xdr:nvSpPr>
        <xdr:cNvPr id="373" name="n_2mainValue【公営住宅】&#10;一人当たり面積">
          <a:extLst>
            <a:ext uri="{FF2B5EF4-FFF2-40B4-BE49-F238E27FC236}">
              <a16:creationId xmlns:a16="http://schemas.microsoft.com/office/drawing/2014/main" id="{06AB975D-E4EB-4876-84C2-C0B51E62F003}"/>
            </a:ext>
          </a:extLst>
        </xdr:cNvPr>
        <xdr:cNvSpPr txBox="1"/>
      </xdr:nvSpPr>
      <xdr:spPr>
        <a:xfrm>
          <a:off x="8515427" y="14777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33346</xdr:rowOff>
    </xdr:from>
    <xdr:ext cx="469744" cy="259045"/>
    <xdr:sp macro="" textlink="">
      <xdr:nvSpPr>
        <xdr:cNvPr id="374" name="n_3mainValue【公営住宅】&#10;一人当たり面積">
          <a:extLst>
            <a:ext uri="{FF2B5EF4-FFF2-40B4-BE49-F238E27FC236}">
              <a16:creationId xmlns:a16="http://schemas.microsoft.com/office/drawing/2014/main" id="{A5D1DF72-7758-4213-86D8-60697F5DA446}"/>
            </a:ext>
          </a:extLst>
        </xdr:cNvPr>
        <xdr:cNvSpPr txBox="1"/>
      </xdr:nvSpPr>
      <xdr:spPr>
        <a:xfrm>
          <a:off x="7626427" y="14778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33850</xdr:rowOff>
    </xdr:from>
    <xdr:ext cx="469744" cy="259045"/>
    <xdr:sp macro="" textlink="">
      <xdr:nvSpPr>
        <xdr:cNvPr id="375" name="n_4mainValue【公営住宅】&#10;一人当たり面積">
          <a:extLst>
            <a:ext uri="{FF2B5EF4-FFF2-40B4-BE49-F238E27FC236}">
              <a16:creationId xmlns:a16="http://schemas.microsoft.com/office/drawing/2014/main" id="{59A635EF-FB98-433D-BC50-EB8DC0B9972B}"/>
            </a:ext>
          </a:extLst>
        </xdr:cNvPr>
        <xdr:cNvSpPr txBox="1"/>
      </xdr:nvSpPr>
      <xdr:spPr>
        <a:xfrm>
          <a:off x="6737427" y="14778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12367F5B-896C-4A96-AB57-B7280ADC1EF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EF265129-C4BB-4332-9CDA-61525800694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610173E9-420F-475D-B3CF-3CFFDD40990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FE0D85B7-81E0-42B1-816C-121DA645766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FEDA2855-F870-4F0F-9779-13AAE1C8466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E54861AE-D71B-4F4D-B762-465C4BF711B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47713415-2B6E-4004-B94D-8EE6CD86938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D955681B-DE54-4276-BD8A-B4BC3A7DDE9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A25C3895-A896-49F4-980C-C249B1E3596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3B3CAE73-DFE7-4B29-89B1-10733330E0F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AB278F7D-D3E3-4E85-84C3-D13CF979C07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F60565D6-12A7-43FF-8D51-9BC079BFFBB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D8D84FA1-A8D1-4983-B5C4-B2A17969B0B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4FC515F8-2922-4D94-8518-B70B2AFDCA4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407FB0C8-30D9-42B8-B8EE-E4602D06068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31149C9B-BDE9-4E38-8CCB-0903A09E641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2A18ED23-D35E-4AF5-8CCE-AC1A0195158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E61D9AFF-2555-45F5-A6B2-877F5048498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E1326E09-58C2-46B9-A712-E61527042C3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1FC53DB1-EBC6-495A-9813-616DD49F247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3F40B0BA-CFA5-42DB-AD7C-AC44E9E2723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3773853E-F4A7-433E-BD58-296100889A5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2287513C-D8CB-4FE6-8C51-AD59F3E072E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101D437-F5C9-42AF-AD0C-A67952B223C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BEE1871B-B61C-43F7-8DD8-BB82BB6414D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CCD25BDA-E0D7-4CFE-9952-A762DD6AABD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65BB3A4E-3457-4B10-9153-2AC3CE90F18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1E36F09C-1CDF-4067-8124-033C0028896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964C8994-8E7D-4DA5-906B-D22D1282F6DE}"/>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9C1F7040-1198-4FB5-91F2-E63B8AE7A582}"/>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99C88C21-892B-41CC-ADB8-C0E8AFEF644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975CA44E-AE9F-42C6-969A-90784B92193C}"/>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44910851-7625-494C-9D69-A6BA2CBD79F2}"/>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5858861F-C428-4E04-BD70-E63D8B5FA502}"/>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18563485-7D6E-4F65-86F8-95EB050D0647}"/>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8C346A1E-76FF-4D5D-8785-EF04B6CDFEAD}"/>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A6BF9651-1DCA-4350-91D9-F8BBC28A8055}"/>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C2455672-25F3-4B65-83BB-0D99C53F0D33}"/>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7F0E53E2-549D-4CB3-A671-F15FBE7F699E}"/>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29DF9D24-B206-427C-943A-0E771AFA860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B6828C6A-A210-433C-84E6-C9246A78BE7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546AAF45-228E-44B9-8226-3FCFCBB26F4B}"/>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6756EC13-6B24-40A2-8C9B-E0AB33BA70C8}"/>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9F53F5D3-493D-4E36-B48C-36EA97B6D0C3}"/>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69D752DA-CE06-4EB0-915C-DEBDD9ADA07B}"/>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397D0940-0E80-4F1E-B03C-C690DB06B7CB}"/>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B356A481-4A33-4F9E-921A-ECFC6177F795}"/>
            </a:ext>
          </a:extLst>
        </xdr:cNvPr>
        <xdr:cNvSpPr txBox="1"/>
      </xdr:nvSpPr>
      <xdr:spPr>
        <a:xfrm>
          <a:off x="16357600" y="64098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7E7FA619-41D2-4967-A665-20D88F7BDBE5}"/>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BF58B003-6AA9-45EB-BA51-43E663C3B184}"/>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BA25D2F6-02DF-4F40-B1AB-9EAA5D81D326}"/>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3C178F4A-AB6E-4DDB-9E4E-58C80F4D02FA}"/>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BE6A82AE-1987-48F9-968B-8D7BAF7B2CCA}"/>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A1CCDF3D-CA08-4E97-A89F-F4CDD60DA1A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68898406-AE6C-44A4-8B8C-11B044B57CB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DBB1DABB-5887-4761-95CA-FE9BC8E7705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E468A6F8-9A38-4896-A4ED-C25422497E4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C2C84382-60A9-4CE7-8B4F-AFD2F664FC1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18869</xdr:rowOff>
    </xdr:from>
    <xdr:to>
      <xdr:col>85</xdr:col>
      <xdr:colOff>177800</xdr:colOff>
      <xdr:row>42</xdr:row>
      <xdr:rowOff>120469</xdr:rowOff>
    </xdr:to>
    <xdr:sp macro="" textlink="">
      <xdr:nvSpPr>
        <xdr:cNvPr id="433" name="楕円 432">
          <a:extLst>
            <a:ext uri="{FF2B5EF4-FFF2-40B4-BE49-F238E27FC236}">
              <a16:creationId xmlns:a16="http://schemas.microsoft.com/office/drawing/2014/main" id="{E2D2E0F8-14F7-4927-AB00-0DBE40014547}"/>
            </a:ext>
          </a:extLst>
        </xdr:cNvPr>
        <xdr:cNvSpPr/>
      </xdr:nvSpPr>
      <xdr:spPr>
        <a:xfrm>
          <a:off x="16268700" y="721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105246</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B4EE718E-E302-47C8-8A3E-2729A972373E}"/>
            </a:ext>
          </a:extLst>
        </xdr:cNvPr>
        <xdr:cNvSpPr txBox="1"/>
      </xdr:nvSpPr>
      <xdr:spPr>
        <a:xfrm>
          <a:off x="16357600" y="7134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9072</xdr:rowOff>
    </xdr:from>
    <xdr:to>
      <xdr:col>81</xdr:col>
      <xdr:colOff>101600</xdr:colOff>
      <xdr:row>42</xdr:row>
      <xdr:rowOff>110672</xdr:rowOff>
    </xdr:to>
    <xdr:sp macro="" textlink="">
      <xdr:nvSpPr>
        <xdr:cNvPr id="435" name="楕円 434">
          <a:extLst>
            <a:ext uri="{FF2B5EF4-FFF2-40B4-BE49-F238E27FC236}">
              <a16:creationId xmlns:a16="http://schemas.microsoft.com/office/drawing/2014/main" id="{24B1024E-BBAA-483F-A9CB-F2DA6B4A3E00}"/>
            </a:ext>
          </a:extLst>
        </xdr:cNvPr>
        <xdr:cNvSpPr/>
      </xdr:nvSpPr>
      <xdr:spPr>
        <a:xfrm>
          <a:off x="154305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59872</xdr:rowOff>
    </xdr:from>
    <xdr:to>
      <xdr:col>85</xdr:col>
      <xdr:colOff>127000</xdr:colOff>
      <xdr:row>42</xdr:row>
      <xdr:rowOff>69669</xdr:rowOff>
    </xdr:to>
    <xdr:cxnSp macro="">
      <xdr:nvCxnSpPr>
        <xdr:cNvPr id="436" name="直線コネクタ 435">
          <a:extLst>
            <a:ext uri="{FF2B5EF4-FFF2-40B4-BE49-F238E27FC236}">
              <a16:creationId xmlns:a16="http://schemas.microsoft.com/office/drawing/2014/main" id="{33151787-3FE1-4A96-B3A5-D0EB11A43C52}"/>
            </a:ext>
          </a:extLst>
        </xdr:cNvPr>
        <xdr:cNvCxnSpPr/>
      </xdr:nvCxnSpPr>
      <xdr:spPr>
        <a:xfrm>
          <a:off x="15481300" y="7260772"/>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160927</xdr:rowOff>
    </xdr:from>
    <xdr:to>
      <xdr:col>76</xdr:col>
      <xdr:colOff>165100</xdr:colOff>
      <xdr:row>42</xdr:row>
      <xdr:rowOff>91077</xdr:rowOff>
    </xdr:to>
    <xdr:sp macro="" textlink="">
      <xdr:nvSpPr>
        <xdr:cNvPr id="437" name="楕円 436">
          <a:extLst>
            <a:ext uri="{FF2B5EF4-FFF2-40B4-BE49-F238E27FC236}">
              <a16:creationId xmlns:a16="http://schemas.microsoft.com/office/drawing/2014/main" id="{4A525863-15F6-4F6B-BB40-2B78CB140ABF}"/>
            </a:ext>
          </a:extLst>
        </xdr:cNvPr>
        <xdr:cNvSpPr/>
      </xdr:nvSpPr>
      <xdr:spPr>
        <a:xfrm>
          <a:off x="14541500" y="719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40277</xdr:rowOff>
    </xdr:from>
    <xdr:to>
      <xdr:col>81</xdr:col>
      <xdr:colOff>50800</xdr:colOff>
      <xdr:row>42</xdr:row>
      <xdr:rowOff>59872</xdr:rowOff>
    </xdr:to>
    <xdr:cxnSp macro="">
      <xdr:nvCxnSpPr>
        <xdr:cNvPr id="438" name="直線コネクタ 437">
          <a:extLst>
            <a:ext uri="{FF2B5EF4-FFF2-40B4-BE49-F238E27FC236}">
              <a16:creationId xmlns:a16="http://schemas.microsoft.com/office/drawing/2014/main" id="{4CA3DB97-7501-4812-BE6E-42094ECAA410}"/>
            </a:ext>
          </a:extLst>
        </xdr:cNvPr>
        <xdr:cNvCxnSpPr/>
      </xdr:nvCxnSpPr>
      <xdr:spPr>
        <a:xfrm>
          <a:off x="14592300" y="7241177"/>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139700</xdr:rowOff>
    </xdr:from>
    <xdr:to>
      <xdr:col>72</xdr:col>
      <xdr:colOff>38100</xdr:colOff>
      <xdr:row>42</xdr:row>
      <xdr:rowOff>69850</xdr:rowOff>
    </xdr:to>
    <xdr:sp macro="" textlink="">
      <xdr:nvSpPr>
        <xdr:cNvPr id="439" name="楕円 438">
          <a:extLst>
            <a:ext uri="{FF2B5EF4-FFF2-40B4-BE49-F238E27FC236}">
              <a16:creationId xmlns:a16="http://schemas.microsoft.com/office/drawing/2014/main" id="{7B15B6B3-F946-43EB-9E67-7C34FCE1FE99}"/>
            </a:ext>
          </a:extLst>
        </xdr:cNvPr>
        <xdr:cNvSpPr/>
      </xdr:nvSpPr>
      <xdr:spPr>
        <a:xfrm>
          <a:off x="13652500" y="716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19050</xdr:rowOff>
    </xdr:from>
    <xdr:to>
      <xdr:col>76</xdr:col>
      <xdr:colOff>114300</xdr:colOff>
      <xdr:row>42</xdr:row>
      <xdr:rowOff>40277</xdr:rowOff>
    </xdr:to>
    <xdr:cxnSp macro="">
      <xdr:nvCxnSpPr>
        <xdr:cNvPr id="440" name="直線コネクタ 439">
          <a:extLst>
            <a:ext uri="{FF2B5EF4-FFF2-40B4-BE49-F238E27FC236}">
              <a16:creationId xmlns:a16="http://schemas.microsoft.com/office/drawing/2014/main" id="{CDC637A2-88E3-4F9E-9419-C8FFC580F27B}"/>
            </a:ext>
          </a:extLst>
        </xdr:cNvPr>
        <xdr:cNvCxnSpPr/>
      </xdr:nvCxnSpPr>
      <xdr:spPr>
        <a:xfrm>
          <a:off x="13703300" y="721995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125004</xdr:rowOff>
    </xdr:from>
    <xdr:to>
      <xdr:col>67</xdr:col>
      <xdr:colOff>101600</xdr:colOff>
      <xdr:row>42</xdr:row>
      <xdr:rowOff>55154</xdr:rowOff>
    </xdr:to>
    <xdr:sp macro="" textlink="">
      <xdr:nvSpPr>
        <xdr:cNvPr id="441" name="楕円 440">
          <a:extLst>
            <a:ext uri="{FF2B5EF4-FFF2-40B4-BE49-F238E27FC236}">
              <a16:creationId xmlns:a16="http://schemas.microsoft.com/office/drawing/2014/main" id="{AFC0D496-5FFD-4AD6-B216-0717024E514F}"/>
            </a:ext>
          </a:extLst>
        </xdr:cNvPr>
        <xdr:cNvSpPr/>
      </xdr:nvSpPr>
      <xdr:spPr>
        <a:xfrm>
          <a:off x="12763500" y="715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4354</xdr:rowOff>
    </xdr:from>
    <xdr:to>
      <xdr:col>71</xdr:col>
      <xdr:colOff>177800</xdr:colOff>
      <xdr:row>42</xdr:row>
      <xdr:rowOff>19050</xdr:rowOff>
    </xdr:to>
    <xdr:cxnSp macro="">
      <xdr:nvCxnSpPr>
        <xdr:cNvPr id="442" name="直線コネクタ 441">
          <a:extLst>
            <a:ext uri="{FF2B5EF4-FFF2-40B4-BE49-F238E27FC236}">
              <a16:creationId xmlns:a16="http://schemas.microsoft.com/office/drawing/2014/main" id="{917495A0-E2EF-4694-BA90-258217B5E198}"/>
            </a:ext>
          </a:extLst>
        </xdr:cNvPr>
        <xdr:cNvCxnSpPr/>
      </xdr:nvCxnSpPr>
      <xdr:spPr>
        <a:xfrm>
          <a:off x="12814300" y="7205254"/>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998C9A11-1816-4B4E-BBC4-470D5A31875B}"/>
            </a:ext>
          </a:extLst>
        </xdr:cNvPr>
        <xdr:cNvSpPr txBox="1"/>
      </xdr:nvSpPr>
      <xdr:spPr>
        <a:xfrm>
          <a:off x="152660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FAE7738A-5701-4986-91BC-6EF01909EE8B}"/>
            </a:ext>
          </a:extLst>
        </xdr:cNvPr>
        <xdr:cNvSpPr txBox="1"/>
      </xdr:nvSpPr>
      <xdr:spPr>
        <a:xfrm>
          <a:off x="14389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C39AF84D-C920-43AF-A0DB-D643CDB9D871}"/>
            </a:ext>
          </a:extLst>
        </xdr:cNvPr>
        <xdr:cNvSpPr txBox="1"/>
      </xdr:nvSpPr>
      <xdr:spPr>
        <a:xfrm>
          <a:off x="13500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14CC50AA-1E85-4A53-A8E2-F734271911B4}"/>
            </a:ext>
          </a:extLst>
        </xdr:cNvPr>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101799</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A17BB297-BF8E-4FA5-B454-41C7A963A61C}"/>
            </a:ext>
          </a:extLst>
        </xdr:cNvPr>
        <xdr:cNvSpPr txBox="1"/>
      </xdr:nvSpPr>
      <xdr:spPr>
        <a:xfrm>
          <a:off x="15266044" y="7302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82204</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2E8FF950-FCED-4C95-831A-F6E37B5396DE}"/>
            </a:ext>
          </a:extLst>
        </xdr:cNvPr>
        <xdr:cNvSpPr txBox="1"/>
      </xdr:nvSpPr>
      <xdr:spPr>
        <a:xfrm>
          <a:off x="14389744" y="728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60977</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A64F766F-B6B5-49EE-BBA9-5FC764382416}"/>
            </a:ext>
          </a:extLst>
        </xdr:cNvPr>
        <xdr:cNvSpPr txBox="1"/>
      </xdr:nvSpPr>
      <xdr:spPr>
        <a:xfrm>
          <a:off x="13500744" y="726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46281</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5873609C-D6D2-4407-B7D0-48408CBC64F3}"/>
            </a:ext>
          </a:extLst>
        </xdr:cNvPr>
        <xdr:cNvSpPr txBox="1"/>
      </xdr:nvSpPr>
      <xdr:spPr>
        <a:xfrm>
          <a:off x="12611744" y="7247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C5185BF-E6BE-4FBE-95BA-561C4AC3529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4BA251A0-0F73-4F4C-A3F4-7F441B4B065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2EFE9B7-9288-4801-AF62-39F13A5FF6A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4A33D22C-21A3-4B07-81A4-54839550241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1CBB90FB-B955-4959-A169-2E9C039C9A2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91F5FBFF-5381-45DE-93F0-4AFE86C535D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46358B1F-B82E-41BE-921A-4622C525745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BD5F27AE-E670-4AF3-B411-A7F943180EA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FD0E89B4-24EE-4B36-864C-29A220AA0FC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C06F304C-9C23-4693-B505-40B1A7D80BB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59FBDCDC-F208-418D-A835-B68182B222C2}"/>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52C13578-0B7B-4C2C-87F8-B64A75C97513}"/>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A31B9A20-93D2-45CA-8C2F-C89B6D9D91DA}"/>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E2AC306D-6317-4C70-AD7B-05AF0AAF9A48}"/>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7B019E50-B906-4530-8F00-670E49995C03}"/>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1A3404B1-EFB3-455B-970B-26F4671F9615}"/>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DDB321CE-994C-4E2A-83E3-FC0DE9C1D6DE}"/>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0DED979C-A4C1-4030-8FEE-4F4516C7202C}"/>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3FD11584-3D23-4F13-B2DE-1F4ECEED604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1AF7326-9414-49CC-AEBB-4D2800A0344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C98CE084-59C5-4D17-9EBE-745DA269C5F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5D1D8567-890F-4098-8431-CBA32348A79A}"/>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5B5424A5-B879-469B-8ECF-7EC0F76D272C}"/>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E6F50470-37C1-4DF9-8F2E-3E758F91FC9D}"/>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228C95C6-CB52-49D2-8FF5-01313C996CBB}"/>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C1C039BA-5BCC-42AD-A5E6-2FE0ACA45185}"/>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EF16BB70-1A0E-472C-9A4D-94F79B3D328D}"/>
            </a:ext>
          </a:extLst>
        </xdr:cNvPr>
        <xdr:cNvSpPr txBox="1"/>
      </xdr:nvSpPr>
      <xdr:spPr>
        <a:xfrm>
          <a:off x="22199600" y="651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D2932B85-958D-4D91-A284-5D98D810CD06}"/>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874159AF-2D80-40CD-937A-5BEB9D0ACE43}"/>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947BAB07-9DBF-4916-A729-932630DA2CEB}"/>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3F8BE81F-04A1-4665-AA2F-B4DE3768F1F2}"/>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F95A2755-2CC5-49B4-97D5-2687BC6AAA3E}"/>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6DEFB2D0-1035-4DE6-A0F9-ED4F440A168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809281BA-7701-4ECA-A5FC-1530830B4E6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9A4FA684-3B13-4A27-9F8E-8F3AB24F0F9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CBBAEB5-42BB-416E-9C65-26FAC1CDAC3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CAB7E1A2-BAB0-49C5-9AF8-32F54288870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8" name="楕円 487">
          <a:extLst>
            <a:ext uri="{FF2B5EF4-FFF2-40B4-BE49-F238E27FC236}">
              <a16:creationId xmlns:a16="http://schemas.microsoft.com/office/drawing/2014/main" id="{DB81493B-51CA-4AEA-B5D5-FE5947B13A54}"/>
            </a:ext>
          </a:extLst>
        </xdr:cNvPr>
        <xdr:cNvSpPr/>
      </xdr:nvSpPr>
      <xdr:spPr>
        <a:xfrm>
          <a:off x="221107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152417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F19FE720-302E-4A18-ACCC-328F36341BF8}"/>
            </a:ext>
          </a:extLst>
        </xdr:cNvPr>
        <xdr:cNvSpPr txBox="1"/>
      </xdr:nvSpPr>
      <xdr:spPr>
        <a:xfrm>
          <a:off x="22199600"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7112</xdr:rowOff>
    </xdr:from>
    <xdr:to>
      <xdr:col>112</xdr:col>
      <xdr:colOff>38100</xdr:colOff>
      <xdr:row>40</xdr:row>
      <xdr:rowOff>108712</xdr:rowOff>
    </xdr:to>
    <xdr:sp macro="" textlink="">
      <xdr:nvSpPr>
        <xdr:cNvPr id="490" name="楕円 489">
          <a:extLst>
            <a:ext uri="{FF2B5EF4-FFF2-40B4-BE49-F238E27FC236}">
              <a16:creationId xmlns:a16="http://schemas.microsoft.com/office/drawing/2014/main" id="{FE4B8A12-CAF5-415E-9145-6D2014BEA80E}"/>
            </a:ext>
          </a:extLst>
        </xdr:cNvPr>
        <xdr:cNvSpPr/>
      </xdr:nvSpPr>
      <xdr:spPr>
        <a:xfrm>
          <a:off x="21272500" y="686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53340</xdr:rowOff>
    </xdr:from>
    <xdr:to>
      <xdr:col>116</xdr:col>
      <xdr:colOff>63500</xdr:colOff>
      <xdr:row>40</xdr:row>
      <xdr:rowOff>57912</xdr:rowOff>
    </xdr:to>
    <xdr:cxnSp macro="">
      <xdr:nvCxnSpPr>
        <xdr:cNvPr id="491" name="直線コネクタ 490">
          <a:extLst>
            <a:ext uri="{FF2B5EF4-FFF2-40B4-BE49-F238E27FC236}">
              <a16:creationId xmlns:a16="http://schemas.microsoft.com/office/drawing/2014/main" id="{D9726B79-66AF-46AF-851A-9095FBE76604}"/>
            </a:ext>
          </a:extLst>
        </xdr:cNvPr>
        <xdr:cNvCxnSpPr/>
      </xdr:nvCxnSpPr>
      <xdr:spPr>
        <a:xfrm flipV="1">
          <a:off x="21323300" y="691134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11684</xdr:rowOff>
    </xdr:from>
    <xdr:to>
      <xdr:col>107</xdr:col>
      <xdr:colOff>101600</xdr:colOff>
      <xdr:row>40</xdr:row>
      <xdr:rowOff>113284</xdr:rowOff>
    </xdr:to>
    <xdr:sp macro="" textlink="">
      <xdr:nvSpPr>
        <xdr:cNvPr id="492" name="楕円 491">
          <a:extLst>
            <a:ext uri="{FF2B5EF4-FFF2-40B4-BE49-F238E27FC236}">
              <a16:creationId xmlns:a16="http://schemas.microsoft.com/office/drawing/2014/main" id="{EFAD0BB6-8384-4F6B-BD38-20480366E397}"/>
            </a:ext>
          </a:extLst>
        </xdr:cNvPr>
        <xdr:cNvSpPr/>
      </xdr:nvSpPr>
      <xdr:spPr>
        <a:xfrm>
          <a:off x="20383500" y="686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57912</xdr:rowOff>
    </xdr:from>
    <xdr:to>
      <xdr:col>111</xdr:col>
      <xdr:colOff>177800</xdr:colOff>
      <xdr:row>40</xdr:row>
      <xdr:rowOff>62484</xdr:rowOff>
    </xdr:to>
    <xdr:cxnSp macro="">
      <xdr:nvCxnSpPr>
        <xdr:cNvPr id="493" name="直線コネクタ 492">
          <a:extLst>
            <a:ext uri="{FF2B5EF4-FFF2-40B4-BE49-F238E27FC236}">
              <a16:creationId xmlns:a16="http://schemas.microsoft.com/office/drawing/2014/main" id="{BC954479-B896-4895-9ED4-C599D970E47F}"/>
            </a:ext>
          </a:extLst>
        </xdr:cNvPr>
        <xdr:cNvCxnSpPr/>
      </xdr:nvCxnSpPr>
      <xdr:spPr>
        <a:xfrm flipV="1">
          <a:off x="20434300" y="69159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13970</xdr:rowOff>
    </xdr:from>
    <xdr:to>
      <xdr:col>102</xdr:col>
      <xdr:colOff>165100</xdr:colOff>
      <xdr:row>40</xdr:row>
      <xdr:rowOff>115570</xdr:rowOff>
    </xdr:to>
    <xdr:sp macro="" textlink="">
      <xdr:nvSpPr>
        <xdr:cNvPr id="494" name="楕円 493">
          <a:extLst>
            <a:ext uri="{FF2B5EF4-FFF2-40B4-BE49-F238E27FC236}">
              <a16:creationId xmlns:a16="http://schemas.microsoft.com/office/drawing/2014/main" id="{72F8FCE8-EF3B-4E31-B2F9-015EEEF35416}"/>
            </a:ext>
          </a:extLst>
        </xdr:cNvPr>
        <xdr:cNvSpPr/>
      </xdr:nvSpPr>
      <xdr:spPr>
        <a:xfrm>
          <a:off x="19494500" y="68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62484</xdr:rowOff>
    </xdr:from>
    <xdr:to>
      <xdr:col>107</xdr:col>
      <xdr:colOff>50800</xdr:colOff>
      <xdr:row>40</xdr:row>
      <xdr:rowOff>64770</xdr:rowOff>
    </xdr:to>
    <xdr:cxnSp macro="">
      <xdr:nvCxnSpPr>
        <xdr:cNvPr id="495" name="直線コネクタ 494">
          <a:extLst>
            <a:ext uri="{FF2B5EF4-FFF2-40B4-BE49-F238E27FC236}">
              <a16:creationId xmlns:a16="http://schemas.microsoft.com/office/drawing/2014/main" id="{4D8E9726-4ED7-4693-8E90-4AB2D3395039}"/>
            </a:ext>
          </a:extLst>
        </xdr:cNvPr>
        <xdr:cNvCxnSpPr/>
      </xdr:nvCxnSpPr>
      <xdr:spPr>
        <a:xfrm flipV="1">
          <a:off x="19545300" y="692048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16256</xdr:rowOff>
    </xdr:from>
    <xdr:to>
      <xdr:col>98</xdr:col>
      <xdr:colOff>38100</xdr:colOff>
      <xdr:row>40</xdr:row>
      <xdr:rowOff>117856</xdr:rowOff>
    </xdr:to>
    <xdr:sp macro="" textlink="">
      <xdr:nvSpPr>
        <xdr:cNvPr id="496" name="楕円 495">
          <a:extLst>
            <a:ext uri="{FF2B5EF4-FFF2-40B4-BE49-F238E27FC236}">
              <a16:creationId xmlns:a16="http://schemas.microsoft.com/office/drawing/2014/main" id="{923B399E-8B2C-438E-9D84-136AD3DE654B}"/>
            </a:ext>
          </a:extLst>
        </xdr:cNvPr>
        <xdr:cNvSpPr/>
      </xdr:nvSpPr>
      <xdr:spPr>
        <a:xfrm>
          <a:off x="18605500" y="687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64770</xdr:rowOff>
    </xdr:from>
    <xdr:to>
      <xdr:col>102</xdr:col>
      <xdr:colOff>114300</xdr:colOff>
      <xdr:row>40</xdr:row>
      <xdr:rowOff>67056</xdr:rowOff>
    </xdr:to>
    <xdr:cxnSp macro="">
      <xdr:nvCxnSpPr>
        <xdr:cNvPr id="497" name="直線コネクタ 496">
          <a:extLst>
            <a:ext uri="{FF2B5EF4-FFF2-40B4-BE49-F238E27FC236}">
              <a16:creationId xmlns:a16="http://schemas.microsoft.com/office/drawing/2014/main" id="{CC562CB7-21CD-451D-BF3D-C87824C191E7}"/>
            </a:ext>
          </a:extLst>
        </xdr:cNvPr>
        <xdr:cNvCxnSpPr/>
      </xdr:nvCxnSpPr>
      <xdr:spPr>
        <a:xfrm flipV="1">
          <a:off x="18656300" y="692277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9B74A066-9C7B-4619-8935-D051E88A793B}"/>
            </a:ext>
          </a:extLst>
        </xdr:cNvPr>
        <xdr:cNvSpPr txBox="1"/>
      </xdr:nvSpPr>
      <xdr:spPr>
        <a:xfrm>
          <a:off x="21075727"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5EF8B0F4-9716-4D1A-9E12-D598FE2093EA}"/>
            </a:ext>
          </a:extLst>
        </xdr:cNvPr>
        <xdr:cNvSpPr txBox="1"/>
      </xdr:nvSpPr>
      <xdr:spPr>
        <a:xfrm>
          <a:off x="20199427" y="645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7A3CDE0-FC8C-4066-A25E-22621E23459A}"/>
            </a:ext>
          </a:extLst>
        </xdr:cNvPr>
        <xdr:cNvSpPr txBox="1"/>
      </xdr:nvSpPr>
      <xdr:spPr>
        <a:xfrm>
          <a:off x="19310427" y="644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24329B61-81C1-4F4F-821D-CDF05CC96FAF}"/>
            </a:ext>
          </a:extLst>
        </xdr:cNvPr>
        <xdr:cNvSpPr txBox="1"/>
      </xdr:nvSpPr>
      <xdr:spPr>
        <a:xfrm>
          <a:off x="18421427" y="645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99839</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174A8B1A-72E2-467B-A50E-1D292FA80601}"/>
            </a:ext>
          </a:extLst>
        </xdr:cNvPr>
        <xdr:cNvSpPr txBox="1"/>
      </xdr:nvSpPr>
      <xdr:spPr>
        <a:xfrm>
          <a:off x="21075727" y="6957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104411</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C68B914-50BA-4E49-9F5F-ACBB144C4F74}"/>
            </a:ext>
          </a:extLst>
        </xdr:cNvPr>
        <xdr:cNvSpPr txBox="1"/>
      </xdr:nvSpPr>
      <xdr:spPr>
        <a:xfrm>
          <a:off x="20199427" y="696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106697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66EFB4BC-0469-4B8C-9277-725FE0129E81}"/>
            </a:ext>
          </a:extLst>
        </xdr:cNvPr>
        <xdr:cNvSpPr txBox="1"/>
      </xdr:nvSpPr>
      <xdr:spPr>
        <a:xfrm>
          <a:off x="19310427" y="696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108983</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15140157-3AEB-4D27-BEB8-8168247521A8}"/>
            </a:ext>
          </a:extLst>
        </xdr:cNvPr>
        <xdr:cNvSpPr txBox="1"/>
      </xdr:nvSpPr>
      <xdr:spPr>
        <a:xfrm>
          <a:off x="18421427" y="696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4B0BCA18-99E8-4037-92FB-C90DA1851FD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DF4C0207-CB7D-486A-94CE-A86F6158E42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F68BD635-AA2B-48A6-A8A2-5AAEF3CC134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12B2E701-7355-4A93-B510-0EEADEE7CFC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78FCEA53-B320-42F2-8278-BEB1F7AE7D4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84944DD8-6A3F-4B97-B6C2-048C329C333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4B618C51-844E-4285-9B5D-E0D2CD8C32A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75220B4A-FF4C-44B2-8396-7BD7BDF687A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5A0ACCC7-F34D-4228-9BFE-880E390E207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FC1A01B6-8F78-426E-9D94-006951EF680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29A33DC3-EAB5-4C30-9104-9C3FFCDDD37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5CCC8C56-F75A-498E-BD2A-BC3549B1168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A26F99EA-B30A-4F12-A6BF-25955AD4079B}"/>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0EAA30B3-5F12-4F24-A2E6-B40AA9862EE9}"/>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BE7C6709-49A8-4FC8-AFD2-33E1197E3F7E}"/>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7AA9FD80-F757-4D7F-B88C-31C237D49252}"/>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0F5A98AB-D235-4A55-83BF-B84D7869A0B8}"/>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3669AD43-BEB8-4629-B596-C4CAD5D2B282}"/>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A63729CD-A164-41EB-8610-660FF4C863AD}"/>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B4907A74-9638-4723-8B26-463EF907E1DF}"/>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0E71F60E-2D84-403D-BA0E-D21FB8DFC031}"/>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47CA7687-A02D-4C37-9135-774533226DF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B8E9416D-6617-411E-B1A3-B9AE64A2F00F}"/>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1A4FF014-1C59-4967-8105-303F3D5645F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F5700968-65D4-43F3-8120-8A8E7F950E77}"/>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3C5E1133-2252-4DD5-A06D-A05F94F2CEB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A06112DC-257F-4525-A9D2-6C375D2F8163}"/>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A2D9B16E-8C67-41C5-BB57-E4DBD9A86498}"/>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B7459C9E-8BE2-4CD8-976B-BA284D85F521}"/>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EDF5C479-5EF5-411D-A73F-212DDE05AE39}"/>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A038618D-BC4C-474B-8C04-D2CE3CFB4982}"/>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DEB3AF72-8BBD-4F01-8803-58B6BF1DAF03}"/>
            </a:ext>
          </a:extLst>
        </xdr:cNvPr>
        <xdr:cNvSpPr txBox="1"/>
      </xdr:nvSpPr>
      <xdr:spPr>
        <a:xfrm>
          <a:off x="16357600" y="10090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C45ED069-DC21-4B39-AB09-CD22AE780707}"/>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540DC77A-3542-4817-8171-D6AD92FB13BA}"/>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9FDC717D-78C5-4CDA-91FA-61A7AE010B24}"/>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B91CA2EF-1A22-4496-93AE-D206B8698093}"/>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884B174A-3478-4393-9E9C-B6CA4CB09B2C}"/>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C0CFBBA8-A332-4A6A-86DF-D5A8834F431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71E7C8D5-E6F7-497B-AFEE-9F35350E228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618AC7EE-FC77-4B5F-92AD-AB45879473D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F7C9247-F0D5-433C-98B4-BCE6EE46534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44FF9E3D-5B77-486E-A5B2-5F3E98C319A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101056</xdr:rowOff>
    </xdr:from>
    <xdr:to>
      <xdr:col>85</xdr:col>
      <xdr:colOff>177800</xdr:colOff>
      <xdr:row>62</xdr:row>
      <xdr:rowOff>31206</xdr:rowOff>
    </xdr:to>
    <xdr:sp macro="" textlink="">
      <xdr:nvSpPr>
        <xdr:cNvPr id="548" name="楕円 547">
          <a:extLst>
            <a:ext uri="{FF2B5EF4-FFF2-40B4-BE49-F238E27FC236}">
              <a16:creationId xmlns:a16="http://schemas.microsoft.com/office/drawing/2014/main" id="{994F019C-013A-417C-8CAD-C39F4286C71C}"/>
            </a:ext>
          </a:extLst>
        </xdr:cNvPr>
        <xdr:cNvSpPr/>
      </xdr:nvSpPr>
      <xdr:spPr>
        <a:xfrm>
          <a:off x="16268700" y="1055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79483</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82B4A314-8A4F-4FA1-B19C-119BBF539178}"/>
            </a:ext>
          </a:extLst>
        </xdr:cNvPr>
        <xdr:cNvSpPr txBox="1"/>
      </xdr:nvSpPr>
      <xdr:spPr>
        <a:xfrm>
          <a:off x="16357600"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110853</xdr:rowOff>
    </xdr:from>
    <xdr:to>
      <xdr:col>81</xdr:col>
      <xdr:colOff>101600</xdr:colOff>
      <xdr:row>62</xdr:row>
      <xdr:rowOff>41003</xdr:rowOff>
    </xdr:to>
    <xdr:sp macro="" textlink="">
      <xdr:nvSpPr>
        <xdr:cNvPr id="550" name="楕円 549">
          <a:extLst>
            <a:ext uri="{FF2B5EF4-FFF2-40B4-BE49-F238E27FC236}">
              <a16:creationId xmlns:a16="http://schemas.microsoft.com/office/drawing/2014/main" id="{B9D9B144-B08C-48E1-A1C5-2D012047B3B5}"/>
            </a:ext>
          </a:extLst>
        </xdr:cNvPr>
        <xdr:cNvSpPr/>
      </xdr:nvSpPr>
      <xdr:spPr>
        <a:xfrm>
          <a:off x="15430500" y="1056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151856</xdr:rowOff>
    </xdr:from>
    <xdr:to>
      <xdr:col>85</xdr:col>
      <xdr:colOff>127000</xdr:colOff>
      <xdr:row>61</xdr:row>
      <xdr:rowOff>161653</xdr:rowOff>
    </xdr:to>
    <xdr:cxnSp macro="">
      <xdr:nvCxnSpPr>
        <xdr:cNvPr id="551" name="直線コネクタ 550">
          <a:extLst>
            <a:ext uri="{FF2B5EF4-FFF2-40B4-BE49-F238E27FC236}">
              <a16:creationId xmlns:a16="http://schemas.microsoft.com/office/drawing/2014/main" id="{664BFB24-B266-4C43-B582-F983B95181B6}"/>
            </a:ext>
          </a:extLst>
        </xdr:cNvPr>
        <xdr:cNvCxnSpPr/>
      </xdr:nvCxnSpPr>
      <xdr:spPr>
        <a:xfrm flipV="1">
          <a:off x="15481300" y="10610306"/>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159838</xdr:rowOff>
    </xdr:from>
    <xdr:to>
      <xdr:col>76</xdr:col>
      <xdr:colOff>165100</xdr:colOff>
      <xdr:row>62</xdr:row>
      <xdr:rowOff>89988</xdr:rowOff>
    </xdr:to>
    <xdr:sp macro="" textlink="">
      <xdr:nvSpPr>
        <xdr:cNvPr id="552" name="楕円 551">
          <a:extLst>
            <a:ext uri="{FF2B5EF4-FFF2-40B4-BE49-F238E27FC236}">
              <a16:creationId xmlns:a16="http://schemas.microsoft.com/office/drawing/2014/main" id="{899177CE-6743-4BD2-B555-DDCD53621E94}"/>
            </a:ext>
          </a:extLst>
        </xdr:cNvPr>
        <xdr:cNvSpPr/>
      </xdr:nvSpPr>
      <xdr:spPr>
        <a:xfrm>
          <a:off x="14541500" y="10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161653</xdr:rowOff>
    </xdr:from>
    <xdr:to>
      <xdr:col>81</xdr:col>
      <xdr:colOff>50800</xdr:colOff>
      <xdr:row>62</xdr:row>
      <xdr:rowOff>39188</xdr:rowOff>
    </xdr:to>
    <xdr:cxnSp macro="">
      <xdr:nvCxnSpPr>
        <xdr:cNvPr id="553" name="直線コネクタ 552">
          <a:extLst>
            <a:ext uri="{FF2B5EF4-FFF2-40B4-BE49-F238E27FC236}">
              <a16:creationId xmlns:a16="http://schemas.microsoft.com/office/drawing/2014/main" id="{C20D1F12-E85B-4078-A664-A526771746CD}"/>
            </a:ext>
          </a:extLst>
        </xdr:cNvPr>
        <xdr:cNvCxnSpPr/>
      </xdr:nvCxnSpPr>
      <xdr:spPr>
        <a:xfrm flipV="1">
          <a:off x="14592300" y="1062010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117384</xdr:rowOff>
    </xdr:from>
    <xdr:to>
      <xdr:col>72</xdr:col>
      <xdr:colOff>38100</xdr:colOff>
      <xdr:row>62</xdr:row>
      <xdr:rowOff>47534</xdr:rowOff>
    </xdr:to>
    <xdr:sp macro="" textlink="">
      <xdr:nvSpPr>
        <xdr:cNvPr id="554" name="楕円 553">
          <a:extLst>
            <a:ext uri="{FF2B5EF4-FFF2-40B4-BE49-F238E27FC236}">
              <a16:creationId xmlns:a16="http://schemas.microsoft.com/office/drawing/2014/main" id="{77943F95-175D-4641-B356-F1AC05864635}"/>
            </a:ext>
          </a:extLst>
        </xdr:cNvPr>
        <xdr:cNvSpPr/>
      </xdr:nvSpPr>
      <xdr:spPr>
        <a:xfrm>
          <a:off x="13652500" y="1057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168184</xdr:rowOff>
    </xdr:from>
    <xdr:to>
      <xdr:col>76</xdr:col>
      <xdr:colOff>114300</xdr:colOff>
      <xdr:row>62</xdr:row>
      <xdr:rowOff>39188</xdr:rowOff>
    </xdr:to>
    <xdr:cxnSp macro="">
      <xdr:nvCxnSpPr>
        <xdr:cNvPr id="555" name="直線コネクタ 554">
          <a:extLst>
            <a:ext uri="{FF2B5EF4-FFF2-40B4-BE49-F238E27FC236}">
              <a16:creationId xmlns:a16="http://schemas.microsoft.com/office/drawing/2014/main" id="{E30E10FB-05DC-421B-8306-19B21882CE44}"/>
            </a:ext>
          </a:extLst>
        </xdr:cNvPr>
        <xdr:cNvCxnSpPr/>
      </xdr:nvCxnSpPr>
      <xdr:spPr>
        <a:xfrm>
          <a:off x="13703300" y="10626634"/>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68399</xdr:rowOff>
    </xdr:from>
    <xdr:to>
      <xdr:col>67</xdr:col>
      <xdr:colOff>101600</xdr:colOff>
      <xdr:row>61</xdr:row>
      <xdr:rowOff>169999</xdr:rowOff>
    </xdr:to>
    <xdr:sp macro="" textlink="">
      <xdr:nvSpPr>
        <xdr:cNvPr id="556" name="楕円 555">
          <a:extLst>
            <a:ext uri="{FF2B5EF4-FFF2-40B4-BE49-F238E27FC236}">
              <a16:creationId xmlns:a16="http://schemas.microsoft.com/office/drawing/2014/main" id="{0836EC19-0987-413A-89A6-2C5DE7DE224F}"/>
            </a:ext>
          </a:extLst>
        </xdr:cNvPr>
        <xdr:cNvSpPr/>
      </xdr:nvSpPr>
      <xdr:spPr>
        <a:xfrm>
          <a:off x="12763500" y="1052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119199</xdr:rowOff>
    </xdr:from>
    <xdr:to>
      <xdr:col>71</xdr:col>
      <xdr:colOff>177800</xdr:colOff>
      <xdr:row>61</xdr:row>
      <xdr:rowOff>168184</xdr:rowOff>
    </xdr:to>
    <xdr:cxnSp macro="">
      <xdr:nvCxnSpPr>
        <xdr:cNvPr id="557" name="直線コネクタ 556">
          <a:extLst>
            <a:ext uri="{FF2B5EF4-FFF2-40B4-BE49-F238E27FC236}">
              <a16:creationId xmlns:a16="http://schemas.microsoft.com/office/drawing/2014/main" id="{34647097-A974-439F-86C9-8DA53CBC79CE}"/>
            </a:ext>
          </a:extLst>
        </xdr:cNvPr>
        <xdr:cNvCxnSpPr/>
      </xdr:nvCxnSpPr>
      <xdr:spPr>
        <a:xfrm>
          <a:off x="12814300" y="10577649"/>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558" name="n_1aveValue【学校施設】&#10;有形固定資産減価償却率">
          <a:extLst>
            <a:ext uri="{FF2B5EF4-FFF2-40B4-BE49-F238E27FC236}">
              <a16:creationId xmlns:a16="http://schemas.microsoft.com/office/drawing/2014/main" id="{8C955B54-3F07-4CBD-927C-0835A89C457C}"/>
            </a:ext>
          </a:extLst>
        </xdr:cNvPr>
        <xdr:cNvSpPr txBox="1"/>
      </xdr:nvSpPr>
      <xdr:spPr>
        <a:xfrm>
          <a:off x="152660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559" name="n_2aveValue【学校施設】&#10;有形固定資産減価償却率">
          <a:extLst>
            <a:ext uri="{FF2B5EF4-FFF2-40B4-BE49-F238E27FC236}">
              <a16:creationId xmlns:a16="http://schemas.microsoft.com/office/drawing/2014/main" id="{0916D9C0-1A13-4516-B638-3B99C401CF58}"/>
            </a:ext>
          </a:extLst>
        </xdr:cNvPr>
        <xdr:cNvSpPr txBox="1"/>
      </xdr:nvSpPr>
      <xdr:spPr>
        <a:xfrm>
          <a:off x="14389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560" name="n_3aveValue【学校施設】&#10;有形固定資産減価償却率">
          <a:extLst>
            <a:ext uri="{FF2B5EF4-FFF2-40B4-BE49-F238E27FC236}">
              <a16:creationId xmlns:a16="http://schemas.microsoft.com/office/drawing/2014/main" id="{FDBDF502-9BD0-410C-8015-4CFB804F344C}"/>
            </a:ext>
          </a:extLst>
        </xdr:cNvPr>
        <xdr:cNvSpPr txBox="1"/>
      </xdr:nvSpPr>
      <xdr:spPr>
        <a:xfrm>
          <a:off x="13500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561" name="n_4aveValue【学校施設】&#10;有形固定資産減価償却率">
          <a:extLst>
            <a:ext uri="{FF2B5EF4-FFF2-40B4-BE49-F238E27FC236}">
              <a16:creationId xmlns:a16="http://schemas.microsoft.com/office/drawing/2014/main" id="{4DDEBA68-4ECC-4C8B-BF55-0E64E85B8021}"/>
            </a:ext>
          </a:extLst>
        </xdr:cNvPr>
        <xdr:cNvSpPr txBox="1"/>
      </xdr:nvSpPr>
      <xdr:spPr>
        <a:xfrm>
          <a:off x="12611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32130</xdr:rowOff>
    </xdr:from>
    <xdr:ext cx="405111" cy="259045"/>
    <xdr:sp macro="" textlink="">
      <xdr:nvSpPr>
        <xdr:cNvPr id="562" name="n_1mainValue【学校施設】&#10;有形固定資産減価償却率">
          <a:extLst>
            <a:ext uri="{FF2B5EF4-FFF2-40B4-BE49-F238E27FC236}">
              <a16:creationId xmlns:a16="http://schemas.microsoft.com/office/drawing/2014/main" id="{0EE60A74-5543-4A42-AA8C-1C69C6E5E287}"/>
            </a:ext>
          </a:extLst>
        </xdr:cNvPr>
        <xdr:cNvSpPr txBox="1"/>
      </xdr:nvSpPr>
      <xdr:spPr>
        <a:xfrm>
          <a:off x="15266044" y="1066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81115</xdr:rowOff>
    </xdr:from>
    <xdr:ext cx="405111" cy="259045"/>
    <xdr:sp macro="" textlink="">
      <xdr:nvSpPr>
        <xdr:cNvPr id="563" name="n_2mainValue【学校施設】&#10;有形固定資産減価償却率">
          <a:extLst>
            <a:ext uri="{FF2B5EF4-FFF2-40B4-BE49-F238E27FC236}">
              <a16:creationId xmlns:a16="http://schemas.microsoft.com/office/drawing/2014/main" id="{36FD3E9E-ED5E-40C2-9B03-E5A36A09D317}"/>
            </a:ext>
          </a:extLst>
        </xdr:cNvPr>
        <xdr:cNvSpPr txBox="1"/>
      </xdr:nvSpPr>
      <xdr:spPr>
        <a:xfrm>
          <a:off x="14389744" y="1071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38661</xdr:rowOff>
    </xdr:from>
    <xdr:ext cx="405111" cy="259045"/>
    <xdr:sp macro="" textlink="">
      <xdr:nvSpPr>
        <xdr:cNvPr id="564" name="n_3mainValue【学校施設】&#10;有形固定資産減価償却率">
          <a:extLst>
            <a:ext uri="{FF2B5EF4-FFF2-40B4-BE49-F238E27FC236}">
              <a16:creationId xmlns:a16="http://schemas.microsoft.com/office/drawing/2014/main" id="{824DC3BA-F775-4D53-B77D-F50243403D46}"/>
            </a:ext>
          </a:extLst>
        </xdr:cNvPr>
        <xdr:cNvSpPr txBox="1"/>
      </xdr:nvSpPr>
      <xdr:spPr>
        <a:xfrm>
          <a:off x="13500744" y="1066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161126</xdr:rowOff>
    </xdr:from>
    <xdr:ext cx="405111" cy="259045"/>
    <xdr:sp macro="" textlink="">
      <xdr:nvSpPr>
        <xdr:cNvPr id="565" name="n_4mainValue【学校施設】&#10;有形固定資産減価償却率">
          <a:extLst>
            <a:ext uri="{FF2B5EF4-FFF2-40B4-BE49-F238E27FC236}">
              <a16:creationId xmlns:a16="http://schemas.microsoft.com/office/drawing/2014/main" id="{1C40AFD7-DFE1-4BCA-BC6B-0685E6B99C41}"/>
            </a:ext>
          </a:extLst>
        </xdr:cNvPr>
        <xdr:cNvSpPr txBox="1"/>
      </xdr:nvSpPr>
      <xdr:spPr>
        <a:xfrm>
          <a:off x="12611744"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5F06F164-12AF-4650-AEF3-8DE35ADEC7A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83AB5AB4-F2E0-4D93-A754-E07E71EA875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D1C6B397-49BD-4D01-A0FF-414C8609D72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E198153-D73A-4EF9-A1E7-F5B3DFDDE00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ED736A3B-2896-4682-891C-97202DC1C0A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677A8904-C7BA-440D-9BA6-9581BFD1CC6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DCF0B848-301E-40C9-A0CF-EAAEFC2FDB8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66778FC6-7299-4EFC-80FD-3D8986ACC77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BF9A394E-521E-4B1D-B928-E175601A90A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26BE12D6-F36A-443A-91FF-5EDB9478FC3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93FFF189-2624-49D3-AE44-45DFFD301BAE}"/>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890BE28C-EAC3-429B-9C42-330E5A0D078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E4E394D1-C311-4BD4-8D97-AF2C01B0F0DE}"/>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147E9222-32C9-429E-8955-0A96A72C741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3F4D64AA-78A7-4BB9-8185-9CF742D2564A}"/>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C06F9806-AE70-4339-9DD1-26617FBFEC5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FBBC6381-DF61-4EA5-9971-BAF39B057B65}"/>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7413A0B5-1F31-4754-8E65-E3369F409D59}"/>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D7316D99-0308-4DCA-B9F7-05F02596B5F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0D9B6334-56B4-4A6F-8818-4241719A13B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D72E85A8-A583-4224-AF06-1AFD7F4E7EC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99499852-6BD1-46ED-B0C9-AE7B7403B85E}"/>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9018D4CA-6F95-4264-8874-6F128D184A4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F0038516-166D-41DD-AFCA-21CD6AEE383E}"/>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C94409BE-87A7-4EC4-A394-BADBE4EB1489}"/>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244824B2-A23A-40FD-AC96-81A325D8842A}"/>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D5F19D91-6C2E-472A-812D-0513D9DF2A9B}"/>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55A8802D-1DD1-464F-9322-26FC5EC7430F}"/>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594" name="【学校施設】&#10;一人当たり面積平均値テキスト">
          <a:extLst>
            <a:ext uri="{FF2B5EF4-FFF2-40B4-BE49-F238E27FC236}">
              <a16:creationId xmlns:a16="http://schemas.microsoft.com/office/drawing/2014/main" id="{7E3FE174-8470-4809-8090-66F898E262FE}"/>
            </a:ext>
          </a:extLst>
        </xdr:cNvPr>
        <xdr:cNvSpPr txBox="1"/>
      </xdr:nvSpPr>
      <xdr:spPr>
        <a:xfrm>
          <a:off x="22199600" y="10396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D3894A3C-43A7-4D1F-B53B-736AC8578182}"/>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34C98217-51D5-4965-8733-47424F96260B}"/>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AD5C8E87-5FB1-440E-BB10-5C22AAF39428}"/>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BEEE48E0-11C1-4AAD-95AD-03EBE1A8E557}"/>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410F3E5B-65E8-406F-AA8D-8F85C4B51AD7}"/>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966D1E89-1EBB-4348-AEA8-E73CE97D1B4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8A37AE03-F405-42A3-82CC-B465E5CD2ED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D4DCEAC-6507-40B1-8743-4C87D433117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6C296635-9943-4043-8CF0-FC7B767C11B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4DF5B91E-2AA4-4D9A-8D73-22D6A51D6AA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120459</xdr:rowOff>
    </xdr:from>
    <xdr:to>
      <xdr:col>116</xdr:col>
      <xdr:colOff>114300</xdr:colOff>
      <xdr:row>62</xdr:row>
      <xdr:rowOff>50609</xdr:rowOff>
    </xdr:to>
    <xdr:sp macro="" textlink="">
      <xdr:nvSpPr>
        <xdr:cNvPr id="605" name="楕円 604">
          <a:extLst>
            <a:ext uri="{FF2B5EF4-FFF2-40B4-BE49-F238E27FC236}">
              <a16:creationId xmlns:a16="http://schemas.microsoft.com/office/drawing/2014/main" id="{07D494E9-B795-442D-BCF6-EF99EFEA794E}"/>
            </a:ext>
          </a:extLst>
        </xdr:cNvPr>
        <xdr:cNvSpPr/>
      </xdr:nvSpPr>
      <xdr:spPr>
        <a:xfrm>
          <a:off x="22110700" y="10578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98886</xdr:rowOff>
    </xdr:from>
    <xdr:ext cx="469744" cy="259045"/>
    <xdr:sp macro="" textlink="">
      <xdr:nvSpPr>
        <xdr:cNvPr id="606" name="【学校施設】&#10;一人当たり面積該当値テキスト">
          <a:extLst>
            <a:ext uri="{FF2B5EF4-FFF2-40B4-BE49-F238E27FC236}">
              <a16:creationId xmlns:a16="http://schemas.microsoft.com/office/drawing/2014/main" id="{C7E45DD5-36AB-44FE-ADA0-6B17AEB2409F}"/>
            </a:ext>
          </a:extLst>
        </xdr:cNvPr>
        <xdr:cNvSpPr txBox="1"/>
      </xdr:nvSpPr>
      <xdr:spPr>
        <a:xfrm>
          <a:off x="22199600" y="10557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127889</xdr:rowOff>
    </xdr:from>
    <xdr:to>
      <xdr:col>112</xdr:col>
      <xdr:colOff>38100</xdr:colOff>
      <xdr:row>62</xdr:row>
      <xdr:rowOff>58039</xdr:rowOff>
    </xdr:to>
    <xdr:sp macro="" textlink="">
      <xdr:nvSpPr>
        <xdr:cNvPr id="607" name="楕円 606">
          <a:extLst>
            <a:ext uri="{FF2B5EF4-FFF2-40B4-BE49-F238E27FC236}">
              <a16:creationId xmlns:a16="http://schemas.microsoft.com/office/drawing/2014/main" id="{B5372A0B-618F-476D-AFEA-8C4F888AB3DC}"/>
            </a:ext>
          </a:extLst>
        </xdr:cNvPr>
        <xdr:cNvSpPr/>
      </xdr:nvSpPr>
      <xdr:spPr>
        <a:xfrm>
          <a:off x="21272500" y="10586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171259</xdr:rowOff>
    </xdr:from>
    <xdr:to>
      <xdr:col>116</xdr:col>
      <xdr:colOff>63500</xdr:colOff>
      <xdr:row>62</xdr:row>
      <xdr:rowOff>7239</xdr:rowOff>
    </xdr:to>
    <xdr:cxnSp macro="">
      <xdr:nvCxnSpPr>
        <xdr:cNvPr id="608" name="直線コネクタ 607">
          <a:extLst>
            <a:ext uri="{FF2B5EF4-FFF2-40B4-BE49-F238E27FC236}">
              <a16:creationId xmlns:a16="http://schemas.microsoft.com/office/drawing/2014/main" id="{6866F258-CC24-4F93-9B97-DA107105831A}"/>
            </a:ext>
          </a:extLst>
        </xdr:cNvPr>
        <xdr:cNvCxnSpPr/>
      </xdr:nvCxnSpPr>
      <xdr:spPr>
        <a:xfrm flipV="1">
          <a:off x="21323300" y="10629709"/>
          <a:ext cx="83820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132270</xdr:rowOff>
    </xdr:from>
    <xdr:to>
      <xdr:col>107</xdr:col>
      <xdr:colOff>101600</xdr:colOff>
      <xdr:row>62</xdr:row>
      <xdr:rowOff>62420</xdr:rowOff>
    </xdr:to>
    <xdr:sp macro="" textlink="">
      <xdr:nvSpPr>
        <xdr:cNvPr id="609" name="楕円 608">
          <a:extLst>
            <a:ext uri="{FF2B5EF4-FFF2-40B4-BE49-F238E27FC236}">
              <a16:creationId xmlns:a16="http://schemas.microsoft.com/office/drawing/2014/main" id="{9DB21A79-8305-43C9-A1A0-D7046748DB77}"/>
            </a:ext>
          </a:extLst>
        </xdr:cNvPr>
        <xdr:cNvSpPr/>
      </xdr:nvSpPr>
      <xdr:spPr>
        <a:xfrm>
          <a:off x="20383500" y="1059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7239</xdr:rowOff>
    </xdr:from>
    <xdr:to>
      <xdr:col>111</xdr:col>
      <xdr:colOff>177800</xdr:colOff>
      <xdr:row>62</xdr:row>
      <xdr:rowOff>11620</xdr:rowOff>
    </xdr:to>
    <xdr:cxnSp macro="">
      <xdr:nvCxnSpPr>
        <xdr:cNvPr id="610" name="直線コネクタ 609">
          <a:extLst>
            <a:ext uri="{FF2B5EF4-FFF2-40B4-BE49-F238E27FC236}">
              <a16:creationId xmlns:a16="http://schemas.microsoft.com/office/drawing/2014/main" id="{1716CCDD-AD76-45E8-B8D1-950C2DAD36FD}"/>
            </a:ext>
          </a:extLst>
        </xdr:cNvPr>
        <xdr:cNvCxnSpPr/>
      </xdr:nvCxnSpPr>
      <xdr:spPr>
        <a:xfrm flipV="1">
          <a:off x="20434300" y="10637139"/>
          <a:ext cx="889000" cy="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139319</xdr:rowOff>
    </xdr:from>
    <xdr:to>
      <xdr:col>102</xdr:col>
      <xdr:colOff>165100</xdr:colOff>
      <xdr:row>62</xdr:row>
      <xdr:rowOff>69469</xdr:rowOff>
    </xdr:to>
    <xdr:sp macro="" textlink="">
      <xdr:nvSpPr>
        <xdr:cNvPr id="611" name="楕円 610">
          <a:extLst>
            <a:ext uri="{FF2B5EF4-FFF2-40B4-BE49-F238E27FC236}">
              <a16:creationId xmlns:a16="http://schemas.microsoft.com/office/drawing/2014/main" id="{48D6A10B-ECDC-4396-9301-05A757A50B0C}"/>
            </a:ext>
          </a:extLst>
        </xdr:cNvPr>
        <xdr:cNvSpPr/>
      </xdr:nvSpPr>
      <xdr:spPr>
        <a:xfrm>
          <a:off x="19494500" y="10597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11620</xdr:rowOff>
    </xdr:from>
    <xdr:to>
      <xdr:col>107</xdr:col>
      <xdr:colOff>50800</xdr:colOff>
      <xdr:row>62</xdr:row>
      <xdr:rowOff>18669</xdr:rowOff>
    </xdr:to>
    <xdr:cxnSp macro="">
      <xdr:nvCxnSpPr>
        <xdr:cNvPr id="612" name="直線コネクタ 611">
          <a:extLst>
            <a:ext uri="{FF2B5EF4-FFF2-40B4-BE49-F238E27FC236}">
              <a16:creationId xmlns:a16="http://schemas.microsoft.com/office/drawing/2014/main" id="{92168BF2-EA0F-4A5F-B084-C227661A5AC3}"/>
            </a:ext>
          </a:extLst>
        </xdr:cNvPr>
        <xdr:cNvCxnSpPr/>
      </xdr:nvCxnSpPr>
      <xdr:spPr>
        <a:xfrm flipV="1">
          <a:off x="19545300" y="10641520"/>
          <a:ext cx="889000" cy="7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143510</xdr:rowOff>
    </xdr:from>
    <xdr:to>
      <xdr:col>98</xdr:col>
      <xdr:colOff>38100</xdr:colOff>
      <xdr:row>62</xdr:row>
      <xdr:rowOff>73660</xdr:rowOff>
    </xdr:to>
    <xdr:sp macro="" textlink="">
      <xdr:nvSpPr>
        <xdr:cNvPr id="613" name="楕円 612">
          <a:extLst>
            <a:ext uri="{FF2B5EF4-FFF2-40B4-BE49-F238E27FC236}">
              <a16:creationId xmlns:a16="http://schemas.microsoft.com/office/drawing/2014/main" id="{1508A47B-008A-41C4-BA6A-4265AE7A2186}"/>
            </a:ext>
          </a:extLst>
        </xdr:cNvPr>
        <xdr:cNvSpPr/>
      </xdr:nvSpPr>
      <xdr:spPr>
        <a:xfrm>
          <a:off x="18605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18669</xdr:rowOff>
    </xdr:from>
    <xdr:to>
      <xdr:col>102</xdr:col>
      <xdr:colOff>114300</xdr:colOff>
      <xdr:row>62</xdr:row>
      <xdr:rowOff>22860</xdr:rowOff>
    </xdr:to>
    <xdr:cxnSp macro="">
      <xdr:nvCxnSpPr>
        <xdr:cNvPr id="614" name="直線コネクタ 613">
          <a:extLst>
            <a:ext uri="{FF2B5EF4-FFF2-40B4-BE49-F238E27FC236}">
              <a16:creationId xmlns:a16="http://schemas.microsoft.com/office/drawing/2014/main" id="{13F0BE69-1562-497E-9860-E827D7E88D50}"/>
            </a:ext>
          </a:extLst>
        </xdr:cNvPr>
        <xdr:cNvCxnSpPr/>
      </xdr:nvCxnSpPr>
      <xdr:spPr>
        <a:xfrm flipV="1">
          <a:off x="18656300" y="10648569"/>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615" name="n_1aveValue【学校施設】&#10;一人当たり面積">
          <a:extLst>
            <a:ext uri="{FF2B5EF4-FFF2-40B4-BE49-F238E27FC236}">
              <a16:creationId xmlns:a16="http://schemas.microsoft.com/office/drawing/2014/main" id="{EA846777-FA98-4BF2-B8CD-E20EF2E0503B}"/>
            </a:ext>
          </a:extLst>
        </xdr:cNvPr>
        <xdr:cNvSpPr txBox="1"/>
      </xdr:nvSpPr>
      <xdr:spPr>
        <a:xfrm>
          <a:off x="21075727" y="1032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616" name="n_2aveValue【学校施設】&#10;一人当たり面積">
          <a:extLst>
            <a:ext uri="{FF2B5EF4-FFF2-40B4-BE49-F238E27FC236}">
              <a16:creationId xmlns:a16="http://schemas.microsoft.com/office/drawing/2014/main" id="{63823749-667A-4098-9BDA-A703DB5DC6B6}"/>
            </a:ext>
          </a:extLst>
        </xdr:cNvPr>
        <xdr:cNvSpPr txBox="1"/>
      </xdr:nvSpPr>
      <xdr:spPr>
        <a:xfrm>
          <a:off x="20199427" y="1033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617" name="n_3aveValue【学校施設】&#10;一人当たり面積">
          <a:extLst>
            <a:ext uri="{FF2B5EF4-FFF2-40B4-BE49-F238E27FC236}">
              <a16:creationId xmlns:a16="http://schemas.microsoft.com/office/drawing/2014/main" id="{C1FCC914-F945-42EB-9C01-A4D7CA383F20}"/>
            </a:ext>
          </a:extLst>
        </xdr:cNvPr>
        <xdr:cNvSpPr txBox="1"/>
      </xdr:nvSpPr>
      <xdr:spPr>
        <a:xfrm>
          <a:off x="19310427"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618" name="n_4aveValue【学校施設】&#10;一人当たり面積">
          <a:extLst>
            <a:ext uri="{FF2B5EF4-FFF2-40B4-BE49-F238E27FC236}">
              <a16:creationId xmlns:a16="http://schemas.microsoft.com/office/drawing/2014/main" id="{EB60A6BE-C6E6-4EB5-8659-32CCFEBFB5D3}"/>
            </a:ext>
          </a:extLst>
        </xdr:cNvPr>
        <xdr:cNvSpPr txBox="1"/>
      </xdr:nvSpPr>
      <xdr:spPr>
        <a:xfrm>
          <a:off x="18421427" y="1033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49166</xdr:rowOff>
    </xdr:from>
    <xdr:ext cx="469744" cy="259045"/>
    <xdr:sp macro="" textlink="">
      <xdr:nvSpPr>
        <xdr:cNvPr id="619" name="n_1mainValue【学校施設】&#10;一人当たり面積">
          <a:extLst>
            <a:ext uri="{FF2B5EF4-FFF2-40B4-BE49-F238E27FC236}">
              <a16:creationId xmlns:a16="http://schemas.microsoft.com/office/drawing/2014/main" id="{9891E814-60BE-4E3E-ADEC-1BA2FD07F6FB}"/>
            </a:ext>
          </a:extLst>
        </xdr:cNvPr>
        <xdr:cNvSpPr txBox="1"/>
      </xdr:nvSpPr>
      <xdr:spPr>
        <a:xfrm>
          <a:off x="21075727" y="1067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53547</xdr:rowOff>
    </xdr:from>
    <xdr:ext cx="469744" cy="259045"/>
    <xdr:sp macro="" textlink="">
      <xdr:nvSpPr>
        <xdr:cNvPr id="620" name="n_2mainValue【学校施設】&#10;一人当たり面積">
          <a:extLst>
            <a:ext uri="{FF2B5EF4-FFF2-40B4-BE49-F238E27FC236}">
              <a16:creationId xmlns:a16="http://schemas.microsoft.com/office/drawing/2014/main" id="{4577AAF5-094C-4415-BA27-7AAE49EE9CED}"/>
            </a:ext>
          </a:extLst>
        </xdr:cNvPr>
        <xdr:cNvSpPr txBox="1"/>
      </xdr:nvSpPr>
      <xdr:spPr>
        <a:xfrm>
          <a:off x="20199427" y="10683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60596</xdr:rowOff>
    </xdr:from>
    <xdr:ext cx="469744" cy="259045"/>
    <xdr:sp macro="" textlink="">
      <xdr:nvSpPr>
        <xdr:cNvPr id="621" name="n_3mainValue【学校施設】&#10;一人当たり面積">
          <a:extLst>
            <a:ext uri="{FF2B5EF4-FFF2-40B4-BE49-F238E27FC236}">
              <a16:creationId xmlns:a16="http://schemas.microsoft.com/office/drawing/2014/main" id="{892592EB-9186-4DF8-8E25-760C4AAAC393}"/>
            </a:ext>
          </a:extLst>
        </xdr:cNvPr>
        <xdr:cNvSpPr txBox="1"/>
      </xdr:nvSpPr>
      <xdr:spPr>
        <a:xfrm>
          <a:off x="19310427" y="10690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64787</xdr:rowOff>
    </xdr:from>
    <xdr:ext cx="469744" cy="259045"/>
    <xdr:sp macro="" textlink="">
      <xdr:nvSpPr>
        <xdr:cNvPr id="622" name="n_4mainValue【学校施設】&#10;一人当たり面積">
          <a:extLst>
            <a:ext uri="{FF2B5EF4-FFF2-40B4-BE49-F238E27FC236}">
              <a16:creationId xmlns:a16="http://schemas.microsoft.com/office/drawing/2014/main" id="{4613810D-7EE4-4C2E-B8D5-98064C3854E6}"/>
            </a:ext>
          </a:extLst>
        </xdr:cNvPr>
        <xdr:cNvSpPr txBox="1"/>
      </xdr:nvSpPr>
      <xdr:spPr>
        <a:xfrm>
          <a:off x="18421427"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52171D0F-C5F0-47DA-A591-873BAB9E00F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E4391E2D-D7BA-4612-AB4F-674F0F28412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275B031D-3894-487C-8DB8-3D1D940226F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66CF5D84-ABE1-46BB-B4C3-46FE6E2181F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318D0147-126D-44A7-AB59-1C406F70706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6D30F392-B054-4E14-8485-6E6FA65924A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DFA71D32-0EC0-4E7D-8C1A-562528F6E6B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5498A2F3-F60A-4B6D-BB16-38AB49679D9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6862CB99-F742-4DD5-ACB0-63155570B24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EEBB5631-1701-498E-AA1F-8B18BAF317E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C0BC2157-E9BE-40C6-83F9-55D3C3BC632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2F49B682-17C2-4D70-A61F-68680E9897A9}"/>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C14DA138-E044-44EC-870A-AA4B475096A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5E5D57B2-AE9D-43BA-9A16-DF86E967CEBC}"/>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13290E73-6B50-403E-8C1E-B2D713B67E57}"/>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D01A39FC-43AD-461B-A4D1-1BA4EE5CA668}"/>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F677030F-00E0-4C91-98E5-0E8B4789A59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B17FEFC8-17FB-451A-9CE4-8D6DF7E9D15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A0D8A266-1CB3-4072-8CBE-17FF807708F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809A494D-2FEB-4374-BBE1-3AEC4B6CA7EA}"/>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3" name="テキスト ボックス 642">
          <a:extLst>
            <a:ext uri="{FF2B5EF4-FFF2-40B4-BE49-F238E27FC236}">
              <a16:creationId xmlns:a16="http://schemas.microsoft.com/office/drawing/2014/main" id="{76352A26-5C0D-4D2E-85EF-45939ED23FB3}"/>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E68C3834-B674-4197-9E96-B8EB27212B5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D085AE4A-07E9-4B72-BA38-039FFFB40B2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6" name="直線コネクタ 645">
          <a:extLst>
            <a:ext uri="{FF2B5EF4-FFF2-40B4-BE49-F238E27FC236}">
              <a16:creationId xmlns:a16="http://schemas.microsoft.com/office/drawing/2014/main" id="{A33CF7E7-F14B-47AC-8C45-4F5C5CD71650}"/>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7" name="【児童館】&#10;有形固定資産減価償却率最小値テキスト">
          <a:extLst>
            <a:ext uri="{FF2B5EF4-FFF2-40B4-BE49-F238E27FC236}">
              <a16:creationId xmlns:a16="http://schemas.microsoft.com/office/drawing/2014/main" id="{B7D85198-72FC-40B6-A7E4-AB6B728D6353}"/>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a:extLst>
            <a:ext uri="{FF2B5EF4-FFF2-40B4-BE49-F238E27FC236}">
              <a16:creationId xmlns:a16="http://schemas.microsoft.com/office/drawing/2014/main" id="{927C34C9-820B-495A-BAF2-BDF8673DB3D4}"/>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9" name="【児童館】&#10;有形固定資産減価償却率最大値テキスト">
          <a:extLst>
            <a:ext uri="{FF2B5EF4-FFF2-40B4-BE49-F238E27FC236}">
              <a16:creationId xmlns:a16="http://schemas.microsoft.com/office/drawing/2014/main" id="{3C89FC90-589C-4EF4-B548-1E43BA2C1A1F}"/>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a:extLst>
            <a:ext uri="{FF2B5EF4-FFF2-40B4-BE49-F238E27FC236}">
              <a16:creationId xmlns:a16="http://schemas.microsoft.com/office/drawing/2014/main" id="{2930CD4E-E97E-4470-AC33-B66646DB1E54}"/>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651" name="【児童館】&#10;有形固定資産減価償却率平均値テキスト">
          <a:extLst>
            <a:ext uri="{FF2B5EF4-FFF2-40B4-BE49-F238E27FC236}">
              <a16:creationId xmlns:a16="http://schemas.microsoft.com/office/drawing/2014/main" id="{43D080A0-E9B1-410E-93E0-7EC188D917F0}"/>
            </a:ext>
          </a:extLst>
        </xdr:cNvPr>
        <xdr:cNvSpPr txBox="1"/>
      </xdr:nvSpPr>
      <xdr:spPr>
        <a:xfrm>
          <a:off x="16357600" y="1384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2" name="フローチャート: 判断 651">
          <a:extLst>
            <a:ext uri="{FF2B5EF4-FFF2-40B4-BE49-F238E27FC236}">
              <a16:creationId xmlns:a16="http://schemas.microsoft.com/office/drawing/2014/main" id="{9F5E8724-503C-42C9-81A7-F25FE86B27F8}"/>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53" name="フローチャート: 判断 652">
          <a:extLst>
            <a:ext uri="{FF2B5EF4-FFF2-40B4-BE49-F238E27FC236}">
              <a16:creationId xmlns:a16="http://schemas.microsoft.com/office/drawing/2014/main" id="{58D894B0-FA16-4DFE-A986-71285DAA491D}"/>
            </a:ext>
          </a:extLst>
        </xdr:cNvPr>
        <xdr:cNvSpPr/>
      </xdr:nvSpPr>
      <xdr:spPr>
        <a:xfrm>
          <a:off x="15430500" y="1403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4" name="フローチャート: 判断 653">
          <a:extLst>
            <a:ext uri="{FF2B5EF4-FFF2-40B4-BE49-F238E27FC236}">
              <a16:creationId xmlns:a16="http://schemas.microsoft.com/office/drawing/2014/main" id="{F0B3089F-DC3F-4972-A98F-78639B60A3F6}"/>
            </a:ext>
          </a:extLst>
        </xdr:cNvPr>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5" name="フローチャート: 判断 654">
          <a:extLst>
            <a:ext uri="{FF2B5EF4-FFF2-40B4-BE49-F238E27FC236}">
              <a16:creationId xmlns:a16="http://schemas.microsoft.com/office/drawing/2014/main" id="{79860C03-4124-43B6-BBD3-E763AF457BC7}"/>
            </a:ext>
          </a:extLst>
        </xdr:cNvPr>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656" name="フローチャート: 判断 655">
          <a:extLst>
            <a:ext uri="{FF2B5EF4-FFF2-40B4-BE49-F238E27FC236}">
              <a16:creationId xmlns:a16="http://schemas.microsoft.com/office/drawing/2014/main" id="{0A94AD67-10A2-495C-AB7A-6A74D9A28A0C}"/>
            </a:ext>
          </a:extLst>
        </xdr:cNvPr>
        <xdr:cNvSpPr/>
      </xdr:nvSpPr>
      <xdr:spPr>
        <a:xfrm>
          <a:off x="12763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550CA634-746A-43A1-91B6-0AA26A9BE35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A6C56976-51AC-48C5-AEAC-543335A3797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D7D80B-EDD9-4BBE-AF39-DC8BA528718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7828B295-EE32-446E-8C84-9CE90E69AA5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8C4C106E-C07A-4C70-9847-840425E4BE5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92711</xdr:rowOff>
    </xdr:from>
    <xdr:to>
      <xdr:col>85</xdr:col>
      <xdr:colOff>177800</xdr:colOff>
      <xdr:row>83</xdr:row>
      <xdr:rowOff>22861</xdr:rowOff>
    </xdr:to>
    <xdr:sp macro="" textlink="">
      <xdr:nvSpPr>
        <xdr:cNvPr id="662" name="楕円 661">
          <a:extLst>
            <a:ext uri="{FF2B5EF4-FFF2-40B4-BE49-F238E27FC236}">
              <a16:creationId xmlns:a16="http://schemas.microsoft.com/office/drawing/2014/main" id="{06CB3C23-7DFD-41C6-B3E8-D20CBDF49A1E}"/>
            </a:ext>
          </a:extLst>
        </xdr:cNvPr>
        <xdr:cNvSpPr/>
      </xdr:nvSpPr>
      <xdr:spPr>
        <a:xfrm>
          <a:off x="16268700" y="14151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71138</xdr:rowOff>
    </xdr:from>
    <xdr:ext cx="405111" cy="259045"/>
    <xdr:sp macro="" textlink="">
      <xdr:nvSpPr>
        <xdr:cNvPr id="663" name="【児童館】&#10;有形固定資産減価償却率該当値テキスト">
          <a:extLst>
            <a:ext uri="{FF2B5EF4-FFF2-40B4-BE49-F238E27FC236}">
              <a16:creationId xmlns:a16="http://schemas.microsoft.com/office/drawing/2014/main" id="{D1DD0CB3-402A-421F-8949-366C7E051633}"/>
            </a:ext>
          </a:extLst>
        </xdr:cNvPr>
        <xdr:cNvSpPr txBox="1"/>
      </xdr:nvSpPr>
      <xdr:spPr>
        <a:xfrm>
          <a:off x="16357600" y="14130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63500</xdr:rowOff>
    </xdr:from>
    <xdr:to>
      <xdr:col>81</xdr:col>
      <xdr:colOff>101600</xdr:colOff>
      <xdr:row>82</xdr:row>
      <xdr:rowOff>165100</xdr:rowOff>
    </xdr:to>
    <xdr:sp macro="" textlink="">
      <xdr:nvSpPr>
        <xdr:cNvPr id="664" name="楕円 663">
          <a:extLst>
            <a:ext uri="{FF2B5EF4-FFF2-40B4-BE49-F238E27FC236}">
              <a16:creationId xmlns:a16="http://schemas.microsoft.com/office/drawing/2014/main" id="{FE1A59FE-6EF6-4C78-9C8F-667B0E7CE066}"/>
            </a:ext>
          </a:extLst>
        </xdr:cNvPr>
        <xdr:cNvSpPr/>
      </xdr:nvSpPr>
      <xdr:spPr>
        <a:xfrm>
          <a:off x="15430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114300</xdr:rowOff>
    </xdr:from>
    <xdr:to>
      <xdr:col>85</xdr:col>
      <xdr:colOff>127000</xdr:colOff>
      <xdr:row>82</xdr:row>
      <xdr:rowOff>143511</xdr:rowOff>
    </xdr:to>
    <xdr:cxnSp macro="">
      <xdr:nvCxnSpPr>
        <xdr:cNvPr id="665" name="直線コネクタ 664">
          <a:extLst>
            <a:ext uri="{FF2B5EF4-FFF2-40B4-BE49-F238E27FC236}">
              <a16:creationId xmlns:a16="http://schemas.microsoft.com/office/drawing/2014/main" id="{C5C88A2B-305E-41E7-8E1D-6A2B3814DCF7}"/>
            </a:ext>
          </a:extLst>
        </xdr:cNvPr>
        <xdr:cNvCxnSpPr/>
      </xdr:nvCxnSpPr>
      <xdr:spPr>
        <a:xfrm>
          <a:off x="15481300" y="14173200"/>
          <a:ext cx="838200" cy="2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48261</xdr:rowOff>
    </xdr:from>
    <xdr:to>
      <xdr:col>76</xdr:col>
      <xdr:colOff>165100</xdr:colOff>
      <xdr:row>82</xdr:row>
      <xdr:rowOff>149861</xdr:rowOff>
    </xdr:to>
    <xdr:sp macro="" textlink="">
      <xdr:nvSpPr>
        <xdr:cNvPr id="666" name="楕円 665">
          <a:extLst>
            <a:ext uri="{FF2B5EF4-FFF2-40B4-BE49-F238E27FC236}">
              <a16:creationId xmlns:a16="http://schemas.microsoft.com/office/drawing/2014/main" id="{13359BCE-0DE4-4A0E-AAD6-4754E20D196D}"/>
            </a:ext>
          </a:extLst>
        </xdr:cNvPr>
        <xdr:cNvSpPr/>
      </xdr:nvSpPr>
      <xdr:spPr>
        <a:xfrm>
          <a:off x="14541500" y="1410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99061</xdr:rowOff>
    </xdr:from>
    <xdr:to>
      <xdr:col>81</xdr:col>
      <xdr:colOff>50800</xdr:colOff>
      <xdr:row>82</xdr:row>
      <xdr:rowOff>114300</xdr:rowOff>
    </xdr:to>
    <xdr:cxnSp macro="">
      <xdr:nvCxnSpPr>
        <xdr:cNvPr id="667" name="直線コネクタ 666">
          <a:extLst>
            <a:ext uri="{FF2B5EF4-FFF2-40B4-BE49-F238E27FC236}">
              <a16:creationId xmlns:a16="http://schemas.microsoft.com/office/drawing/2014/main" id="{90FE5675-AE14-4C00-AC3E-454B7F6AD8F8}"/>
            </a:ext>
          </a:extLst>
        </xdr:cNvPr>
        <xdr:cNvCxnSpPr/>
      </xdr:nvCxnSpPr>
      <xdr:spPr>
        <a:xfrm>
          <a:off x="14592300" y="141579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16511</xdr:rowOff>
    </xdr:from>
    <xdr:to>
      <xdr:col>72</xdr:col>
      <xdr:colOff>38100</xdr:colOff>
      <xdr:row>82</xdr:row>
      <xdr:rowOff>118111</xdr:rowOff>
    </xdr:to>
    <xdr:sp macro="" textlink="">
      <xdr:nvSpPr>
        <xdr:cNvPr id="668" name="楕円 667">
          <a:extLst>
            <a:ext uri="{FF2B5EF4-FFF2-40B4-BE49-F238E27FC236}">
              <a16:creationId xmlns:a16="http://schemas.microsoft.com/office/drawing/2014/main" id="{31511A5C-EA44-47DA-A9D8-71D0BF67E9C0}"/>
            </a:ext>
          </a:extLst>
        </xdr:cNvPr>
        <xdr:cNvSpPr/>
      </xdr:nvSpPr>
      <xdr:spPr>
        <a:xfrm>
          <a:off x="13652500" y="14075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67311</xdr:rowOff>
    </xdr:from>
    <xdr:to>
      <xdr:col>76</xdr:col>
      <xdr:colOff>114300</xdr:colOff>
      <xdr:row>82</xdr:row>
      <xdr:rowOff>99061</xdr:rowOff>
    </xdr:to>
    <xdr:cxnSp macro="">
      <xdr:nvCxnSpPr>
        <xdr:cNvPr id="669" name="直線コネクタ 668">
          <a:extLst>
            <a:ext uri="{FF2B5EF4-FFF2-40B4-BE49-F238E27FC236}">
              <a16:creationId xmlns:a16="http://schemas.microsoft.com/office/drawing/2014/main" id="{F8CACA46-A374-442C-AE13-1E53EC6B901C}"/>
            </a:ext>
          </a:extLst>
        </xdr:cNvPr>
        <xdr:cNvCxnSpPr/>
      </xdr:nvCxnSpPr>
      <xdr:spPr>
        <a:xfrm>
          <a:off x="13703300" y="14126211"/>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157480</xdr:rowOff>
    </xdr:from>
    <xdr:to>
      <xdr:col>67</xdr:col>
      <xdr:colOff>101600</xdr:colOff>
      <xdr:row>82</xdr:row>
      <xdr:rowOff>87630</xdr:rowOff>
    </xdr:to>
    <xdr:sp macro="" textlink="">
      <xdr:nvSpPr>
        <xdr:cNvPr id="670" name="楕円 669">
          <a:extLst>
            <a:ext uri="{FF2B5EF4-FFF2-40B4-BE49-F238E27FC236}">
              <a16:creationId xmlns:a16="http://schemas.microsoft.com/office/drawing/2014/main" id="{B0BD28B8-26E4-46D2-A2B7-F41189D71C65}"/>
            </a:ext>
          </a:extLst>
        </xdr:cNvPr>
        <xdr:cNvSpPr/>
      </xdr:nvSpPr>
      <xdr:spPr>
        <a:xfrm>
          <a:off x="12763500" y="1404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36830</xdr:rowOff>
    </xdr:from>
    <xdr:to>
      <xdr:col>71</xdr:col>
      <xdr:colOff>177800</xdr:colOff>
      <xdr:row>82</xdr:row>
      <xdr:rowOff>67311</xdr:rowOff>
    </xdr:to>
    <xdr:cxnSp macro="">
      <xdr:nvCxnSpPr>
        <xdr:cNvPr id="671" name="直線コネクタ 670">
          <a:extLst>
            <a:ext uri="{FF2B5EF4-FFF2-40B4-BE49-F238E27FC236}">
              <a16:creationId xmlns:a16="http://schemas.microsoft.com/office/drawing/2014/main" id="{342CCF0B-EDC1-4CDA-B677-8C6C24F52B26}"/>
            </a:ext>
          </a:extLst>
        </xdr:cNvPr>
        <xdr:cNvCxnSpPr/>
      </xdr:nvCxnSpPr>
      <xdr:spPr>
        <a:xfrm>
          <a:off x="12814300" y="1409573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672" name="n_1aveValue【児童館】&#10;有形固定資産減価償却率">
          <a:extLst>
            <a:ext uri="{FF2B5EF4-FFF2-40B4-BE49-F238E27FC236}">
              <a16:creationId xmlns:a16="http://schemas.microsoft.com/office/drawing/2014/main" id="{42131F88-FE2E-48B3-A4B9-64967C23AAD1}"/>
            </a:ext>
          </a:extLst>
        </xdr:cNvPr>
        <xdr:cNvSpPr txBox="1"/>
      </xdr:nvSpPr>
      <xdr:spPr>
        <a:xfrm>
          <a:off x="15266044" y="13812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673" name="n_2aveValue【児童館】&#10;有形固定資産減価償却率">
          <a:extLst>
            <a:ext uri="{FF2B5EF4-FFF2-40B4-BE49-F238E27FC236}">
              <a16:creationId xmlns:a16="http://schemas.microsoft.com/office/drawing/2014/main" id="{3FA692B2-A51F-42E1-827C-7F2172FC4190}"/>
            </a:ext>
          </a:extLst>
        </xdr:cNvPr>
        <xdr:cNvSpPr txBox="1"/>
      </xdr:nvSpPr>
      <xdr:spPr>
        <a:xfrm>
          <a:off x="14389744" y="1381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674" name="n_3aveValue【児童館】&#10;有形固定資産減価償却率">
          <a:extLst>
            <a:ext uri="{FF2B5EF4-FFF2-40B4-BE49-F238E27FC236}">
              <a16:creationId xmlns:a16="http://schemas.microsoft.com/office/drawing/2014/main" id="{E020A426-657C-4316-9E35-A3021806F9F8}"/>
            </a:ext>
          </a:extLst>
        </xdr:cNvPr>
        <xdr:cNvSpPr txBox="1"/>
      </xdr:nvSpPr>
      <xdr:spPr>
        <a:xfrm>
          <a:off x="13500744" y="1380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675" name="n_4aveValue【児童館】&#10;有形固定資産減価償却率">
          <a:extLst>
            <a:ext uri="{FF2B5EF4-FFF2-40B4-BE49-F238E27FC236}">
              <a16:creationId xmlns:a16="http://schemas.microsoft.com/office/drawing/2014/main" id="{3BE7D8F2-AF02-4DA2-BC23-358ECCA4CB43}"/>
            </a:ext>
          </a:extLst>
        </xdr:cNvPr>
        <xdr:cNvSpPr txBox="1"/>
      </xdr:nvSpPr>
      <xdr:spPr>
        <a:xfrm>
          <a:off x="12611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156227</xdr:rowOff>
    </xdr:from>
    <xdr:ext cx="405111" cy="259045"/>
    <xdr:sp macro="" textlink="">
      <xdr:nvSpPr>
        <xdr:cNvPr id="676" name="n_1mainValue【児童館】&#10;有形固定資産減価償却率">
          <a:extLst>
            <a:ext uri="{FF2B5EF4-FFF2-40B4-BE49-F238E27FC236}">
              <a16:creationId xmlns:a16="http://schemas.microsoft.com/office/drawing/2014/main" id="{141A7456-D1FB-4C3E-A413-D3242AC0EA94}"/>
            </a:ext>
          </a:extLst>
        </xdr:cNvPr>
        <xdr:cNvSpPr txBox="1"/>
      </xdr:nvSpPr>
      <xdr:spPr>
        <a:xfrm>
          <a:off x="15266044"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140988</xdr:rowOff>
    </xdr:from>
    <xdr:ext cx="405111" cy="259045"/>
    <xdr:sp macro="" textlink="">
      <xdr:nvSpPr>
        <xdr:cNvPr id="677" name="n_2mainValue【児童館】&#10;有形固定資産減価償却率">
          <a:extLst>
            <a:ext uri="{FF2B5EF4-FFF2-40B4-BE49-F238E27FC236}">
              <a16:creationId xmlns:a16="http://schemas.microsoft.com/office/drawing/2014/main" id="{5EBAE819-6097-4DBC-A6C7-4B44EFC38977}"/>
            </a:ext>
          </a:extLst>
        </xdr:cNvPr>
        <xdr:cNvSpPr txBox="1"/>
      </xdr:nvSpPr>
      <xdr:spPr>
        <a:xfrm>
          <a:off x="14389744" y="1419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109238</xdr:rowOff>
    </xdr:from>
    <xdr:ext cx="405111" cy="259045"/>
    <xdr:sp macro="" textlink="">
      <xdr:nvSpPr>
        <xdr:cNvPr id="678" name="n_3mainValue【児童館】&#10;有形固定資産減価償却率">
          <a:extLst>
            <a:ext uri="{FF2B5EF4-FFF2-40B4-BE49-F238E27FC236}">
              <a16:creationId xmlns:a16="http://schemas.microsoft.com/office/drawing/2014/main" id="{283EB752-26E1-4DA3-97C5-24E0DA33EDC8}"/>
            </a:ext>
          </a:extLst>
        </xdr:cNvPr>
        <xdr:cNvSpPr txBox="1"/>
      </xdr:nvSpPr>
      <xdr:spPr>
        <a:xfrm>
          <a:off x="13500744" y="14168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78757</xdr:rowOff>
    </xdr:from>
    <xdr:ext cx="405111" cy="259045"/>
    <xdr:sp macro="" textlink="">
      <xdr:nvSpPr>
        <xdr:cNvPr id="679" name="n_4mainValue【児童館】&#10;有形固定資産減価償却率">
          <a:extLst>
            <a:ext uri="{FF2B5EF4-FFF2-40B4-BE49-F238E27FC236}">
              <a16:creationId xmlns:a16="http://schemas.microsoft.com/office/drawing/2014/main" id="{016CA974-DB60-45CD-ABEF-4ED2CC6C8533}"/>
            </a:ext>
          </a:extLst>
        </xdr:cNvPr>
        <xdr:cNvSpPr txBox="1"/>
      </xdr:nvSpPr>
      <xdr:spPr>
        <a:xfrm>
          <a:off x="12611744" y="14137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EEBFF110-8ED9-4204-BA45-FE58EBE0C23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FBF11923-4D59-4BF8-A37E-18D1F62D73C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5FAD64C1-4F58-4EE3-9778-8F12A5D46AE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BE876DFF-883B-4E4C-9B88-8FA859214EF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C072191C-0257-40C7-8714-2AC0B781FC3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FF192F60-1EF4-4C0D-B64B-BCC53690329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A3A46650-3420-43E7-8570-AB3CC946906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8EC4D035-A17D-4F8A-945E-85A5584FF4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ABB43F7D-2D43-4D86-BD17-E5CE43B2857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52BF51F8-FF69-4118-8B1F-3242FF39DE7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DDC86B75-B3C3-4D53-A240-E3B5A7661987}"/>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69F31263-BB24-4FDA-916E-C4DFE0BFB7C5}"/>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DDA8234A-FA84-4508-81C3-4A908FC7CCA9}"/>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a:extLst>
            <a:ext uri="{FF2B5EF4-FFF2-40B4-BE49-F238E27FC236}">
              <a16:creationId xmlns:a16="http://schemas.microsoft.com/office/drawing/2014/main" id="{91ADD5CB-64A3-4CF9-9CDF-8E98A4039159}"/>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5FA0E992-592B-4C71-8E5D-1EB94CB02169}"/>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a:extLst>
            <a:ext uri="{FF2B5EF4-FFF2-40B4-BE49-F238E27FC236}">
              <a16:creationId xmlns:a16="http://schemas.microsoft.com/office/drawing/2014/main" id="{43BF64C2-32C8-4CEC-84A3-009AF7111B74}"/>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AA0F717B-B321-4087-B285-0E2BD6E5FFB8}"/>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a:extLst>
            <a:ext uri="{FF2B5EF4-FFF2-40B4-BE49-F238E27FC236}">
              <a16:creationId xmlns:a16="http://schemas.microsoft.com/office/drawing/2014/main" id="{8861B533-A103-4343-8886-AF7DD79B14A1}"/>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E9291F61-B3DF-47C5-907B-3B4114AE9B67}"/>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a:extLst>
            <a:ext uri="{FF2B5EF4-FFF2-40B4-BE49-F238E27FC236}">
              <a16:creationId xmlns:a16="http://schemas.microsoft.com/office/drawing/2014/main" id="{87A583BA-8D31-443C-89EA-DA6C4584BCFC}"/>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BF275F19-A54F-4B57-B0D1-59282711B1D6}"/>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a:extLst>
            <a:ext uri="{FF2B5EF4-FFF2-40B4-BE49-F238E27FC236}">
              <a16:creationId xmlns:a16="http://schemas.microsoft.com/office/drawing/2014/main" id="{A1E213FA-D730-4647-A938-B7D85F408424}"/>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ABA33D6D-8884-4F91-BA4B-3D148E6F19C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65A91FEB-0E7E-40E6-A85B-3E14A8E4722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2F7C7DF1-B05B-427F-BB3E-93884773D3B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05" name="直線コネクタ 704">
          <a:extLst>
            <a:ext uri="{FF2B5EF4-FFF2-40B4-BE49-F238E27FC236}">
              <a16:creationId xmlns:a16="http://schemas.microsoft.com/office/drawing/2014/main" id="{974B431E-392B-4F80-8852-37B4FB499248}"/>
            </a:ext>
          </a:extLst>
        </xdr:cNvPr>
        <xdr:cNvCxnSpPr/>
      </xdr:nvCxnSpPr>
      <xdr:spPr>
        <a:xfrm flipV="1">
          <a:off x="22160864" y="13389429"/>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6" name="【児童館】&#10;一人当たり面積最小値テキスト">
          <a:extLst>
            <a:ext uri="{FF2B5EF4-FFF2-40B4-BE49-F238E27FC236}">
              <a16:creationId xmlns:a16="http://schemas.microsoft.com/office/drawing/2014/main" id="{48AB484D-2B43-43B0-8AE3-546C57FC5B7D}"/>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7" name="直線コネクタ 706">
          <a:extLst>
            <a:ext uri="{FF2B5EF4-FFF2-40B4-BE49-F238E27FC236}">
              <a16:creationId xmlns:a16="http://schemas.microsoft.com/office/drawing/2014/main" id="{AF5425D3-3CBE-4B08-87AE-5FFD2E7CE4F9}"/>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8" name="【児童館】&#10;一人当たり面積最大値テキスト">
          <a:extLst>
            <a:ext uri="{FF2B5EF4-FFF2-40B4-BE49-F238E27FC236}">
              <a16:creationId xmlns:a16="http://schemas.microsoft.com/office/drawing/2014/main" id="{5720DA6F-94F3-4960-92F7-355DF03E2BC8}"/>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9" name="直線コネクタ 708">
          <a:extLst>
            <a:ext uri="{FF2B5EF4-FFF2-40B4-BE49-F238E27FC236}">
              <a16:creationId xmlns:a16="http://schemas.microsoft.com/office/drawing/2014/main" id="{9D15BEBB-4085-460B-B328-DC986199C5CB}"/>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101798</xdr:rowOff>
    </xdr:from>
    <xdr:ext cx="469744" cy="259045"/>
    <xdr:sp macro="" textlink="">
      <xdr:nvSpPr>
        <xdr:cNvPr id="710" name="【児童館】&#10;一人当たり面積平均値テキスト">
          <a:extLst>
            <a:ext uri="{FF2B5EF4-FFF2-40B4-BE49-F238E27FC236}">
              <a16:creationId xmlns:a16="http://schemas.microsoft.com/office/drawing/2014/main" id="{9E0AA50B-EEBE-45E8-B065-989BFC627EF2}"/>
            </a:ext>
          </a:extLst>
        </xdr:cNvPr>
        <xdr:cNvSpPr txBox="1"/>
      </xdr:nvSpPr>
      <xdr:spPr>
        <a:xfrm>
          <a:off x="22199600" y="14503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711" name="フローチャート: 判断 710">
          <a:extLst>
            <a:ext uri="{FF2B5EF4-FFF2-40B4-BE49-F238E27FC236}">
              <a16:creationId xmlns:a16="http://schemas.microsoft.com/office/drawing/2014/main" id="{FD12F9E9-845B-44C3-8862-EC991F0C5CEA}"/>
            </a:ext>
          </a:extLst>
        </xdr:cNvPr>
        <xdr:cNvSpPr/>
      </xdr:nvSpPr>
      <xdr:spPr>
        <a:xfrm>
          <a:off x="221107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2" name="フローチャート: 判断 711">
          <a:extLst>
            <a:ext uri="{FF2B5EF4-FFF2-40B4-BE49-F238E27FC236}">
              <a16:creationId xmlns:a16="http://schemas.microsoft.com/office/drawing/2014/main" id="{657FB928-ECFC-4D14-B572-B5CE2736595C}"/>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13" name="フローチャート: 判断 712">
          <a:extLst>
            <a:ext uri="{FF2B5EF4-FFF2-40B4-BE49-F238E27FC236}">
              <a16:creationId xmlns:a16="http://schemas.microsoft.com/office/drawing/2014/main" id="{896E2EB1-EB7B-40CD-912F-F1CAAA630637}"/>
            </a:ext>
          </a:extLst>
        </xdr:cNvPr>
        <xdr:cNvSpPr/>
      </xdr:nvSpPr>
      <xdr:spPr>
        <a:xfrm>
          <a:off x="20383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14" name="フローチャート: 判断 713">
          <a:extLst>
            <a:ext uri="{FF2B5EF4-FFF2-40B4-BE49-F238E27FC236}">
              <a16:creationId xmlns:a16="http://schemas.microsoft.com/office/drawing/2014/main" id="{F9C114FA-2E4D-4ACA-B1F7-210CD5C3C456}"/>
            </a:ext>
          </a:extLst>
        </xdr:cNvPr>
        <xdr:cNvSpPr/>
      </xdr:nvSpPr>
      <xdr:spPr>
        <a:xfrm>
          <a:off x="194945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715" name="フローチャート: 判断 714">
          <a:extLst>
            <a:ext uri="{FF2B5EF4-FFF2-40B4-BE49-F238E27FC236}">
              <a16:creationId xmlns:a16="http://schemas.microsoft.com/office/drawing/2014/main" id="{75B3CBCB-F1E7-4D4A-BF3A-DD0E76788BCE}"/>
            </a:ext>
          </a:extLst>
        </xdr:cNvPr>
        <xdr:cNvSpPr/>
      </xdr:nvSpPr>
      <xdr:spPr>
        <a:xfrm>
          <a:off x="18605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F78F6529-ADC5-4FBD-8DE4-1B5BD005A42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1BF9C476-9AEB-472E-8174-B7907A887B1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CB33EFB5-8EBF-460B-82A7-4A77079CD88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8FBD7A60-BBD4-4FD1-A9BF-264AC2A3A5C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AD60DCF0-BFDC-4C17-856E-7F631192EBA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107043</xdr:rowOff>
    </xdr:from>
    <xdr:to>
      <xdr:col>116</xdr:col>
      <xdr:colOff>114300</xdr:colOff>
      <xdr:row>83</xdr:row>
      <xdr:rowOff>37193</xdr:rowOff>
    </xdr:to>
    <xdr:sp macro="" textlink="">
      <xdr:nvSpPr>
        <xdr:cNvPr id="721" name="楕円 720">
          <a:extLst>
            <a:ext uri="{FF2B5EF4-FFF2-40B4-BE49-F238E27FC236}">
              <a16:creationId xmlns:a16="http://schemas.microsoft.com/office/drawing/2014/main" id="{0E2F3F5D-DA24-484F-804C-CB12BBF2FDFE}"/>
            </a:ext>
          </a:extLst>
        </xdr:cNvPr>
        <xdr:cNvSpPr/>
      </xdr:nvSpPr>
      <xdr:spPr>
        <a:xfrm>
          <a:off x="22110700" y="1416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129920</xdr:rowOff>
    </xdr:from>
    <xdr:ext cx="469744" cy="259045"/>
    <xdr:sp macro="" textlink="">
      <xdr:nvSpPr>
        <xdr:cNvPr id="722" name="【児童館】&#10;一人当たり面積該当値テキスト">
          <a:extLst>
            <a:ext uri="{FF2B5EF4-FFF2-40B4-BE49-F238E27FC236}">
              <a16:creationId xmlns:a16="http://schemas.microsoft.com/office/drawing/2014/main" id="{BE580A44-057C-48DC-869D-FC1BFCB187A7}"/>
            </a:ext>
          </a:extLst>
        </xdr:cNvPr>
        <xdr:cNvSpPr txBox="1"/>
      </xdr:nvSpPr>
      <xdr:spPr>
        <a:xfrm>
          <a:off x="22199600" y="1401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117929</xdr:rowOff>
    </xdr:from>
    <xdr:to>
      <xdr:col>112</xdr:col>
      <xdr:colOff>38100</xdr:colOff>
      <xdr:row>83</xdr:row>
      <xdr:rowOff>48079</xdr:rowOff>
    </xdr:to>
    <xdr:sp macro="" textlink="">
      <xdr:nvSpPr>
        <xdr:cNvPr id="723" name="楕円 722">
          <a:extLst>
            <a:ext uri="{FF2B5EF4-FFF2-40B4-BE49-F238E27FC236}">
              <a16:creationId xmlns:a16="http://schemas.microsoft.com/office/drawing/2014/main" id="{74EE27DF-A6F3-490F-81F2-59870EC5C8C9}"/>
            </a:ext>
          </a:extLst>
        </xdr:cNvPr>
        <xdr:cNvSpPr/>
      </xdr:nvSpPr>
      <xdr:spPr>
        <a:xfrm>
          <a:off x="21272500" y="1417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157843</xdr:rowOff>
    </xdr:from>
    <xdr:to>
      <xdr:col>116</xdr:col>
      <xdr:colOff>63500</xdr:colOff>
      <xdr:row>82</xdr:row>
      <xdr:rowOff>168729</xdr:rowOff>
    </xdr:to>
    <xdr:cxnSp macro="">
      <xdr:nvCxnSpPr>
        <xdr:cNvPr id="724" name="直線コネクタ 723">
          <a:extLst>
            <a:ext uri="{FF2B5EF4-FFF2-40B4-BE49-F238E27FC236}">
              <a16:creationId xmlns:a16="http://schemas.microsoft.com/office/drawing/2014/main" id="{91B8CF98-2E30-49E9-94FA-5B5CE8B04188}"/>
            </a:ext>
          </a:extLst>
        </xdr:cNvPr>
        <xdr:cNvCxnSpPr/>
      </xdr:nvCxnSpPr>
      <xdr:spPr>
        <a:xfrm flipV="1">
          <a:off x="21323300" y="14216743"/>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128814</xdr:rowOff>
    </xdr:from>
    <xdr:to>
      <xdr:col>107</xdr:col>
      <xdr:colOff>101600</xdr:colOff>
      <xdr:row>83</xdr:row>
      <xdr:rowOff>58964</xdr:rowOff>
    </xdr:to>
    <xdr:sp macro="" textlink="">
      <xdr:nvSpPr>
        <xdr:cNvPr id="725" name="楕円 724">
          <a:extLst>
            <a:ext uri="{FF2B5EF4-FFF2-40B4-BE49-F238E27FC236}">
              <a16:creationId xmlns:a16="http://schemas.microsoft.com/office/drawing/2014/main" id="{E9CB4449-DC6D-4F84-8AA5-3ADDC3676682}"/>
            </a:ext>
          </a:extLst>
        </xdr:cNvPr>
        <xdr:cNvSpPr/>
      </xdr:nvSpPr>
      <xdr:spPr>
        <a:xfrm>
          <a:off x="20383500" y="1418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168729</xdr:rowOff>
    </xdr:from>
    <xdr:to>
      <xdr:col>111</xdr:col>
      <xdr:colOff>177800</xdr:colOff>
      <xdr:row>83</xdr:row>
      <xdr:rowOff>8164</xdr:rowOff>
    </xdr:to>
    <xdr:cxnSp macro="">
      <xdr:nvCxnSpPr>
        <xdr:cNvPr id="726" name="直線コネクタ 725">
          <a:extLst>
            <a:ext uri="{FF2B5EF4-FFF2-40B4-BE49-F238E27FC236}">
              <a16:creationId xmlns:a16="http://schemas.microsoft.com/office/drawing/2014/main" id="{345733AC-1DF9-46E6-9BAB-F21470D27130}"/>
            </a:ext>
          </a:extLst>
        </xdr:cNvPr>
        <xdr:cNvCxnSpPr/>
      </xdr:nvCxnSpPr>
      <xdr:spPr>
        <a:xfrm flipV="1">
          <a:off x="20434300" y="1422762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139700</xdr:rowOff>
    </xdr:from>
    <xdr:to>
      <xdr:col>102</xdr:col>
      <xdr:colOff>165100</xdr:colOff>
      <xdr:row>83</xdr:row>
      <xdr:rowOff>69850</xdr:rowOff>
    </xdr:to>
    <xdr:sp macro="" textlink="">
      <xdr:nvSpPr>
        <xdr:cNvPr id="727" name="楕円 726">
          <a:extLst>
            <a:ext uri="{FF2B5EF4-FFF2-40B4-BE49-F238E27FC236}">
              <a16:creationId xmlns:a16="http://schemas.microsoft.com/office/drawing/2014/main" id="{0D044945-1FD4-458D-9F4A-77B936CC7E6E}"/>
            </a:ext>
          </a:extLst>
        </xdr:cNvPr>
        <xdr:cNvSpPr/>
      </xdr:nvSpPr>
      <xdr:spPr>
        <a:xfrm>
          <a:off x="194945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8164</xdr:rowOff>
    </xdr:from>
    <xdr:to>
      <xdr:col>107</xdr:col>
      <xdr:colOff>50800</xdr:colOff>
      <xdr:row>83</xdr:row>
      <xdr:rowOff>19050</xdr:rowOff>
    </xdr:to>
    <xdr:cxnSp macro="">
      <xdr:nvCxnSpPr>
        <xdr:cNvPr id="728" name="直線コネクタ 727">
          <a:extLst>
            <a:ext uri="{FF2B5EF4-FFF2-40B4-BE49-F238E27FC236}">
              <a16:creationId xmlns:a16="http://schemas.microsoft.com/office/drawing/2014/main" id="{DFA85D96-349E-46F1-B3C1-9BD929E44BCE}"/>
            </a:ext>
          </a:extLst>
        </xdr:cNvPr>
        <xdr:cNvCxnSpPr/>
      </xdr:nvCxnSpPr>
      <xdr:spPr>
        <a:xfrm flipV="1">
          <a:off x="19545300" y="14238514"/>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150586</xdr:rowOff>
    </xdr:from>
    <xdr:to>
      <xdr:col>98</xdr:col>
      <xdr:colOff>38100</xdr:colOff>
      <xdr:row>83</xdr:row>
      <xdr:rowOff>80736</xdr:rowOff>
    </xdr:to>
    <xdr:sp macro="" textlink="">
      <xdr:nvSpPr>
        <xdr:cNvPr id="729" name="楕円 728">
          <a:extLst>
            <a:ext uri="{FF2B5EF4-FFF2-40B4-BE49-F238E27FC236}">
              <a16:creationId xmlns:a16="http://schemas.microsoft.com/office/drawing/2014/main" id="{1C657451-D082-423C-93A9-0B70E934C32D}"/>
            </a:ext>
          </a:extLst>
        </xdr:cNvPr>
        <xdr:cNvSpPr/>
      </xdr:nvSpPr>
      <xdr:spPr>
        <a:xfrm>
          <a:off x="186055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19050</xdr:rowOff>
    </xdr:from>
    <xdr:to>
      <xdr:col>102</xdr:col>
      <xdr:colOff>114300</xdr:colOff>
      <xdr:row>83</xdr:row>
      <xdr:rowOff>29936</xdr:rowOff>
    </xdr:to>
    <xdr:cxnSp macro="">
      <xdr:nvCxnSpPr>
        <xdr:cNvPr id="730" name="直線コネクタ 729">
          <a:extLst>
            <a:ext uri="{FF2B5EF4-FFF2-40B4-BE49-F238E27FC236}">
              <a16:creationId xmlns:a16="http://schemas.microsoft.com/office/drawing/2014/main" id="{AA027F2C-4C72-4094-A353-2595AB3BC4B2}"/>
            </a:ext>
          </a:extLst>
        </xdr:cNvPr>
        <xdr:cNvCxnSpPr/>
      </xdr:nvCxnSpPr>
      <xdr:spPr>
        <a:xfrm flipV="1">
          <a:off x="18656300" y="14249400"/>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22877</xdr:rowOff>
    </xdr:from>
    <xdr:ext cx="469744" cy="259045"/>
    <xdr:sp macro="" textlink="">
      <xdr:nvSpPr>
        <xdr:cNvPr id="731" name="n_1aveValue【児童館】&#10;一人当たり面積">
          <a:extLst>
            <a:ext uri="{FF2B5EF4-FFF2-40B4-BE49-F238E27FC236}">
              <a16:creationId xmlns:a16="http://schemas.microsoft.com/office/drawing/2014/main" id="{BC2C6273-27BB-403C-89D6-F12833225679}"/>
            </a:ext>
          </a:extLst>
        </xdr:cNvPr>
        <xdr:cNvSpPr txBox="1"/>
      </xdr:nvSpPr>
      <xdr:spPr>
        <a:xfrm>
          <a:off x="210757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55534</xdr:rowOff>
    </xdr:from>
    <xdr:ext cx="469744" cy="259045"/>
    <xdr:sp macro="" textlink="">
      <xdr:nvSpPr>
        <xdr:cNvPr id="732" name="n_2aveValue【児童館】&#10;一人当たり面積">
          <a:extLst>
            <a:ext uri="{FF2B5EF4-FFF2-40B4-BE49-F238E27FC236}">
              <a16:creationId xmlns:a16="http://schemas.microsoft.com/office/drawing/2014/main" id="{531A11B1-E1C1-4111-8CB6-BA7F11B464F6}"/>
            </a:ext>
          </a:extLst>
        </xdr:cNvPr>
        <xdr:cNvSpPr txBox="1"/>
      </xdr:nvSpPr>
      <xdr:spPr>
        <a:xfrm>
          <a:off x="20199427" y="1462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66420</xdr:rowOff>
    </xdr:from>
    <xdr:ext cx="469744" cy="259045"/>
    <xdr:sp macro="" textlink="">
      <xdr:nvSpPr>
        <xdr:cNvPr id="733" name="n_3aveValue【児童館】&#10;一人当たり面積">
          <a:extLst>
            <a:ext uri="{FF2B5EF4-FFF2-40B4-BE49-F238E27FC236}">
              <a16:creationId xmlns:a16="http://schemas.microsoft.com/office/drawing/2014/main" id="{C8B6E09D-B92F-474C-87D2-E8271054F4EF}"/>
            </a:ext>
          </a:extLst>
        </xdr:cNvPr>
        <xdr:cNvSpPr txBox="1"/>
      </xdr:nvSpPr>
      <xdr:spPr>
        <a:xfrm>
          <a:off x="19310427" y="1463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44648</xdr:rowOff>
    </xdr:from>
    <xdr:ext cx="469744" cy="259045"/>
    <xdr:sp macro="" textlink="">
      <xdr:nvSpPr>
        <xdr:cNvPr id="734" name="n_4aveValue【児童館】&#10;一人当たり面積">
          <a:extLst>
            <a:ext uri="{FF2B5EF4-FFF2-40B4-BE49-F238E27FC236}">
              <a16:creationId xmlns:a16="http://schemas.microsoft.com/office/drawing/2014/main" id="{D4181EBE-A277-42A3-8720-56369C7D3012}"/>
            </a:ext>
          </a:extLst>
        </xdr:cNvPr>
        <xdr:cNvSpPr txBox="1"/>
      </xdr:nvSpPr>
      <xdr:spPr>
        <a:xfrm>
          <a:off x="18421427" y="14617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64606</xdr:rowOff>
    </xdr:from>
    <xdr:ext cx="469744" cy="259045"/>
    <xdr:sp macro="" textlink="">
      <xdr:nvSpPr>
        <xdr:cNvPr id="735" name="n_1mainValue【児童館】&#10;一人当たり面積">
          <a:extLst>
            <a:ext uri="{FF2B5EF4-FFF2-40B4-BE49-F238E27FC236}">
              <a16:creationId xmlns:a16="http://schemas.microsoft.com/office/drawing/2014/main" id="{42E3B196-296D-4499-80BE-276887890827}"/>
            </a:ext>
          </a:extLst>
        </xdr:cNvPr>
        <xdr:cNvSpPr txBox="1"/>
      </xdr:nvSpPr>
      <xdr:spPr>
        <a:xfrm>
          <a:off x="21075727" y="1395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75491</xdr:rowOff>
    </xdr:from>
    <xdr:ext cx="469744" cy="259045"/>
    <xdr:sp macro="" textlink="">
      <xdr:nvSpPr>
        <xdr:cNvPr id="736" name="n_2mainValue【児童館】&#10;一人当たり面積">
          <a:extLst>
            <a:ext uri="{FF2B5EF4-FFF2-40B4-BE49-F238E27FC236}">
              <a16:creationId xmlns:a16="http://schemas.microsoft.com/office/drawing/2014/main" id="{23581189-4379-4C68-940B-A656AF9F89A3}"/>
            </a:ext>
          </a:extLst>
        </xdr:cNvPr>
        <xdr:cNvSpPr txBox="1"/>
      </xdr:nvSpPr>
      <xdr:spPr>
        <a:xfrm>
          <a:off x="20199427" y="1396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86377</xdr:rowOff>
    </xdr:from>
    <xdr:ext cx="469744" cy="259045"/>
    <xdr:sp macro="" textlink="">
      <xdr:nvSpPr>
        <xdr:cNvPr id="737" name="n_3mainValue【児童館】&#10;一人当たり面積">
          <a:extLst>
            <a:ext uri="{FF2B5EF4-FFF2-40B4-BE49-F238E27FC236}">
              <a16:creationId xmlns:a16="http://schemas.microsoft.com/office/drawing/2014/main" id="{29A199A8-2DEF-4BA1-8CB0-9A4090D35364}"/>
            </a:ext>
          </a:extLst>
        </xdr:cNvPr>
        <xdr:cNvSpPr txBox="1"/>
      </xdr:nvSpPr>
      <xdr:spPr>
        <a:xfrm>
          <a:off x="19310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97263</xdr:rowOff>
    </xdr:from>
    <xdr:ext cx="469744" cy="259045"/>
    <xdr:sp macro="" textlink="">
      <xdr:nvSpPr>
        <xdr:cNvPr id="738" name="n_4mainValue【児童館】&#10;一人当たり面積">
          <a:extLst>
            <a:ext uri="{FF2B5EF4-FFF2-40B4-BE49-F238E27FC236}">
              <a16:creationId xmlns:a16="http://schemas.microsoft.com/office/drawing/2014/main" id="{1B9F3AB8-9EC9-43C2-94B6-91B51830BA9C}"/>
            </a:ext>
          </a:extLst>
        </xdr:cNvPr>
        <xdr:cNvSpPr txBox="1"/>
      </xdr:nvSpPr>
      <xdr:spPr>
        <a:xfrm>
          <a:off x="18421427" y="1398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453FB1CB-00B8-4F99-B983-82BF6259ACA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0382674F-BD68-4D58-98D0-D9ECB8FD9AA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5B92D317-B968-47BF-A423-AF9AF22851E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738B4351-4F06-4827-8EA6-B4F8E617AC8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4E2835FA-7E12-417B-BF3E-A9D753A46FE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B02B2ADD-D902-45B9-9A85-72491F90460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35B8543D-AF20-47EC-8569-4F98A3696F9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0C98E4A7-B36B-4DD3-8AA3-CBA5E4F4C2A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B4D40814-D66B-4E54-AD0F-43D22E5C370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78A12E61-435D-4F44-ABD3-886C5F44BC7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DCA2F104-66B7-4D01-AB63-C6403B4FE87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7D1F8D03-7CDD-4C83-A487-4E568769E3AC}"/>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19064EE9-E3E1-4123-825C-E0D55B00FF94}"/>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25CC2D13-D252-4DC5-81C7-DA35213D5757}"/>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4AD8E371-A49E-49F1-8E57-BD9D4B072ED9}"/>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9070A7B5-D820-4718-9292-280A6C1191C4}"/>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EB7D09ED-A0BF-458E-8BAF-690CF564295B}"/>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CE417D35-B0D8-4058-A701-846F11AB5998}"/>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644074A5-7814-40FB-B346-51168411C7C4}"/>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8190A587-97D5-49A5-A440-E63DB8824102}"/>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3CC8A764-CF42-4D4A-B8BA-B2C8663BDF04}"/>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D14132B9-B746-497A-96B3-B7A413AAE29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1C35D48E-7663-4B1B-920B-8AD4F54275B2}"/>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F64AB106-2C41-49FA-9A40-E5FD634AAD4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3" name="直線コネクタ 762">
          <a:extLst>
            <a:ext uri="{FF2B5EF4-FFF2-40B4-BE49-F238E27FC236}">
              <a16:creationId xmlns:a16="http://schemas.microsoft.com/office/drawing/2014/main" id="{447710E6-69E1-4CC3-A3E4-FAE649697A61}"/>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4" name="【公民館】&#10;有形固定資産減価償却率最小値テキスト">
          <a:extLst>
            <a:ext uri="{FF2B5EF4-FFF2-40B4-BE49-F238E27FC236}">
              <a16:creationId xmlns:a16="http://schemas.microsoft.com/office/drawing/2014/main" id="{F287639E-0E95-45AB-BCB3-39AC70C7DBF6}"/>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5" name="直線コネクタ 764">
          <a:extLst>
            <a:ext uri="{FF2B5EF4-FFF2-40B4-BE49-F238E27FC236}">
              <a16:creationId xmlns:a16="http://schemas.microsoft.com/office/drawing/2014/main" id="{2077ED7E-4D84-4AA8-A188-4EBE4459053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6" name="【公民館】&#10;有形固定資産減価償却率最大値テキスト">
          <a:extLst>
            <a:ext uri="{FF2B5EF4-FFF2-40B4-BE49-F238E27FC236}">
              <a16:creationId xmlns:a16="http://schemas.microsoft.com/office/drawing/2014/main" id="{F7DE6077-AB15-4917-B163-C0F1A485F72F}"/>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7" name="直線コネクタ 766">
          <a:extLst>
            <a:ext uri="{FF2B5EF4-FFF2-40B4-BE49-F238E27FC236}">
              <a16:creationId xmlns:a16="http://schemas.microsoft.com/office/drawing/2014/main" id="{C91291A4-FE2C-4EBA-923F-B899A7041508}"/>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68" name="【公民館】&#10;有形固定資産減価償却率平均値テキスト">
          <a:extLst>
            <a:ext uri="{FF2B5EF4-FFF2-40B4-BE49-F238E27FC236}">
              <a16:creationId xmlns:a16="http://schemas.microsoft.com/office/drawing/2014/main" id="{56E3490F-C451-4943-8307-DBD947FE0E7C}"/>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9" name="フローチャート: 判断 768">
          <a:extLst>
            <a:ext uri="{FF2B5EF4-FFF2-40B4-BE49-F238E27FC236}">
              <a16:creationId xmlns:a16="http://schemas.microsoft.com/office/drawing/2014/main" id="{E21B1EA9-D9AC-4E2B-BDBF-549212E531E6}"/>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70" name="フローチャート: 判断 769">
          <a:extLst>
            <a:ext uri="{FF2B5EF4-FFF2-40B4-BE49-F238E27FC236}">
              <a16:creationId xmlns:a16="http://schemas.microsoft.com/office/drawing/2014/main" id="{A5625ACB-236E-4F1E-830E-34CE5911F97E}"/>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71" name="フローチャート: 判断 770">
          <a:extLst>
            <a:ext uri="{FF2B5EF4-FFF2-40B4-BE49-F238E27FC236}">
              <a16:creationId xmlns:a16="http://schemas.microsoft.com/office/drawing/2014/main" id="{024392EA-3688-4121-9B37-B9989D78BCFD}"/>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2" name="フローチャート: 判断 771">
          <a:extLst>
            <a:ext uri="{FF2B5EF4-FFF2-40B4-BE49-F238E27FC236}">
              <a16:creationId xmlns:a16="http://schemas.microsoft.com/office/drawing/2014/main" id="{DFCA19BF-9067-48ED-A214-4A36483D2EAA}"/>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3" name="フローチャート: 判断 772">
          <a:extLst>
            <a:ext uri="{FF2B5EF4-FFF2-40B4-BE49-F238E27FC236}">
              <a16:creationId xmlns:a16="http://schemas.microsoft.com/office/drawing/2014/main" id="{6430AD5F-4F62-49FC-8D0D-BE3A65C38751}"/>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87B10615-6D92-43A0-8250-A599FA9B718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7B7373CF-C33D-460A-82AA-BB04F21E522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71B4DFF5-FB4C-45A8-B1B2-88AA116EE2B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41A108FD-130E-4A4C-AC69-34F4B6BDF82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CB6B889B-5978-4426-89E2-A3779D9B425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779" name="楕円 778">
          <a:extLst>
            <a:ext uri="{FF2B5EF4-FFF2-40B4-BE49-F238E27FC236}">
              <a16:creationId xmlns:a16="http://schemas.microsoft.com/office/drawing/2014/main" id="{B35879F4-67B4-4D9B-A7C4-6E88ED7F0152}"/>
            </a:ext>
          </a:extLst>
        </xdr:cNvPr>
        <xdr:cNvSpPr/>
      </xdr:nvSpPr>
      <xdr:spPr>
        <a:xfrm>
          <a:off x="16268700" y="1803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13352</xdr:rowOff>
    </xdr:from>
    <xdr:ext cx="405111" cy="259045"/>
    <xdr:sp macro="" textlink="">
      <xdr:nvSpPr>
        <xdr:cNvPr id="780" name="【公民館】&#10;有形固定資産減価償却率該当値テキスト">
          <a:extLst>
            <a:ext uri="{FF2B5EF4-FFF2-40B4-BE49-F238E27FC236}">
              <a16:creationId xmlns:a16="http://schemas.microsoft.com/office/drawing/2014/main" id="{0B78F945-F5CF-4431-8B06-D8183740D1D3}"/>
            </a:ext>
          </a:extLst>
        </xdr:cNvPr>
        <xdr:cNvSpPr txBox="1"/>
      </xdr:nvSpPr>
      <xdr:spPr>
        <a:xfrm>
          <a:off x="16357600" y="1801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21589</xdr:rowOff>
    </xdr:from>
    <xdr:to>
      <xdr:col>81</xdr:col>
      <xdr:colOff>101600</xdr:colOff>
      <xdr:row>105</xdr:row>
      <xdr:rowOff>123189</xdr:rowOff>
    </xdr:to>
    <xdr:sp macro="" textlink="">
      <xdr:nvSpPr>
        <xdr:cNvPr id="781" name="楕円 780">
          <a:extLst>
            <a:ext uri="{FF2B5EF4-FFF2-40B4-BE49-F238E27FC236}">
              <a16:creationId xmlns:a16="http://schemas.microsoft.com/office/drawing/2014/main" id="{36F7D09D-D685-42C5-8533-9B1BBEFA09AB}"/>
            </a:ext>
          </a:extLst>
        </xdr:cNvPr>
        <xdr:cNvSpPr/>
      </xdr:nvSpPr>
      <xdr:spPr>
        <a:xfrm>
          <a:off x="15430500" y="1802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72389</xdr:rowOff>
    </xdr:from>
    <xdr:to>
      <xdr:col>85</xdr:col>
      <xdr:colOff>127000</xdr:colOff>
      <xdr:row>105</xdr:row>
      <xdr:rowOff>85725</xdr:rowOff>
    </xdr:to>
    <xdr:cxnSp macro="">
      <xdr:nvCxnSpPr>
        <xdr:cNvPr id="782" name="直線コネクタ 781">
          <a:extLst>
            <a:ext uri="{FF2B5EF4-FFF2-40B4-BE49-F238E27FC236}">
              <a16:creationId xmlns:a16="http://schemas.microsoft.com/office/drawing/2014/main" id="{6B215D90-498A-4E9B-998D-35EB517CA642}"/>
            </a:ext>
          </a:extLst>
        </xdr:cNvPr>
        <xdr:cNvCxnSpPr/>
      </xdr:nvCxnSpPr>
      <xdr:spPr>
        <a:xfrm>
          <a:off x="15481300" y="18074639"/>
          <a:ext cx="8382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166370</xdr:rowOff>
    </xdr:from>
    <xdr:to>
      <xdr:col>76</xdr:col>
      <xdr:colOff>165100</xdr:colOff>
      <xdr:row>105</xdr:row>
      <xdr:rowOff>96520</xdr:rowOff>
    </xdr:to>
    <xdr:sp macro="" textlink="">
      <xdr:nvSpPr>
        <xdr:cNvPr id="783" name="楕円 782">
          <a:extLst>
            <a:ext uri="{FF2B5EF4-FFF2-40B4-BE49-F238E27FC236}">
              <a16:creationId xmlns:a16="http://schemas.microsoft.com/office/drawing/2014/main" id="{D5B27DC4-C094-41E7-A72B-1CBB6C635126}"/>
            </a:ext>
          </a:extLst>
        </xdr:cNvPr>
        <xdr:cNvSpPr/>
      </xdr:nvSpPr>
      <xdr:spPr>
        <a:xfrm>
          <a:off x="14541500" y="1799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45720</xdr:rowOff>
    </xdr:from>
    <xdr:to>
      <xdr:col>81</xdr:col>
      <xdr:colOff>50800</xdr:colOff>
      <xdr:row>105</xdr:row>
      <xdr:rowOff>72389</xdr:rowOff>
    </xdr:to>
    <xdr:cxnSp macro="">
      <xdr:nvCxnSpPr>
        <xdr:cNvPr id="784" name="直線コネクタ 783">
          <a:extLst>
            <a:ext uri="{FF2B5EF4-FFF2-40B4-BE49-F238E27FC236}">
              <a16:creationId xmlns:a16="http://schemas.microsoft.com/office/drawing/2014/main" id="{507F6679-4D31-4035-9EDF-8FD59291202A}"/>
            </a:ext>
          </a:extLst>
        </xdr:cNvPr>
        <xdr:cNvCxnSpPr/>
      </xdr:nvCxnSpPr>
      <xdr:spPr>
        <a:xfrm>
          <a:off x="14592300" y="1804797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132080</xdr:rowOff>
    </xdr:from>
    <xdr:to>
      <xdr:col>72</xdr:col>
      <xdr:colOff>38100</xdr:colOff>
      <xdr:row>105</xdr:row>
      <xdr:rowOff>62230</xdr:rowOff>
    </xdr:to>
    <xdr:sp macro="" textlink="">
      <xdr:nvSpPr>
        <xdr:cNvPr id="785" name="楕円 784">
          <a:extLst>
            <a:ext uri="{FF2B5EF4-FFF2-40B4-BE49-F238E27FC236}">
              <a16:creationId xmlns:a16="http://schemas.microsoft.com/office/drawing/2014/main" id="{EFF9029F-0345-4151-9621-46D28FA2858E}"/>
            </a:ext>
          </a:extLst>
        </xdr:cNvPr>
        <xdr:cNvSpPr/>
      </xdr:nvSpPr>
      <xdr:spPr>
        <a:xfrm>
          <a:off x="13652500" y="1796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11430</xdr:rowOff>
    </xdr:from>
    <xdr:to>
      <xdr:col>76</xdr:col>
      <xdr:colOff>114300</xdr:colOff>
      <xdr:row>105</xdr:row>
      <xdr:rowOff>45720</xdr:rowOff>
    </xdr:to>
    <xdr:cxnSp macro="">
      <xdr:nvCxnSpPr>
        <xdr:cNvPr id="786" name="直線コネクタ 785">
          <a:extLst>
            <a:ext uri="{FF2B5EF4-FFF2-40B4-BE49-F238E27FC236}">
              <a16:creationId xmlns:a16="http://schemas.microsoft.com/office/drawing/2014/main" id="{B929C2DA-5E31-4701-B7AD-0F0D4F184F9C}"/>
            </a:ext>
          </a:extLst>
        </xdr:cNvPr>
        <xdr:cNvCxnSpPr/>
      </xdr:nvCxnSpPr>
      <xdr:spPr>
        <a:xfrm>
          <a:off x="13703300" y="180136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99695</xdr:rowOff>
    </xdr:from>
    <xdr:to>
      <xdr:col>67</xdr:col>
      <xdr:colOff>101600</xdr:colOff>
      <xdr:row>105</xdr:row>
      <xdr:rowOff>29845</xdr:rowOff>
    </xdr:to>
    <xdr:sp macro="" textlink="">
      <xdr:nvSpPr>
        <xdr:cNvPr id="787" name="楕円 786">
          <a:extLst>
            <a:ext uri="{FF2B5EF4-FFF2-40B4-BE49-F238E27FC236}">
              <a16:creationId xmlns:a16="http://schemas.microsoft.com/office/drawing/2014/main" id="{21AAAE91-EC03-42B3-8AEB-DDEFD02D5747}"/>
            </a:ext>
          </a:extLst>
        </xdr:cNvPr>
        <xdr:cNvSpPr/>
      </xdr:nvSpPr>
      <xdr:spPr>
        <a:xfrm>
          <a:off x="12763500" y="1793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150495</xdr:rowOff>
    </xdr:from>
    <xdr:to>
      <xdr:col>71</xdr:col>
      <xdr:colOff>177800</xdr:colOff>
      <xdr:row>105</xdr:row>
      <xdr:rowOff>11430</xdr:rowOff>
    </xdr:to>
    <xdr:cxnSp macro="">
      <xdr:nvCxnSpPr>
        <xdr:cNvPr id="788" name="直線コネクタ 787">
          <a:extLst>
            <a:ext uri="{FF2B5EF4-FFF2-40B4-BE49-F238E27FC236}">
              <a16:creationId xmlns:a16="http://schemas.microsoft.com/office/drawing/2014/main" id="{2682290E-8E7F-4826-9C9B-55324805EEBF}"/>
            </a:ext>
          </a:extLst>
        </xdr:cNvPr>
        <xdr:cNvCxnSpPr/>
      </xdr:nvCxnSpPr>
      <xdr:spPr>
        <a:xfrm>
          <a:off x="12814300" y="1798129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789" name="n_1aveValue【公民館】&#10;有形固定資産減価償却率">
          <a:extLst>
            <a:ext uri="{FF2B5EF4-FFF2-40B4-BE49-F238E27FC236}">
              <a16:creationId xmlns:a16="http://schemas.microsoft.com/office/drawing/2014/main" id="{CF80FF89-46F6-4664-9E66-8CBB9096E2C0}"/>
            </a:ext>
          </a:extLst>
        </xdr:cNvPr>
        <xdr:cNvSpPr txBox="1"/>
      </xdr:nvSpPr>
      <xdr:spPr>
        <a:xfrm>
          <a:off x="152660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790" name="n_2aveValue【公民館】&#10;有形固定資産減価償却率">
          <a:extLst>
            <a:ext uri="{FF2B5EF4-FFF2-40B4-BE49-F238E27FC236}">
              <a16:creationId xmlns:a16="http://schemas.microsoft.com/office/drawing/2014/main" id="{FEF93DFE-1F62-4122-85A0-B3AAB3D25A90}"/>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791" name="n_3aveValue【公民館】&#10;有形固定資産減価償却率">
          <a:extLst>
            <a:ext uri="{FF2B5EF4-FFF2-40B4-BE49-F238E27FC236}">
              <a16:creationId xmlns:a16="http://schemas.microsoft.com/office/drawing/2014/main" id="{9DFD5C48-616B-40A9-A60C-A783789BE194}"/>
            </a:ext>
          </a:extLst>
        </xdr:cNvPr>
        <xdr:cNvSpPr txBox="1"/>
      </xdr:nvSpPr>
      <xdr:spPr>
        <a:xfrm>
          <a:off x="13500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41927</xdr:rowOff>
    </xdr:from>
    <xdr:ext cx="405111" cy="259045"/>
    <xdr:sp macro="" textlink="">
      <xdr:nvSpPr>
        <xdr:cNvPr id="792" name="n_4aveValue【公民館】&#10;有形固定資産減価償却率">
          <a:extLst>
            <a:ext uri="{FF2B5EF4-FFF2-40B4-BE49-F238E27FC236}">
              <a16:creationId xmlns:a16="http://schemas.microsoft.com/office/drawing/2014/main" id="{B3A8F2A8-9BF9-42E4-9E72-6016FF663A84}"/>
            </a:ext>
          </a:extLst>
        </xdr:cNvPr>
        <xdr:cNvSpPr txBox="1"/>
      </xdr:nvSpPr>
      <xdr:spPr>
        <a:xfrm>
          <a:off x="126117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114316</xdr:rowOff>
    </xdr:from>
    <xdr:ext cx="405111" cy="259045"/>
    <xdr:sp macro="" textlink="">
      <xdr:nvSpPr>
        <xdr:cNvPr id="793" name="n_1mainValue【公民館】&#10;有形固定資産減価償却率">
          <a:extLst>
            <a:ext uri="{FF2B5EF4-FFF2-40B4-BE49-F238E27FC236}">
              <a16:creationId xmlns:a16="http://schemas.microsoft.com/office/drawing/2014/main" id="{97AE4678-1AA0-45AF-9270-7D618BA0F34E}"/>
            </a:ext>
          </a:extLst>
        </xdr:cNvPr>
        <xdr:cNvSpPr txBox="1"/>
      </xdr:nvSpPr>
      <xdr:spPr>
        <a:xfrm>
          <a:off x="15266044" y="1811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87647</xdr:rowOff>
    </xdr:from>
    <xdr:ext cx="405111" cy="259045"/>
    <xdr:sp macro="" textlink="">
      <xdr:nvSpPr>
        <xdr:cNvPr id="794" name="n_2mainValue【公民館】&#10;有形固定資産減価償却率">
          <a:extLst>
            <a:ext uri="{FF2B5EF4-FFF2-40B4-BE49-F238E27FC236}">
              <a16:creationId xmlns:a16="http://schemas.microsoft.com/office/drawing/2014/main" id="{DED3D4D8-18A4-4B22-B620-C96547766F79}"/>
            </a:ext>
          </a:extLst>
        </xdr:cNvPr>
        <xdr:cNvSpPr txBox="1"/>
      </xdr:nvSpPr>
      <xdr:spPr>
        <a:xfrm>
          <a:off x="14389744" y="1808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53357</xdr:rowOff>
    </xdr:from>
    <xdr:ext cx="405111" cy="259045"/>
    <xdr:sp macro="" textlink="">
      <xdr:nvSpPr>
        <xdr:cNvPr id="795" name="n_3mainValue【公民館】&#10;有形固定資産減価償却率">
          <a:extLst>
            <a:ext uri="{FF2B5EF4-FFF2-40B4-BE49-F238E27FC236}">
              <a16:creationId xmlns:a16="http://schemas.microsoft.com/office/drawing/2014/main" id="{60AF064D-48B1-4BDA-AB4D-E4DCEC660142}"/>
            </a:ext>
          </a:extLst>
        </xdr:cNvPr>
        <xdr:cNvSpPr txBox="1"/>
      </xdr:nvSpPr>
      <xdr:spPr>
        <a:xfrm>
          <a:off x="13500744" y="1805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46372</xdr:rowOff>
    </xdr:from>
    <xdr:ext cx="405111" cy="259045"/>
    <xdr:sp macro="" textlink="">
      <xdr:nvSpPr>
        <xdr:cNvPr id="796" name="n_4mainValue【公民館】&#10;有形固定資産減価償却率">
          <a:extLst>
            <a:ext uri="{FF2B5EF4-FFF2-40B4-BE49-F238E27FC236}">
              <a16:creationId xmlns:a16="http://schemas.microsoft.com/office/drawing/2014/main" id="{6F600994-1546-485C-8EF7-D80BE0C6EDEB}"/>
            </a:ext>
          </a:extLst>
        </xdr:cNvPr>
        <xdr:cNvSpPr txBox="1"/>
      </xdr:nvSpPr>
      <xdr:spPr>
        <a:xfrm>
          <a:off x="12611744" y="1770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B9CC3A61-794B-4F47-A72F-01459405F3E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2D0701AF-60A7-4A83-B59F-C74CB015ECD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3E0913FC-0B13-49C5-AE95-38B72B7DC95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79ADB3A1-6831-49FB-A713-3DBA167FB41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5F644F67-8AEC-447C-B617-0040DAA97A8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FC52E1F7-9876-43CD-A3F3-617D2BE974F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8CF103A2-840C-4C88-BDF2-F63D7EE7726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ABED512D-9124-42DC-B768-15F47C3E14C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981A2EA7-371F-4824-B67F-ADDF760608F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C7352A21-0447-490B-9FFC-DC5D6B64EF4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7" name="直線コネクタ 806">
          <a:extLst>
            <a:ext uri="{FF2B5EF4-FFF2-40B4-BE49-F238E27FC236}">
              <a16:creationId xmlns:a16="http://schemas.microsoft.com/office/drawing/2014/main" id="{42CEA5DA-91D6-41D8-89CD-361420AFF1FF}"/>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8" name="テキスト ボックス 807">
          <a:extLst>
            <a:ext uri="{FF2B5EF4-FFF2-40B4-BE49-F238E27FC236}">
              <a16:creationId xmlns:a16="http://schemas.microsoft.com/office/drawing/2014/main" id="{096546C0-03D7-4C15-B3F0-3DAAA290D2EF}"/>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9" name="直線コネクタ 808">
          <a:extLst>
            <a:ext uri="{FF2B5EF4-FFF2-40B4-BE49-F238E27FC236}">
              <a16:creationId xmlns:a16="http://schemas.microsoft.com/office/drawing/2014/main" id="{4524BAAF-A01B-4199-A75E-F7DC4F46EF19}"/>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0" name="テキスト ボックス 809">
          <a:extLst>
            <a:ext uri="{FF2B5EF4-FFF2-40B4-BE49-F238E27FC236}">
              <a16:creationId xmlns:a16="http://schemas.microsoft.com/office/drawing/2014/main" id="{C69CAE20-A16E-4A9B-89D3-FAE9170BFEEC}"/>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1" name="直線コネクタ 810">
          <a:extLst>
            <a:ext uri="{FF2B5EF4-FFF2-40B4-BE49-F238E27FC236}">
              <a16:creationId xmlns:a16="http://schemas.microsoft.com/office/drawing/2014/main" id="{CD7554D0-CAA5-4550-B8DD-F0D802083C8C}"/>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2" name="テキスト ボックス 811">
          <a:extLst>
            <a:ext uri="{FF2B5EF4-FFF2-40B4-BE49-F238E27FC236}">
              <a16:creationId xmlns:a16="http://schemas.microsoft.com/office/drawing/2014/main" id="{2DBF0952-3615-45FD-89AB-DA2A91C8859D}"/>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3" name="直線コネクタ 812">
          <a:extLst>
            <a:ext uri="{FF2B5EF4-FFF2-40B4-BE49-F238E27FC236}">
              <a16:creationId xmlns:a16="http://schemas.microsoft.com/office/drawing/2014/main" id="{EB14F529-6A38-477C-84C8-B98C2E03BAE1}"/>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4" name="テキスト ボックス 813">
          <a:extLst>
            <a:ext uri="{FF2B5EF4-FFF2-40B4-BE49-F238E27FC236}">
              <a16:creationId xmlns:a16="http://schemas.microsoft.com/office/drawing/2014/main" id="{31E7FDD9-C9F0-4D4E-AAD4-24E8CB81A307}"/>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5" name="直線コネクタ 814">
          <a:extLst>
            <a:ext uri="{FF2B5EF4-FFF2-40B4-BE49-F238E27FC236}">
              <a16:creationId xmlns:a16="http://schemas.microsoft.com/office/drawing/2014/main" id="{5AE7C48B-3751-4EB3-BF1B-9EA4C5FC0073}"/>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6" name="テキスト ボックス 815">
          <a:extLst>
            <a:ext uri="{FF2B5EF4-FFF2-40B4-BE49-F238E27FC236}">
              <a16:creationId xmlns:a16="http://schemas.microsoft.com/office/drawing/2014/main" id="{BB7FA0D4-935C-4C7F-802F-CD6DC25D2A55}"/>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7" name="直線コネクタ 816">
          <a:extLst>
            <a:ext uri="{FF2B5EF4-FFF2-40B4-BE49-F238E27FC236}">
              <a16:creationId xmlns:a16="http://schemas.microsoft.com/office/drawing/2014/main" id="{1485B8E0-6169-4DBC-B91F-E8AF4CC6DAD7}"/>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8" name="テキスト ボックス 817">
          <a:extLst>
            <a:ext uri="{FF2B5EF4-FFF2-40B4-BE49-F238E27FC236}">
              <a16:creationId xmlns:a16="http://schemas.microsoft.com/office/drawing/2014/main" id="{9F995948-45D6-4E5F-893E-1F6D3A2AA9AB}"/>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97DAD22A-ACC2-4FF2-97E0-9873D1E9E8F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35D9B528-F48C-45C9-B0D1-CDFF59665C7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公民館】&#10;一人当たり面積グラフ枠">
          <a:extLst>
            <a:ext uri="{FF2B5EF4-FFF2-40B4-BE49-F238E27FC236}">
              <a16:creationId xmlns:a16="http://schemas.microsoft.com/office/drawing/2014/main" id="{41DD29BB-9A7B-4EF0-AE21-BDDB2A10B0C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2" name="直線コネクタ 821">
          <a:extLst>
            <a:ext uri="{FF2B5EF4-FFF2-40B4-BE49-F238E27FC236}">
              <a16:creationId xmlns:a16="http://schemas.microsoft.com/office/drawing/2014/main" id="{F9AA6D5B-9555-4050-8FC8-0A8E7A5D6907}"/>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3" name="【公民館】&#10;一人当たり面積最小値テキスト">
          <a:extLst>
            <a:ext uri="{FF2B5EF4-FFF2-40B4-BE49-F238E27FC236}">
              <a16:creationId xmlns:a16="http://schemas.microsoft.com/office/drawing/2014/main" id="{A4060EEE-7127-46FE-BD3B-27A0707A2655}"/>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4" name="直線コネクタ 823">
          <a:extLst>
            <a:ext uri="{FF2B5EF4-FFF2-40B4-BE49-F238E27FC236}">
              <a16:creationId xmlns:a16="http://schemas.microsoft.com/office/drawing/2014/main" id="{62850E31-E922-4BC1-9BAB-6ABCA42115EA}"/>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5" name="【公民館】&#10;一人当たり面積最大値テキスト">
          <a:extLst>
            <a:ext uri="{FF2B5EF4-FFF2-40B4-BE49-F238E27FC236}">
              <a16:creationId xmlns:a16="http://schemas.microsoft.com/office/drawing/2014/main" id="{318E761D-F548-45CC-90CB-F972F92B8297}"/>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6" name="直線コネクタ 825">
          <a:extLst>
            <a:ext uri="{FF2B5EF4-FFF2-40B4-BE49-F238E27FC236}">
              <a16:creationId xmlns:a16="http://schemas.microsoft.com/office/drawing/2014/main" id="{CEB6634C-188C-4D56-9395-FCE50566AD49}"/>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827" name="【公民館】&#10;一人当たり面積平均値テキスト">
          <a:extLst>
            <a:ext uri="{FF2B5EF4-FFF2-40B4-BE49-F238E27FC236}">
              <a16:creationId xmlns:a16="http://schemas.microsoft.com/office/drawing/2014/main" id="{9213D33A-5925-4117-ABF7-57899F3F1C14}"/>
            </a:ext>
          </a:extLst>
        </xdr:cNvPr>
        <xdr:cNvSpPr txBox="1"/>
      </xdr:nvSpPr>
      <xdr:spPr>
        <a:xfrm>
          <a:off x="22199600" y="18301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8" name="フローチャート: 判断 827">
          <a:extLst>
            <a:ext uri="{FF2B5EF4-FFF2-40B4-BE49-F238E27FC236}">
              <a16:creationId xmlns:a16="http://schemas.microsoft.com/office/drawing/2014/main" id="{A8855D87-E3A1-4279-8001-1E6FCE4CBDCE}"/>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9" name="フローチャート: 判断 828">
          <a:extLst>
            <a:ext uri="{FF2B5EF4-FFF2-40B4-BE49-F238E27FC236}">
              <a16:creationId xmlns:a16="http://schemas.microsoft.com/office/drawing/2014/main" id="{88F8345D-C462-40FA-9F93-6C4EA062382E}"/>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30" name="フローチャート: 判断 829">
          <a:extLst>
            <a:ext uri="{FF2B5EF4-FFF2-40B4-BE49-F238E27FC236}">
              <a16:creationId xmlns:a16="http://schemas.microsoft.com/office/drawing/2014/main" id="{4CF0C991-63F2-402B-BBEC-DD67049D6924}"/>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31" name="フローチャート: 判断 830">
          <a:extLst>
            <a:ext uri="{FF2B5EF4-FFF2-40B4-BE49-F238E27FC236}">
              <a16:creationId xmlns:a16="http://schemas.microsoft.com/office/drawing/2014/main" id="{F155B9A1-EA26-4AD2-A35B-088321197BF5}"/>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32" name="フローチャート: 判断 831">
          <a:extLst>
            <a:ext uri="{FF2B5EF4-FFF2-40B4-BE49-F238E27FC236}">
              <a16:creationId xmlns:a16="http://schemas.microsoft.com/office/drawing/2014/main" id="{BC897796-1268-4B20-B2F8-463B0CF11B47}"/>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B299B261-9AE2-4DBF-AC46-C212D397827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9240C919-E5F2-4E31-B17A-86669A562F8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D2342FFF-5524-4721-B8B1-618AC9F6DA1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AFCE872F-8F77-47F6-B508-A409F9189BD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F189927A-E640-4746-82D7-2D91EF652DC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142966</xdr:rowOff>
    </xdr:from>
    <xdr:to>
      <xdr:col>116</xdr:col>
      <xdr:colOff>114300</xdr:colOff>
      <xdr:row>106</xdr:row>
      <xdr:rowOff>73116</xdr:rowOff>
    </xdr:to>
    <xdr:sp macro="" textlink="">
      <xdr:nvSpPr>
        <xdr:cNvPr id="838" name="楕円 837">
          <a:extLst>
            <a:ext uri="{FF2B5EF4-FFF2-40B4-BE49-F238E27FC236}">
              <a16:creationId xmlns:a16="http://schemas.microsoft.com/office/drawing/2014/main" id="{79744B83-9314-4424-B144-7F7637DCCEFD}"/>
            </a:ext>
          </a:extLst>
        </xdr:cNvPr>
        <xdr:cNvSpPr/>
      </xdr:nvSpPr>
      <xdr:spPr>
        <a:xfrm>
          <a:off x="22110700" y="1814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165843</xdr:rowOff>
    </xdr:from>
    <xdr:ext cx="469744" cy="259045"/>
    <xdr:sp macro="" textlink="">
      <xdr:nvSpPr>
        <xdr:cNvPr id="839" name="【公民館】&#10;一人当たり面積該当値テキスト">
          <a:extLst>
            <a:ext uri="{FF2B5EF4-FFF2-40B4-BE49-F238E27FC236}">
              <a16:creationId xmlns:a16="http://schemas.microsoft.com/office/drawing/2014/main" id="{D0D37631-5639-443E-87B7-DA5138B23331}"/>
            </a:ext>
          </a:extLst>
        </xdr:cNvPr>
        <xdr:cNvSpPr txBox="1"/>
      </xdr:nvSpPr>
      <xdr:spPr>
        <a:xfrm>
          <a:off x="22199600" y="17996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164193</xdr:rowOff>
    </xdr:from>
    <xdr:to>
      <xdr:col>112</xdr:col>
      <xdr:colOff>38100</xdr:colOff>
      <xdr:row>106</xdr:row>
      <xdr:rowOff>94343</xdr:rowOff>
    </xdr:to>
    <xdr:sp macro="" textlink="">
      <xdr:nvSpPr>
        <xdr:cNvPr id="840" name="楕円 839">
          <a:extLst>
            <a:ext uri="{FF2B5EF4-FFF2-40B4-BE49-F238E27FC236}">
              <a16:creationId xmlns:a16="http://schemas.microsoft.com/office/drawing/2014/main" id="{24BEF70F-ECBD-40A1-8957-A65D438711B5}"/>
            </a:ext>
          </a:extLst>
        </xdr:cNvPr>
        <xdr:cNvSpPr/>
      </xdr:nvSpPr>
      <xdr:spPr>
        <a:xfrm>
          <a:off x="21272500" y="1816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22316</xdr:rowOff>
    </xdr:from>
    <xdr:to>
      <xdr:col>116</xdr:col>
      <xdr:colOff>63500</xdr:colOff>
      <xdr:row>106</xdr:row>
      <xdr:rowOff>43543</xdr:rowOff>
    </xdr:to>
    <xdr:cxnSp macro="">
      <xdr:nvCxnSpPr>
        <xdr:cNvPr id="841" name="直線コネクタ 840">
          <a:extLst>
            <a:ext uri="{FF2B5EF4-FFF2-40B4-BE49-F238E27FC236}">
              <a16:creationId xmlns:a16="http://schemas.microsoft.com/office/drawing/2014/main" id="{A852FB82-AD59-49EA-B2FB-3240927CC4BE}"/>
            </a:ext>
          </a:extLst>
        </xdr:cNvPr>
        <xdr:cNvCxnSpPr/>
      </xdr:nvCxnSpPr>
      <xdr:spPr>
        <a:xfrm flipV="1">
          <a:off x="21323300" y="18196016"/>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170724</xdr:rowOff>
    </xdr:from>
    <xdr:to>
      <xdr:col>107</xdr:col>
      <xdr:colOff>101600</xdr:colOff>
      <xdr:row>106</xdr:row>
      <xdr:rowOff>100874</xdr:rowOff>
    </xdr:to>
    <xdr:sp macro="" textlink="">
      <xdr:nvSpPr>
        <xdr:cNvPr id="842" name="楕円 841">
          <a:extLst>
            <a:ext uri="{FF2B5EF4-FFF2-40B4-BE49-F238E27FC236}">
              <a16:creationId xmlns:a16="http://schemas.microsoft.com/office/drawing/2014/main" id="{26A2990D-DC26-4A3D-B476-CA792EF487B0}"/>
            </a:ext>
          </a:extLst>
        </xdr:cNvPr>
        <xdr:cNvSpPr/>
      </xdr:nvSpPr>
      <xdr:spPr>
        <a:xfrm>
          <a:off x="20383500" y="1817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43543</xdr:rowOff>
    </xdr:from>
    <xdr:to>
      <xdr:col>111</xdr:col>
      <xdr:colOff>177800</xdr:colOff>
      <xdr:row>106</xdr:row>
      <xdr:rowOff>50074</xdr:rowOff>
    </xdr:to>
    <xdr:cxnSp macro="">
      <xdr:nvCxnSpPr>
        <xdr:cNvPr id="843" name="直線コネクタ 842">
          <a:extLst>
            <a:ext uri="{FF2B5EF4-FFF2-40B4-BE49-F238E27FC236}">
              <a16:creationId xmlns:a16="http://schemas.microsoft.com/office/drawing/2014/main" id="{7BE7606A-FBE5-4A44-898B-29155D14E2E2}"/>
            </a:ext>
          </a:extLst>
        </xdr:cNvPr>
        <xdr:cNvCxnSpPr/>
      </xdr:nvCxnSpPr>
      <xdr:spPr>
        <a:xfrm flipV="1">
          <a:off x="20434300" y="1821724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7438</xdr:rowOff>
    </xdr:from>
    <xdr:to>
      <xdr:col>102</xdr:col>
      <xdr:colOff>165100</xdr:colOff>
      <xdr:row>106</xdr:row>
      <xdr:rowOff>109038</xdr:rowOff>
    </xdr:to>
    <xdr:sp macro="" textlink="">
      <xdr:nvSpPr>
        <xdr:cNvPr id="844" name="楕円 843">
          <a:extLst>
            <a:ext uri="{FF2B5EF4-FFF2-40B4-BE49-F238E27FC236}">
              <a16:creationId xmlns:a16="http://schemas.microsoft.com/office/drawing/2014/main" id="{BAF4907B-9DEC-482C-884A-3E3FFFA47396}"/>
            </a:ext>
          </a:extLst>
        </xdr:cNvPr>
        <xdr:cNvSpPr/>
      </xdr:nvSpPr>
      <xdr:spPr>
        <a:xfrm>
          <a:off x="19494500" y="1818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50074</xdr:rowOff>
    </xdr:from>
    <xdr:to>
      <xdr:col>107</xdr:col>
      <xdr:colOff>50800</xdr:colOff>
      <xdr:row>106</xdr:row>
      <xdr:rowOff>58238</xdr:rowOff>
    </xdr:to>
    <xdr:cxnSp macro="">
      <xdr:nvCxnSpPr>
        <xdr:cNvPr id="845" name="直線コネクタ 844">
          <a:extLst>
            <a:ext uri="{FF2B5EF4-FFF2-40B4-BE49-F238E27FC236}">
              <a16:creationId xmlns:a16="http://schemas.microsoft.com/office/drawing/2014/main" id="{A70BAEC2-5A0E-4A0C-81A7-8019F6FC94A4}"/>
            </a:ext>
          </a:extLst>
        </xdr:cNvPr>
        <xdr:cNvCxnSpPr/>
      </xdr:nvCxnSpPr>
      <xdr:spPr>
        <a:xfrm flipV="1">
          <a:off x="19545300" y="18223774"/>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12337</xdr:rowOff>
    </xdr:from>
    <xdr:to>
      <xdr:col>98</xdr:col>
      <xdr:colOff>38100</xdr:colOff>
      <xdr:row>106</xdr:row>
      <xdr:rowOff>113937</xdr:rowOff>
    </xdr:to>
    <xdr:sp macro="" textlink="">
      <xdr:nvSpPr>
        <xdr:cNvPr id="846" name="楕円 845">
          <a:extLst>
            <a:ext uri="{FF2B5EF4-FFF2-40B4-BE49-F238E27FC236}">
              <a16:creationId xmlns:a16="http://schemas.microsoft.com/office/drawing/2014/main" id="{3EDE5A39-C03B-4A72-B96F-24287FA1D98F}"/>
            </a:ext>
          </a:extLst>
        </xdr:cNvPr>
        <xdr:cNvSpPr/>
      </xdr:nvSpPr>
      <xdr:spPr>
        <a:xfrm>
          <a:off x="18605500" y="1818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58238</xdr:rowOff>
    </xdr:from>
    <xdr:to>
      <xdr:col>102</xdr:col>
      <xdr:colOff>114300</xdr:colOff>
      <xdr:row>106</xdr:row>
      <xdr:rowOff>63137</xdr:rowOff>
    </xdr:to>
    <xdr:cxnSp macro="">
      <xdr:nvCxnSpPr>
        <xdr:cNvPr id="847" name="直線コネクタ 846">
          <a:extLst>
            <a:ext uri="{FF2B5EF4-FFF2-40B4-BE49-F238E27FC236}">
              <a16:creationId xmlns:a16="http://schemas.microsoft.com/office/drawing/2014/main" id="{CC87B628-8D83-4DE7-8D98-ABBD32350FF5}"/>
            </a:ext>
          </a:extLst>
        </xdr:cNvPr>
        <xdr:cNvCxnSpPr/>
      </xdr:nvCxnSpPr>
      <xdr:spPr>
        <a:xfrm flipV="1">
          <a:off x="18656300" y="18231938"/>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848" name="n_1aveValue【公民館】&#10;一人当たり面積">
          <a:extLst>
            <a:ext uri="{FF2B5EF4-FFF2-40B4-BE49-F238E27FC236}">
              <a16:creationId xmlns:a16="http://schemas.microsoft.com/office/drawing/2014/main" id="{0957D221-7D35-4193-B7BB-2656A23E8931}"/>
            </a:ext>
          </a:extLst>
        </xdr:cNvPr>
        <xdr:cNvSpPr txBox="1"/>
      </xdr:nvSpPr>
      <xdr:spPr>
        <a:xfrm>
          <a:off x="21075727"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849" name="n_2aveValue【公民館】&#10;一人当たり面積">
          <a:extLst>
            <a:ext uri="{FF2B5EF4-FFF2-40B4-BE49-F238E27FC236}">
              <a16:creationId xmlns:a16="http://schemas.microsoft.com/office/drawing/2014/main" id="{DB84BAA4-F255-4601-BD68-AEC3F6EEB986}"/>
            </a:ext>
          </a:extLst>
        </xdr:cNvPr>
        <xdr:cNvSpPr txBox="1"/>
      </xdr:nvSpPr>
      <xdr:spPr>
        <a:xfrm>
          <a:off x="20199427" y="1842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850" name="n_3aveValue【公民館】&#10;一人当たり面積">
          <a:extLst>
            <a:ext uri="{FF2B5EF4-FFF2-40B4-BE49-F238E27FC236}">
              <a16:creationId xmlns:a16="http://schemas.microsoft.com/office/drawing/2014/main" id="{39388D9E-4713-4F0D-B068-50A8CD166C57}"/>
            </a:ext>
          </a:extLst>
        </xdr:cNvPr>
        <xdr:cNvSpPr txBox="1"/>
      </xdr:nvSpPr>
      <xdr:spPr>
        <a:xfrm>
          <a:off x="19310427" y="1840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70775</xdr:rowOff>
    </xdr:from>
    <xdr:ext cx="469744" cy="259045"/>
    <xdr:sp macro="" textlink="">
      <xdr:nvSpPr>
        <xdr:cNvPr id="851" name="n_4aveValue【公民館】&#10;一人当たり面積">
          <a:extLst>
            <a:ext uri="{FF2B5EF4-FFF2-40B4-BE49-F238E27FC236}">
              <a16:creationId xmlns:a16="http://schemas.microsoft.com/office/drawing/2014/main" id="{B360FC7E-164D-4F2B-B1A9-7A3B1209D850}"/>
            </a:ext>
          </a:extLst>
        </xdr:cNvPr>
        <xdr:cNvSpPr txBox="1"/>
      </xdr:nvSpPr>
      <xdr:spPr>
        <a:xfrm>
          <a:off x="18421427" y="1841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110870</xdr:rowOff>
    </xdr:from>
    <xdr:ext cx="469744" cy="259045"/>
    <xdr:sp macro="" textlink="">
      <xdr:nvSpPr>
        <xdr:cNvPr id="852" name="n_1mainValue【公民館】&#10;一人当たり面積">
          <a:extLst>
            <a:ext uri="{FF2B5EF4-FFF2-40B4-BE49-F238E27FC236}">
              <a16:creationId xmlns:a16="http://schemas.microsoft.com/office/drawing/2014/main" id="{96FAC4EC-6DAA-4EA8-AF57-C2359CA84C85}"/>
            </a:ext>
          </a:extLst>
        </xdr:cNvPr>
        <xdr:cNvSpPr txBox="1"/>
      </xdr:nvSpPr>
      <xdr:spPr>
        <a:xfrm>
          <a:off x="21075727" y="17941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117401</xdr:rowOff>
    </xdr:from>
    <xdr:ext cx="469744" cy="259045"/>
    <xdr:sp macro="" textlink="">
      <xdr:nvSpPr>
        <xdr:cNvPr id="853" name="n_2mainValue【公民館】&#10;一人当たり面積">
          <a:extLst>
            <a:ext uri="{FF2B5EF4-FFF2-40B4-BE49-F238E27FC236}">
              <a16:creationId xmlns:a16="http://schemas.microsoft.com/office/drawing/2014/main" id="{4CAD2DED-009A-44DA-9AB3-CD139DC2A5D2}"/>
            </a:ext>
          </a:extLst>
        </xdr:cNvPr>
        <xdr:cNvSpPr txBox="1"/>
      </xdr:nvSpPr>
      <xdr:spPr>
        <a:xfrm>
          <a:off x="20199427" y="1794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125565</xdr:rowOff>
    </xdr:from>
    <xdr:ext cx="469744" cy="259045"/>
    <xdr:sp macro="" textlink="">
      <xdr:nvSpPr>
        <xdr:cNvPr id="854" name="n_3mainValue【公民館】&#10;一人当たり面積">
          <a:extLst>
            <a:ext uri="{FF2B5EF4-FFF2-40B4-BE49-F238E27FC236}">
              <a16:creationId xmlns:a16="http://schemas.microsoft.com/office/drawing/2014/main" id="{91F2C721-E5CB-48B9-83CA-813DAF85BB0F}"/>
            </a:ext>
          </a:extLst>
        </xdr:cNvPr>
        <xdr:cNvSpPr txBox="1"/>
      </xdr:nvSpPr>
      <xdr:spPr>
        <a:xfrm>
          <a:off x="19310427" y="17956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130464</xdr:rowOff>
    </xdr:from>
    <xdr:ext cx="469744" cy="259045"/>
    <xdr:sp macro="" textlink="">
      <xdr:nvSpPr>
        <xdr:cNvPr id="855" name="n_4mainValue【公民館】&#10;一人当たり面積">
          <a:extLst>
            <a:ext uri="{FF2B5EF4-FFF2-40B4-BE49-F238E27FC236}">
              <a16:creationId xmlns:a16="http://schemas.microsoft.com/office/drawing/2014/main" id="{8AA23DA0-2177-4810-B741-E74ABD477161}"/>
            </a:ext>
          </a:extLst>
        </xdr:cNvPr>
        <xdr:cNvSpPr txBox="1"/>
      </xdr:nvSpPr>
      <xdr:spPr>
        <a:xfrm>
          <a:off x="18421427" y="1796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0AE77863-158B-470E-B4A2-A323D1D7413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3BB7B7F2-26B2-460C-BA53-A7DEA795959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B56B9684-E456-49C9-93AA-0F643CB6AAC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類似団体内平均値、山梨県平均値と比較して特に有形固定資産減価償却率が高くなっている施設は、道路（</a:t>
          </a:r>
          <a:r>
            <a:rPr kumimoji="1" lang="en-US" altLang="ja-JP" sz="1100">
              <a:latin typeface="ＭＳ Ｐゴシック" panose="020B0600070205080204" pitchFamily="50" charset="-128"/>
              <a:ea typeface="ＭＳ Ｐゴシック" panose="020B0600070205080204" pitchFamily="50" charset="-128"/>
            </a:rPr>
            <a:t>89.0</a:t>
          </a:r>
          <a:r>
            <a:rPr kumimoji="1" lang="ja-JP" altLang="en-US" sz="1100">
              <a:latin typeface="ＭＳ Ｐゴシック" panose="020B0600070205080204" pitchFamily="50" charset="-128"/>
              <a:ea typeface="ＭＳ Ｐゴシック" panose="020B0600070205080204" pitchFamily="50" charset="-128"/>
            </a:rPr>
            <a:t>％）、保育所等（</a:t>
          </a:r>
          <a:r>
            <a:rPr kumimoji="1" lang="en-US" altLang="ja-JP" sz="1100">
              <a:latin typeface="ＭＳ Ｐゴシック" panose="020B0600070205080204" pitchFamily="50" charset="-128"/>
              <a:ea typeface="ＭＳ Ｐゴシック" panose="020B0600070205080204" pitchFamily="50" charset="-128"/>
            </a:rPr>
            <a:t>98.6</a:t>
          </a:r>
          <a:r>
            <a:rPr kumimoji="1" lang="ja-JP" altLang="en-US" sz="1100">
              <a:latin typeface="ＭＳ Ｐゴシック" panose="020B0600070205080204" pitchFamily="50" charset="-128"/>
              <a:ea typeface="ＭＳ Ｐゴシック" panose="020B0600070205080204" pitchFamily="50" charset="-128"/>
            </a:rPr>
            <a:t>％）、学校施設（</a:t>
          </a:r>
          <a:r>
            <a:rPr kumimoji="1" lang="en-US" altLang="ja-JP" sz="1100">
              <a:latin typeface="ＭＳ Ｐゴシック" panose="020B0600070205080204" pitchFamily="50" charset="-128"/>
              <a:ea typeface="ＭＳ Ｐゴシック" panose="020B0600070205080204" pitchFamily="50" charset="-128"/>
            </a:rPr>
            <a:t>74.9</a:t>
          </a:r>
          <a:r>
            <a:rPr kumimoji="1" lang="ja-JP" altLang="en-US" sz="1100">
              <a:latin typeface="ＭＳ Ｐゴシック" panose="020B0600070205080204" pitchFamily="50" charset="-128"/>
              <a:ea typeface="ＭＳ Ｐゴシック" panose="020B0600070205080204" pitchFamily="50" charset="-128"/>
            </a:rPr>
            <a:t>％）である。道路については、古くから存在する道路が多く、改修についても毎年小規模な改修にとどまっていることから、比率が高い状況にあると考えられる。道路は市民生活に密着したインフラ資産であるため、安全性の確保を優先したうえで予防保全型の維持管理に努め長寿命化を図っていく。保育所については、全ての施設が建築後</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年以上経過し、減価償却累計額が取得価格に迫っているため、比率が高い状況である。令和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末に、保護者や有識者等で構成する「公立保育所のあり方検討協議会」から今後のあり方について提言を受けたことを踏まえ、立地状況や人口動態、住民の意見を考慮するなかで統廃合に向けて引き続き検討を進めていくこととしている。学校施設については、各学校とも校舎の耐震改修等は実施済みであるが、昭和</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代に建設された施設が多く、減価償却が進んでいるため、比率が高い状況である。今後は、個別施設計画に基づき、計画的に修繕・更新等を実施していく。なお、中学校再編に伴う大規模改造事業や通級指導教室改修事業、少人数学級制度に伴う小学校普通教室改修事業が終了したこと、また小学校特別教室への空調整備事業を実施していくこととしているため、今後、比率の改善を見込んでいる。</a:t>
          </a:r>
        </a:p>
        <a:p>
          <a:r>
            <a:rPr kumimoji="1" lang="ja-JP" altLang="en-US" sz="1100">
              <a:latin typeface="ＭＳ Ｐゴシック" panose="020B0600070205080204" pitchFamily="50" charset="-128"/>
              <a:ea typeface="ＭＳ Ｐゴシック" panose="020B0600070205080204" pitchFamily="50" charset="-128"/>
            </a:rPr>
            <a:t>　橋りょう・トンネル（</a:t>
          </a:r>
          <a:r>
            <a:rPr kumimoji="1" lang="en-US" altLang="ja-JP" sz="1100">
              <a:latin typeface="ＭＳ Ｐゴシック" panose="020B0600070205080204" pitchFamily="50" charset="-128"/>
              <a:ea typeface="ＭＳ Ｐゴシック" panose="020B0600070205080204" pitchFamily="50" charset="-128"/>
            </a:rPr>
            <a:t>66.7</a:t>
          </a:r>
          <a:r>
            <a:rPr kumimoji="1" lang="ja-JP" altLang="en-US" sz="1100">
              <a:latin typeface="ＭＳ Ｐゴシック" panose="020B0600070205080204" pitchFamily="50" charset="-128"/>
              <a:ea typeface="ＭＳ Ｐゴシック" panose="020B0600070205080204" pitchFamily="50" charset="-128"/>
            </a:rPr>
            <a:t>％）、児童館（</a:t>
          </a:r>
          <a:r>
            <a:rPr kumimoji="1" lang="en-US" altLang="ja-JP" sz="1100">
              <a:latin typeface="ＭＳ Ｐゴシック" panose="020B0600070205080204" pitchFamily="50" charset="-128"/>
              <a:ea typeface="ＭＳ Ｐゴシック" panose="020B0600070205080204" pitchFamily="50" charset="-128"/>
            </a:rPr>
            <a:t>68.3</a:t>
          </a:r>
          <a:r>
            <a:rPr kumimoji="1" lang="ja-JP" altLang="en-US" sz="1100">
              <a:latin typeface="ＭＳ Ｐゴシック" panose="020B0600070205080204" pitchFamily="50" charset="-128"/>
              <a:ea typeface="ＭＳ Ｐゴシック" panose="020B0600070205080204" pitchFamily="50" charset="-128"/>
            </a:rPr>
            <a:t>％）、公民館（</a:t>
          </a:r>
          <a:r>
            <a:rPr kumimoji="1" lang="en-US" altLang="ja-JP" sz="1100">
              <a:latin typeface="ＭＳ Ｐゴシック" panose="020B0600070205080204" pitchFamily="50" charset="-128"/>
              <a:ea typeface="ＭＳ Ｐゴシック" panose="020B0600070205080204" pitchFamily="50" charset="-128"/>
            </a:rPr>
            <a:t>69.5</a:t>
          </a:r>
          <a:r>
            <a:rPr kumimoji="1" lang="ja-JP" altLang="en-US" sz="1100">
              <a:latin typeface="ＭＳ Ｐゴシック" panose="020B0600070205080204" pitchFamily="50" charset="-128"/>
              <a:ea typeface="ＭＳ Ｐゴシック" panose="020B0600070205080204" pitchFamily="50" charset="-128"/>
            </a:rPr>
            <a:t>％）についても、類似団体内平均値より有形固定資産減価償却率が高いため、維持管理経費の増加に留意しながら、適切な措置を講じていく必要がある。なお、橋りょうについては保有資産が多いため、橋梁長寿命化修繕計画に基づく点検等を実施し、引き続き計画的な改修を実施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B48B764-3122-486E-B40E-488B7FE03B2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56697CF-7C81-49FA-8038-917A94A9044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C1FBAB6-AF6E-497B-8838-18B0BCF691F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91F2701-4819-4B53-8F38-997C936A6A2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山梨県甲州市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74AFEE9-9638-4A12-AE8D-946D0C79222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318D57F-D7D5-4949-9641-BCAA3FD9202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9A51714-FE6E-4057-98C7-2C2470D65C2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3FB0D89-28F2-4D44-A99C-24BBA2603AC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630DDD5-D3E8-4A77-981B-29F0ECCC76B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0F1BB4B-A315-4C90-BCDD-DF24DC863A1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29,079
28,760
264.11
23,833,638
22,813,798
944,567
10,425,587
16,478,631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242803E-60ED-4933-95C6-97B6F1628B5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9068FCE-F7B5-4781-8670-672861C0E74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0D2423D-7AB1-4C5F-962B-C699DCCBB2B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13.5
26.9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ECB511B-ADEE-46B5-8306-0BE209E7927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8F2F7C7-4C08-4AEE-860E-C6664810901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E3187E8-BADA-4A30-ACED-1308068265C3}"/>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A9265E4-83C6-4FC9-908C-FECB686EDFD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BED16F3-E7F5-4519-ABDE-D10811C976D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87944E8-B28A-4CCF-8F1D-13976C02AFF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E3626E7-0556-43AD-AAD3-54583948B06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9E4724A-49C4-44BE-B380-2E86E4EE11E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57B69BA-56AA-4566-B6AE-559B7C55ABC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0FAB6C6-D54D-4A43-A5A2-4D36F16DC3A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7F992F5-0B98-44D0-8457-C5AEDD6D812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B058D93-0F9C-436E-B67C-F526CC92681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B8342B0-894F-4905-8BD4-BA5B4F9A842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1B38139-9369-4565-97CF-872441A1875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42F6254-714E-4306-859E-D443089FE33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989613A-9E76-44F6-983B-D0AE40ADC04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344046F-1A6A-4AE6-A694-F19EE71418F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AB67089-50D1-4402-8D4D-2B28584E587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AA44AA4-DDBC-4ACC-B6AE-DD857D550C0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93B4742-4854-4F7B-AA55-0013BF0D6D2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03FFB58-D64F-4E7F-A2D3-61D49B1F195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1F7E630-410C-4360-9DE8-B80865416D3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2525034-875A-4734-B606-1B48661B374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179569F-3CC2-48E1-B017-E95BFBE2BFD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5A837D0-E151-4D69-BF05-58ABA604B93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5E18908-DE4E-4A81-A9A8-CC3903E11B3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598D1AD-395F-4C68-8DF0-DA5962FD14F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FCDEE7D-0422-40C3-B5C7-5BCE2E13932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6289D28-2E78-4B14-9B05-9110FE1FC17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134D2F3-87BB-4633-A69E-5FE2E3ED7C6A}"/>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7BAA497-97EA-410E-8C3D-C4CCF86D9BC5}"/>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E35DD97-994D-4F8C-9AA5-E9ED4D830DE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8E217F2-F71F-4F03-AC73-FFF5F69937B1}"/>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DCAC939-11C6-4C3F-8D86-E803134F81EC}"/>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C5E21CF-1F7F-434D-A386-5861EA01E13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F02B265-E06A-439D-9BDD-81EC9EE0D04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BC48C76-DB7C-41D2-8D39-9E08B0FC6614}"/>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9F84142-CE49-4057-8C25-9D4379FA011E}"/>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6499D617-D72D-4E67-ABE0-68DC1B94B1D4}"/>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C17B299-0864-4E31-AB80-5223DB2A552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2C991E2F-3BB6-47EE-A8BA-14CD83C54F9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649ACC2A-FBA6-4BC0-97FD-7CF90434EC2A}"/>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39445DA2-AF47-4D2C-B44F-05C81FB75D9B}"/>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62CECDAF-3219-4F4C-9B2C-14250CD0808F}"/>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D89AA005-7E0C-402B-B952-B92C5ADEEA8A}"/>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D4E460B5-35CA-443C-B379-EAE114417D6A}"/>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08800E09-DF1F-4C8F-9B21-A7FA38D86D88}"/>
            </a:ext>
          </a:extLst>
        </xdr:cNvPr>
        <xdr:cNvSpPr txBox="1"/>
      </xdr:nvSpPr>
      <xdr:spPr>
        <a:xfrm>
          <a:off x="4673600" y="609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B3B7A4B8-62E1-4AFF-A514-FC3AB1B442E0}"/>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3F8B5E70-BC5A-4CD0-BD4B-53C6DD025D1D}"/>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2BAB7C14-7811-4BD2-BD43-5D4702A64A45}"/>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CEFF33BE-65F8-4F24-B75A-542172D3F005}"/>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1206136E-6BE0-41FC-B94C-D008CE884545}"/>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8907D61-1C5B-42D4-8820-313D3B8BBB8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84A394C-7085-4BA4-ADDB-AFA00DB5488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2D99A13-3203-4B29-AF74-DDC6ABF77B3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5647D5D-5A45-45F5-AED8-10993BB7B8A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F1AE8FE-88D6-4210-A7D4-188F2A469B4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130810</xdr:rowOff>
    </xdr:from>
    <xdr:to>
      <xdr:col>24</xdr:col>
      <xdr:colOff>114300</xdr:colOff>
      <xdr:row>37</xdr:row>
      <xdr:rowOff>60960</xdr:rowOff>
    </xdr:to>
    <xdr:sp macro="" textlink="">
      <xdr:nvSpPr>
        <xdr:cNvPr id="72" name="楕円 71">
          <a:extLst>
            <a:ext uri="{FF2B5EF4-FFF2-40B4-BE49-F238E27FC236}">
              <a16:creationId xmlns:a16="http://schemas.microsoft.com/office/drawing/2014/main" id="{DFC3AF62-48D9-403D-9107-29986536CEB4}"/>
            </a:ext>
          </a:extLst>
        </xdr:cNvPr>
        <xdr:cNvSpPr/>
      </xdr:nvSpPr>
      <xdr:spPr>
        <a:xfrm>
          <a:off x="4584700" y="630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109237</xdr:rowOff>
    </xdr:from>
    <xdr:ext cx="405111" cy="259045"/>
    <xdr:sp macro="" textlink="">
      <xdr:nvSpPr>
        <xdr:cNvPr id="73" name="【図書館】&#10;有形固定資産減価償却率該当値テキスト">
          <a:extLst>
            <a:ext uri="{FF2B5EF4-FFF2-40B4-BE49-F238E27FC236}">
              <a16:creationId xmlns:a16="http://schemas.microsoft.com/office/drawing/2014/main" id="{4E2565B0-1F40-4008-BA8F-5FC94A04FE61}"/>
            </a:ext>
          </a:extLst>
        </xdr:cNvPr>
        <xdr:cNvSpPr txBox="1"/>
      </xdr:nvSpPr>
      <xdr:spPr>
        <a:xfrm>
          <a:off x="4673600"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104140</xdr:rowOff>
    </xdr:from>
    <xdr:to>
      <xdr:col>20</xdr:col>
      <xdr:colOff>38100</xdr:colOff>
      <xdr:row>37</xdr:row>
      <xdr:rowOff>34290</xdr:rowOff>
    </xdr:to>
    <xdr:sp macro="" textlink="">
      <xdr:nvSpPr>
        <xdr:cNvPr id="74" name="楕円 73">
          <a:extLst>
            <a:ext uri="{FF2B5EF4-FFF2-40B4-BE49-F238E27FC236}">
              <a16:creationId xmlns:a16="http://schemas.microsoft.com/office/drawing/2014/main" id="{897234E4-9394-479A-9C1D-91E0612100F3}"/>
            </a:ext>
          </a:extLst>
        </xdr:cNvPr>
        <xdr:cNvSpPr/>
      </xdr:nvSpPr>
      <xdr:spPr>
        <a:xfrm>
          <a:off x="3746500" y="627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154940</xdr:rowOff>
    </xdr:from>
    <xdr:to>
      <xdr:col>24</xdr:col>
      <xdr:colOff>63500</xdr:colOff>
      <xdr:row>37</xdr:row>
      <xdr:rowOff>10160</xdr:rowOff>
    </xdr:to>
    <xdr:cxnSp macro="">
      <xdr:nvCxnSpPr>
        <xdr:cNvPr id="75" name="直線コネクタ 74">
          <a:extLst>
            <a:ext uri="{FF2B5EF4-FFF2-40B4-BE49-F238E27FC236}">
              <a16:creationId xmlns:a16="http://schemas.microsoft.com/office/drawing/2014/main" id="{33CF5913-92A5-48DB-8EF2-BC900F9101B6}"/>
            </a:ext>
          </a:extLst>
        </xdr:cNvPr>
        <xdr:cNvCxnSpPr/>
      </xdr:nvCxnSpPr>
      <xdr:spPr>
        <a:xfrm>
          <a:off x="3797300" y="632714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120650</xdr:rowOff>
    </xdr:from>
    <xdr:to>
      <xdr:col>15</xdr:col>
      <xdr:colOff>101600</xdr:colOff>
      <xdr:row>37</xdr:row>
      <xdr:rowOff>50800</xdr:rowOff>
    </xdr:to>
    <xdr:sp macro="" textlink="">
      <xdr:nvSpPr>
        <xdr:cNvPr id="76" name="楕円 75">
          <a:extLst>
            <a:ext uri="{FF2B5EF4-FFF2-40B4-BE49-F238E27FC236}">
              <a16:creationId xmlns:a16="http://schemas.microsoft.com/office/drawing/2014/main" id="{ED99F687-62EB-476F-A15A-00FCF231C5B9}"/>
            </a:ext>
          </a:extLst>
        </xdr:cNvPr>
        <xdr:cNvSpPr/>
      </xdr:nvSpPr>
      <xdr:spPr>
        <a:xfrm>
          <a:off x="2857500" y="629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154940</xdr:rowOff>
    </xdr:from>
    <xdr:to>
      <xdr:col>19</xdr:col>
      <xdr:colOff>177800</xdr:colOff>
      <xdr:row>37</xdr:row>
      <xdr:rowOff>0</xdr:rowOff>
    </xdr:to>
    <xdr:cxnSp macro="">
      <xdr:nvCxnSpPr>
        <xdr:cNvPr id="77" name="直線コネクタ 76">
          <a:extLst>
            <a:ext uri="{FF2B5EF4-FFF2-40B4-BE49-F238E27FC236}">
              <a16:creationId xmlns:a16="http://schemas.microsoft.com/office/drawing/2014/main" id="{C932F465-9CD9-49ED-BBA9-0BE50BE4D04C}"/>
            </a:ext>
          </a:extLst>
        </xdr:cNvPr>
        <xdr:cNvCxnSpPr/>
      </xdr:nvCxnSpPr>
      <xdr:spPr>
        <a:xfrm flipV="1">
          <a:off x="2908300" y="6327140"/>
          <a:ext cx="8890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96520</xdr:rowOff>
    </xdr:from>
    <xdr:to>
      <xdr:col>10</xdr:col>
      <xdr:colOff>165100</xdr:colOff>
      <xdr:row>37</xdr:row>
      <xdr:rowOff>26670</xdr:rowOff>
    </xdr:to>
    <xdr:sp macro="" textlink="">
      <xdr:nvSpPr>
        <xdr:cNvPr id="78" name="楕円 77">
          <a:extLst>
            <a:ext uri="{FF2B5EF4-FFF2-40B4-BE49-F238E27FC236}">
              <a16:creationId xmlns:a16="http://schemas.microsoft.com/office/drawing/2014/main" id="{7C8475DD-9777-4ACA-B7E7-D11929ECF2CC}"/>
            </a:ext>
          </a:extLst>
        </xdr:cNvPr>
        <xdr:cNvSpPr/>
      </xdr:nvSpPr>
      <xdr:spPr>
        <a:xfrm>
          <a:off x="1968500" y="626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147320</xdr:rowOff>
    </xdr:from>
    <xdr:to>
      <xdr:col>15</xdr:col>
      <xdr:colOff>50800</xdr:colOff>
      <xdr:row>37</xdr:row>
      <xdr:rowOff>0</xdr:rowOff>
    </xdr:to>
    <xdr:cxnSp macro="">
      <xdr:nvCxnSpPr>
        <xdr:cNvPr id="79" name="直線コネクタ 78">
          <a:extLst>
            <a:ext uri="{FF2B5EF4-FFF2-40B4-BE49-F238E27FC236}">
              <a16:creationId xmlns:a16="http://schemas.microsoft.com/office/drawing/2014/main" id="{C7E37656-0B0B-4930-B426-C00CD0FC68CD}"/>
            </a:ext>
          </a:extLst>
        </xdr:cNvPr>
        <xdr:cNvCxnSpPr/>
      </xdr:nvCxnSpPr>
      <xdr:spPr>
        <a:xfrm>
          <a:off x="2019300" y="63195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101600</xdr:rowOff>
    </xdr:from>
    <xdr:to>
      <xdr:col>6</xdr:col>
      <xdr:colOff>38100</xdr:colOff>
      <xdr:row>37</xdr:row>
      <xdr:rowOff>31750</xdr:rowOff>
    </xdr:to>
    <xdr:sp macro="" textlink="">
      <xdr:nvSpPr>
        <xdr:cNvPr id="80" name="楕円 79">
          <a:extLst>
            <a:ext uri="{FF2B5EF4-FFF2-40B4-BE49-F238E27FC236}">
              <a16:creationId xmlns:a16="http://schemas.microsoft.com/office/drawing/2014/main" id="{14AC66B9-D0D5-4EF6-BDEA-4890E23415AA}"/>
            </a:ext>
          </a:extLst>
        </xdr:cNvPr>
        <xdr:cNvSpPr/>
      </xdr:nvSpPr>
      <xdr:spPr>
        <a:xfrm>
          <a:off x="10795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147320</xdr:rowOff>
    </xdr:from>
    <xdr:to>
      <xdr:col>10</xdr:col>
      <xdr:colOff>114300</xdr:colOff>
      <xdr:row>36</xdr:row>
      <xdr:rowOff>152400</xdr:rowOff>
    </xdr:to>
    <xdr:cxnSp macro="">
      <xdr:nvCxnSpPr>
        <xdr:cNvPr id="81" name="直線コネクタ 80">
          <a:extLst>
            <a:ext uri="{FF2B5EF4-FFF2-40B4-BE49-F238E27FC236}">
              <a16:creationId xmlns:a16="http://schemas.microsoft.com/office/drawing/2014/main" id="{A363BF15-5705-44D6-8EA2-A46040CF5FE1}"/>
            </a:ext>
          </a:extLst>
        </xdr:cNvPr>
        <xdr:cNvCxnSpPr/>
      </xdr:nvCxnSpPr>
      <xdr:spPr>
        <a:xfrm flipV="1">
          <a:off x="1130300" y="631952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05EAC855-BAC0-410E-A127-BBA208E63A4B}"/>
            </a:ext>
          </a:extLst>
        </xdr:cNvPr>
        <xdr:cNvSpPr txBox="1"/>
      </xdr:nvSpPr>
      <xdr:spPr>
        <a:xfrm>
          <a:off x="35820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22FD9DC6-6A2C-4BB6-875C-B5D9E918C66F}"/>
            </a:ext>
          </a:extLst>
        </xdr:cNvPr>
        <xdr:cNvSpPr txBox="1"/>
      </xdr:nvSpPr>
      <xdr:spPr>
        <a:xfrm>
          <a:off x="2705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7F12B0BF-C213-4F17-A210-8031447F4163}"/>
            </a:ext>
          </a:extLst>
        </xdr:cNvPr>
        <xdr:cNvSpPr txBox="1"/>
      </xdr:nvSpPr>
      <xdr:spPr>
        <a:xfrm>
          <a:off x="1816744"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556DEED3-65C6-4BCC-8387-74F709CB0BF6}"/>
            </a:ext>
          </a:extLst>
        </xdr:cNvPr>
        <xdr:cNvSpPr txBox="1"/>
      </xdr:nvSpPr>
      <xdr:spPr>
        <a:xfrm>
          <a:off x="927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25417</xdr:rowOff>
    </xdr:from>
    <xdr:ext cx="405111" cy="259045"/>
    <xdr:sp macro="" textlink="">
      <xdr:nvSpPr>
        <xdr:cNvPr id="86" name="n_1mainValue【図書館】&#10;有形固定資産減価償却率">
          <a:extLst>
            <a:ext uri="{FF2B5EF4-FFF2-40B4-BE49-F238E27FC236}">
              <a16:creationId xmlns:a16="http://schemas.microsoft.com/office/drawing/2014/main" id="{10940A87-C0C3-432E-B147-96B9565E45BC}"/>
            </a:ext>
          </a:extLst>
        </xdr:cNvPr>
        <xdr:cNvSpPr txBox="1"/>
      </xdr:nvSpPr>
      <xdr:spPr>
        <a:xfrm>
          <a:off x="3582044" y="636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41927</xdr:rowOff>
    </xdr:from>
    <xdr:ext cx="405111" cy="259045"/>
    <xdr:sp macro="" textlink="">
      <xdr:nvSpPr>
        <xdr:cNvPr id="87" name="n_2mainValue【図書館】&#10;有形固定資産減価償却率">
          <a:extLst>
            <a:ext uri="{FF2B5EF4-FFF2-40B4-BE49-F238E27FC236}">
              <a16:creationId xmlns:a16="http://schemas.microsoft.com/office/drawing/2014/main" id="{770732D4-2844-409C-818C-E8EE2BF72605}"/>
            </a:ext>
          </a:extLst>
        </xdr:cNvPr>
        <xdr:cNvSpPr txBox="1"/>
      </xdr:nvSpPr>
      <xdr:spPr>
        <a:xfrm>
          <a:off x="2705744" y="638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17797</xdr:rowOff>
    </xdr:from>
    <xdr:ext cx="405111" cy="259045"/>
    <xdr:sp macro="" textlink="">
      <xdr:nvSpPr>
        <xdr:cNvPr id="88" name="n_3mainValue【図書館】&#10;有形固定資産減価償却率">
          <a:extLst>
            <a:ext uri="{FF2B5EF4-FFF2-40B4-BE49-F238E27FC236}">
              <a16:creationId xmlns:a16="http://schemas.microsoft.com/office/drawing/2014/main" id="{6CFB3E62-0D66-4BF3-AFF9-2F2E7C4DF3A5}"/>
            </a:ext>
          </a:extLst>
        </xdr:cNvPr>
        <xdr:cNvSpPr txBox="1"/>
      </xdr:nvSpPr>
      <xdr:spPr>
        <a:xfrm>
          <a:off x="18167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22877</xdr:rowOff>
    </xdr:from>
    <xdr:ext cx="405111" cy="259045"/>
    <xdr:sp macro="" textlink="">
      <xdr:nvSpPr>
        <xdr:cNvPr id="89" name="n_4mainValue【図書館】&#10;有形固定資産減価償却率">
          <a:extLst>
            <a:ext uri="{FF2B5EF4-FFF2-40B4-BE49-F238E27FC236}">
              <a16:creationId xmlns:a16="http://schemas.microsoft.com/office/drawing/2014/main" id="{C9D3CB27-C4E6-4492-AE84-6A11343C3902}"/>
            </a:ext>
          </a:extLst>
        </xdr:cNvPr>
        <xdr:cNvSpPr txBox="1"/>
      </xdr:nvSpPr>
      <xdr:spPr>
        <a:xfrm>
          <a:off x="9277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2B01708F-3B8C-4088-BB3D-5CEF22563FB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BE9D16ED-FAFF-4426-847F-CC9A399C96E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0C446961-267A-4357-991D-E23A779E561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CB8C307D-C3C3-4C57-947A-62C9CA2E1DE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8CACCB00-AD76-466B-8B41-3B386263496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05750E6A-CD35-4935-9A96-45BB77F2E57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491563BD-1D93-45E5-A5D8-F954F5214FB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38361A20-7F12-4BD9-AEDE-716BA8DA583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DE5C6438-7969-4113-B922-E2247C32EA4A}"/>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443C001F-55D8-428D-9667-B57313F6B67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22840E78-81E1-4656-97A5-1C94C03DEA1A}"/>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9BF89462-5BC8-423D-8ADD-A0AE7CD2DC2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62C75637-8331-4A73-A994-A4A88D7242A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34114354-533F-4F07-97A3-6BE4BBFF1E1F}"/>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83B493AB-124B-4055-B48D-FB0E1ABA72F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BDE0A55F-B811-473A-9352-5972B502AF42}"/>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8ED51F43-18DC-480B-8C5C-14C78F93CF3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E39C7925-636F-4132-BAF8-42351309E574}"/>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015B09DD-1547-4C38-9D50-0BD2B66972C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D6ABBC55-884E-459B-A923-AD58FDA45D76}"/>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B315356C-96DC-44C8-8E68-76C9342A09E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9A66E9A7-86C0-49B7-B1EE-766BF45594CD}"/>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B3E21001-4278-4FD9-A66F-CA4FC67EBD9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CA798E41-FE3D-478D-85D8-4F1ABB8439CE}"/>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A3504A4A-8868-4A84-8658-3BD4D740A43A}"/>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81D3B7FE-6E82-4A6E-B686-2A39F2DC6F34}"/>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AEE79F0B-91A8-4C07-9230-3499ADE31B24}"/>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DADBE788-F45E-4707-9C84-92ECFE8D7606}"/>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FF8C632D-11B1-459A-9546-BC7D516E8C65}"/>
            </a:ext>
          </a:extLst>
        </xdr:cNvPr>
        <xdr:cNvSpPr txBox="1"/>
      </xdr:nvSpPr>
      <xdr:spPr>
        <a:xfrm>
          <a:off x="10515600" y="6769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CDED003D-18D1-4A27-B556-F4B807959F04}"/>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42114A31-64F2-4C09-8846-892045BB8AC8}"/>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E2271A87-C885-49CA-83A0-B257CB1A0543}"/>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B773945A-06BD-4132-AA5E-8F3A582F818E}"/>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7A4955C8-9A58-4866-93F0-67465808D74D}"/>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6DE2379-1F64-4068-8B54-442E1692B2D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999B8BB-E804-4D50-8D39-BF97B5BBDC7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14C3581-9389-4AB0-AEAC-F4143256AE2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97C0BD5-CEC9-4A38-ABD2-851F647DB91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A56639D-AE2A-45C6-8E6C-8118B159763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6350</xdr:rowOff>
    </xdr:from>
    <xdr:to>
      <xdr:col>55</xdr:col>
      <xdr:colOff>50800</xdr:colOff>
      <xdr:row>41</xdr:row>
      <xdr:rowOff>107950</xdr:rowOff>
    </xdr:to>
    <xdr:sp macro="" textlink="">
      <xdr:nvSpPr>
        <xdr:cNvPr id="129" name="楕円 128">
          <a:extLst>
            <a:ext uri="{FF2B5EF4-FFF2-40B4-BE49-F238E27FC236}">
              <a16:creationId xmlns:a16="http://schemas.microsoft.com/office/drawing/2014/main" id="{B32D532D-8DFB-489E-B956-A8AC8C6CD9DF}"/>
            </a:ext>
          </a:extLst>
        </xdr:cNvPr>
        <xdr:cNvSpPr/>
      </xdr:nvSpPr>
      <xdr:spPr>
        <a:xfrm>
          <a:off x="10426700" y="703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92727</xdr:rowOff>
    </xdr:from>
    <xdr:ext cx="469744" cy="259045"/>
    <xdr:sp macro="" textlink="">
      <xdr:nvSpPr>
        <xdr:cNvPr id="130" name="【図書館】&#10;一人当たり面積該当値テキスト">
          <a:extLst>
            <a:ext uri="{FF2B5EF4-FFF2-40B4-BE49-F238E27FC236}">
              <a16:creationId xmlns:a16="http://schemas.microsoft.com/office/drawing/2014/main" id="{488D15F7-393D-4B35-BB31-B003406C15A7}"/>
            </a:ext>
          </a:extLst>
        </xdr:cNvPr>
        <xdr:cNvSpPr txBox="1"/>
      </xdr:nvSpPr>
      <xdr:spPr>
        <a:xfrm>
          <a:off x="10515600" y="695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10160</xdr:rowOff>
    </xdr:from>
    <xdr:to>
      <xdr:col>50</xdr:col>
      <xdr:colOff>165100</xdr:colOff>
      <xdr:row>41</xdr:row>
      <xdr:rowOff>111760</xdr:rowOff>
    </xdr:to>
    <xdr:sp macro="" textlink="">
      <xdr:nvSpPr>
        <xdr:cNvPr id="131" name="楕円 130">
          <a:extLst>
            <a:ext uri="{FF2B5EF4-FFF2-40B4-BE49-F238E27FC236}">
              <a16:creationId xmlns:a16="http://schemas.microsoft.com/office/drawing/2014/main" id="{5F417B07-F09D-4CD5-8FFE-A84E8BAFBDAE}"/>
            </a:ext>
          </a:extLst>
        </xdr:cNvPr>
        <xdr:cNvSpPr/>
      </xdr:nvSpPr>
      <xdr:spPr>
        <a:xfrm>
          <a:off x="9588500" y="703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57150</xdr:rowOff>
    </xdr:from>
    <xdr:to>
      <xdr:col>55</xdr:col>
      <xdr:colOff>0</xdr:colOff>
      <xdr:row>41</xdr:row>
      <xdr:rowOff>60960</xdr:rowOff>
    </xdr:to>
    <xdr:cxnSp macro="">
      <xdr:nvCxnSpPr>
        <xdr:cNvPr id="132" name="直線コネクタ 131">
          <a:extLst>
            <a:ext uri="{FF2B5EF4-FFF2-40B4-BE49-F238E27FC236}">
              <a16:creationId xmlns:a16="http://schemas.microsoft.com/office/drawing/2014/main" id="{4F5810D5-5454-4128-B5FB-9630770DE6BC}"/>
            </a:ext>
          </a:extLst>
        </xdr:cNvPr>
        <xdr:cNvCxnSpPr/>
      </xdr:nvCxnSpPr>
      <xdr:spPr>
        <a:xfrm flipV="1">
          <a:off x="9639300" y="708660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10160</xdr:rowOff>
    </xdr:from>
    <xdr:to>
      <xdr:col>46</xdr:col>
      <xdr:colOff>38100</xdr:colOff>
      <xdr:row>41</xdr:row>
      <xdr:rowOff>111760</xdr:rowOff>
    </xdr:to>
    <xdr:sp macro="" textlink="">
      <xdr:nvSpPr>
        <xdr:cNvPr id="133" name="楕円 132">
          <a:extLst>
            <a:ext uri="{FF2B5EF4-FFF2-40B4-BE49-F238E27FC236}">
              <a16:creationId xmlns:a16="http://schemas.microsoft.com/office/drawing/2014/main" id="{38CB744D-ACFD-465A-8587-0FCF6FC2A6BF}"/>
            </a:ext>
          </a:extLst>
        </xdr:cNvPr>
        <xdr:cNvSpPr/>
      </xdr:nvSpPr>
      <xdr:spPr>
        <a:xfrm>
          <a:off x="8699500" y="703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60960</xdr:rowOff>
    </xdr:from>
    <xdr:to>
      <xdr:col>50</xdr:col>
      <xdr:colOff>114300</xdr:colOff>
      <xdr:row>41</xdr:row>
      <xdr:rowOff>60960</xdr:rowOff>
    </xdr:to>
    <xdr:cxnSp macro="">
      <xdr:nvCxnSpPr>
        <xdr:cNvPr id="134" name="直線コネクタ 133">
          <a:extLst>
            <a:ext uri="{FF2B5EF4-FFF2-40B4-BE49-F238E27FC236}">
              <a16:creationId xmlns:a16="http://schemas.microsoft.com/office/drawing/2014/main" id="{C1BEF5AB-AA57-44FC-856A-C81C717FA1F9}"/>
            </a:ext>
          </a:extLst>
        </xdr:cNvPr>
        <xdr:cNvCxnSpPr/>
      </xdr:nvCxnSpPr>
      <xdr:spPr>
        <a:xfrm>
          <a:off x="8750300" y="70904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13970</xdr:rowOff>
    </xdr:from>
    <xdr:to>
      <xdr:col>41</xdr:col>
      <xdr:colOff>101600</xdr:colOff>
      <xdr:row>41</xdr:row>
      <xdr:rowOff>115570</xdr:rowOff>
    </xdr:to>
    <xdr:sp macro="" textlink="">
      <xdr:nvSpPr>
        <xdr:cNvPr id="135" name="楕円 134">
          <a:extLst>
            <a:ext uri="{FF2B5EF4-FFF2-40B4-BE49-F238E27FC236}">
              <a16:creationId xmlns:a16="http://schemas.microsoft.com/office/drawing/2014/main" id="{E6E47266-93BA-4E5F-A7D1-ADB984ECF4D5}"/>
            </a:ext>
          </a:extLst>
        </xdr:cNvPr>
        <xdr:cNvSpPr/>
      </xdr:nvSpPr>
      <xdr:spPr>
        <a:xfrm>
          <a:off x="7810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60960</xdr:rowOff>
    </xdr:from>
    <xdr:to>
      <xdr:col>45</xdr:col>
      <xdr:colOff>177800</xdr:colOff>
      <xdr:row>41</xdr:row>
      <xdr:rowOff>64770</xdr:rowOff>
    </xdr:to>
    <xdr:cxnSp macro="">
      <xdr:nvCxnSpPr>
        <xdr:cNvPr id="136" name="直線コネクタ 135">
          <a:extLst>
            <a:ext uri="{FF2B5EF4-FFF2-40B4-BE49-F238E27FC236}">
              <a16:creationId xmlns:a16="http://schemas.microsoft.com/office/drawing/2014/main" id="{B0696F21-B282-4EB6-86A7-A8143908CAD0}"/>
            </a:ext>
          </a:extLst>
        </xdr:cNvPr>
        <xdr:cNvCxnSpPr/>
      </xdr:nvCxnSpPr>
      <xdr:spPr>
        <a:xfrm flipV="1">
          <a:off x="7861300" y="70904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13970</xdr:rowOff>
    </xdr:from>
    <xdr:to>
      <xdr:col>36</xdr:col>
      <xdr:colOff>165100</xdr:colOff>
      <xdr:row>41</xdr:row>
      <xdr:rowOff>115570</xdr:rowOff>
    </xdr:to>
    <xdr:sp macro="" textlink="">
      <xdr:nvSpPr>
        <xdr:cNvPr id="137" name="楕円 136">
          <a:extLst>
            <a:ext uri="{FF2B5EF4-FFF2-40B4-BE49-F238E27FC236}">
              <a16:creationId xmlns:a16="http://schemas.microsoft.com/office/drawing/2014/main" id="{FC85FF9A-0D10-4F83-94F3-18EBDD17EE6E}"/>
            </a:ext>
          </a:extLst>
        </xdr:cNvPr>
        <xdr:cNvSpPr/>
      </xdr:nvSpPr>
      <xdr:spPr>
        <a:xfrm>
          <a:off x="6921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64770</xdr:rowOff>
    </xdr:from>
    <xdr:to>
      <xdr:col>41</xdr:col>
      <xdr:colOff>50800</xdr:colOff>
      <xdr:row>41</xdr:row>
      <xdr:rowOff>64770</xdr:rowOff>
    </xdr:to>
    <xdr:cxnSp macro="">
      <xdr:nvCxnSpPr>
        <xdr:cNvPr id="138" name="直線コネクタ 137">
          <a:extLst>
            <a:ext uri="{FF2B5EF4-FFF2-40B4-BE49-F238E27FC236}">
              <a16:creationId xmlns:a16="http://schemas.microsoft.com/office/drawing/2014/main" id="{4113E69C-BE9B-4095-92D1-C824619CE3E5}"/>
            </a:ext>
          </a:extLst>
        </xdr:cNvPr>
        <xdr:cNvCxnSpPr/>
      </xdr:nvCxnSpPr>
      <xdr:spPr>
        <a:xfrm>
          <a:off x="6972300" y="709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B4D05D5C-9F81-4915-A6A5-732EA3F49200}"/>
            </a:ext>
          </a:extLst>
        </xdr:cNvPr>
        <xdr:cNvSpPr txBox="1"/>
      </xdr:nvSpPr>
      <xdr:spPr>
        <a:xfrm>
          <a:off x="93917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38174AE0-3ADC-4E4E-9F5B-45CA12A1741C}"/>
            </a:ext>
          </a:extLst>
        </xdr:cNvPr>
        <xdr:cNvSpPr txBox="1"/>
      </xdr:nvSpPr>
      <xdr:spPr>
        <a:xfrm>
          <a:off x="8515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E6D3AC18-BDEC-4A9B-B220-AFE5F61FFDDD}"/>
            </a:ext>
          </a:extLst>
        </xdr:cNvPr>
        <xdr:cNvSpPr txBox="1"/>
      </xdr:nvSpPr>
      <xdr:spPr>
        <a:xfrm>
          <a:off x="7626427" y="670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2" name="n_4aveValue【図書館】&#10;一人当たり面積">
          <a:extLst>
            <a:ext uri="{FF2B5EF4-FFF2-40B4-BE49-F238E27FC236}">
              <a16:creationId xmlns:a16="http://schemas.microsoft.com/office/drawing/2014/main" id="{A12D2AFE-0E5C-4F57-8089-A36147251509}"/>
            </a:ext>
          </a:extLst>
        </xdr:cNvPr>
        <xdr:cNvSpPr txBox="1"/>
      </xdr:nvSpPr>
      <xdr:spPr>
        <a:xfrm>
          <a:off x="6737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102887</xdr:rowOff>
    </xdr:from>
    <xdr:ext cx="469744" cy="259045"/>
    <xdr:sp macro="" textlink="">
      <xdr:nvSpPr>
        <xdr:cNvPr id="143" name="n_1mainValue【図書館】&#10;一人当たり面積">
          <a:extLst>
            <a:ext uri="{FF2B5EF4-FFF2-40B4-BE49-F238E27FC236}">
              <a16:creationId xmlns:a16="http://schemas.microsoft.com/office/drawing/2014/main" id="{4126BC48-CB6B-46DF-873A-805CA1EF1D65}"/>
            </a:ext>
          </a:extLst>
        </xdr:cNvPr>
        <xdr:cNvSpPr txBox="1"/>
      </xdr:nvSpPr>
      <xdr:spPr>
        <a:xfrm>
          <a:off x="9391727" y="713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102887</xdr:rowOff>
    </xdr:from>
    <xdr:ext cx="469744" cy="259045"/>
    <xdr:sp macro="" textlink="">
      <xdr:nvSpPr>
        <xdr:cNvPr id="144" name="n_2mainValue【図書館】&#10;一人当たり面積">
          <a:extLst>
            <a:ext uri="{FF2B5EF4-FFF2-40B4-BE49-F238E27FC236}">
              <a16:creationId xmlns:a16="http://schemas.microsoft.com/office/drawing/2014/main" id="{88C3E053-5658-4359-8B02-DC7A414F09C0}"/>
            </a:ext>
          </a:extLst>
        </xdr:cNvPr>
        <xdr:cNvSpPr txBox="1"/>
      </xdr:nvSpPr>
      <xdr:spPr>
        <a:xfrm>
          <a:off x="8515427" y="713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106697</xdr:rowOff>
    </xdr:from>
    <xdr:ext cx="469744" cy="259045"/>
    <xdr:sp macro="" textlink="">
      <xdr:nvSpPr>
        <xdr:cNvPr id="145" name="n_3mainValue【図書館】&#10;一人当たり面積">
          <a:extLst>
            <a:ext uri="{FF2B5EF4-FFF2-40B4-BE49-F238E27FC236}">
              <a16:creationId xmlns:a16="http://schemas.microsoft.com/office/drawing/2014/main" id="{C8CD16F2-A465-4644-807B-20C81177D5B1}"/>
            </a:ext>
          </a:extLst>
        </xdr:cNvPr>
        <xdr:cNvSpPr txBox="1"/>
      </xdr:nvSpPr>
      <xdr:spPr>
        <a:xfrm>
          <a:off x="7626427"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106697</xdr:rowOff>
    </xdr:from>
    <xdr:ext cx="469744" cy="259045"/>
    <xdr:sp macro="" textlink="">
      <xdr:nvSpPr>
        <xdr:cNvPr id="146" name="n_4mainValue【図書館】&#10;一人当たり面積">
          <a:extLst>
            <a:ext uri="{FF2B5EF4-FFF2-40B4-BE49-F238E27FC236}">
              <a16:creationId xmlns:a16="http://schemas.microsoft.com/office/drawing/2014/main" id="{ADAE6C4A-FB0E-436D-AC19-A09008DB4223}"/>
            </a:ext>
          </a:extLst>
        </xdr:cNvPr>
        <xdr:cNvSpPr txBox="1"/>
      </xdr:nvSpPr>
      <xdr:spPr>
        <a:xfrm>
          <a:off x="6737427"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B51D239D-6A90-4907-982E-6BA40BEA42E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A9EA3606-0DE0-4867-9839-1F465696F7D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B6A961E8-9FF8-4569-9818-BD1690377EE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9AD49E13-59C5-4676-B651-82CA469D561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9559A27D-FC86-4DB1-988F-144966C2304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7384EF4C-E41E-4228-95EC-DE6EE509948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76737D78-C5C2-4DDA-A179-01EB1CC0922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A800F7E6-3D79-4D12-B180-38301FE4DB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B8A5F685-A30D-494D-ACD8-8DD5E3F4EFB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D0089E38-93E0-442C-814C-53BFC92349A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A8A570AC-1A02-4A0B-A7D2-470936BDE0F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77820546-E2EF-4F5A-BADA-4FDCA2062D6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ADC1015D-36BE-4473-ACBC-32A1E9E00B0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5D4025F4-964C-4E3A-997E-61386F37F3D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AB307692-A43C-48A8-BDF2-F9013BB99F8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70A6525-9120-41A2-89D0-8A9815AC739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49866191-A738-4B07-85D0-28B6CE465F8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B7D0BD00-97B7-4593-AB30-D1096B2B9FB3}"/>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B9DE609F-A9F4-4348-B125-6AEB10F3E67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F8436E87-2111-4EB0-B292-3BC3D7D9829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FA97929A-D689-444B-8B55-6FE8A51ECE55}"/>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9F304EC2-8F45-46E1-A8E8-576C2DF5C09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4AF5E622-AF30-4D5E-AF68-8864EA99A7AF}"/>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6F1F847A-6E05-414A-8671-35D706B789E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DFCBFE0C-6AF7-4F81-9BEB-A2D897F42EBF}"/>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509A869D-B8CE-4ACD-84A2-B8E7FCC1224F}"/>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DEA1685-9C44-4083-8028-42D0A3223705}"/>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1790630C-0F98-47BB-B022-56FB8B15D70D}"/>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F923C14A-F578-4449-B969-5D7DAC0D95E6}"/>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9E48AAC1-061D-406F-A071-0250DD84E21A}"/>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4C2357F0-F9F6-45D3-8E79-E979B494EE60}"/>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EBEB3FB3-0B96-42CD-A8CE-EA455BF9ED16}"/>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88BEB9DB-F2F3-44CC-A69D-3047A4572528}"/>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F3E9B7E1-E0ED-44F5-AF99-1217827A626D}"/>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7CD83117-BFE3-4E39-8849-84635BF1E01D}"/>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95DDC29-0DA8-4074-928D-F9F799CAE36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E58D823-BF19-4C96-AD63-98F669660FB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C89FAF0-A4F3-48BC-AFF8-5436EBA74F5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C6867E4-F278-49CD-B4BE-73892CDDB4E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BEEA2BD-2831-4D60-B108-18F4C237739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120650</xdr:rowOff>
    </xdr:from>
    <xdr:to>
      <xdr:col>24</xdr:col>
      <xdr:colOff>114300</xdr:colOff>
      <xdr:row>62</xdr:row>
      <xdr:rowOff>50800</xdr:rowOff>
    </xdr:to>
    <xdr:sp macro="" textlink="">
      <xdr:nvSpPr>
        <xdr:cNvPr id="187" name="楕円 186">
          <a:extLst>
            <a:ext uri="{FF2B5EF4-FFF2-40B4-BE49-F238E27FC236}">
              <a16:creationId xmlns:a16="http://schemas.microsoft.com/office/drawing/2014/main" id="{043EC3D4-DF13-4B26-A9D5-4B192AC31B4C}"/>
            </a:ext>
          </a:extLst>
        </xdr:cNvPr>
        <xdr:cNvSpPr/>
      </xdr:nvSpPr>
      <xdr:spPr>
        <a:xfrm>
          <a:off x="45847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99077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CECDDA8-81B5-4C2E-B364-7DA2BA3BA32E}"/>
            </a:ext>
          </a:extLst>
        </xdr:cNvPr>
        <xdr:cNvSpPr txBox="1"/>
      </xdr:nvSpPr>
      <xdr:spPr>
        <a:xfrm>
          <a:off x="4673600"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93980</xdr:rowOff>
    </xdr:from>
    <xdr:to>
      <xdr:col>20</xdr:col>
      <xdr:colOff>38100</xdr:colOff>
      <xdr:row>62</xdr:row>
      <xdr:rowOff>24130</xdr:rowOff>
    </xdr:to>
    <xdr:sp macro="" textlink="">
      <xdr:nvSpPr>
        <xdr:cNvPr id="189" name="楕円 188">
          <a:extLst>
            <a:ext uri="{FF2B5EF4-FFF2-40B4-BE49-F238E27FC236}">
              <a16:creationId xmlns:a16="http://schemas.microsoft.com/office/drawing/2014/main" id="{303055AF-275D-4AE2-BD64-51ECCB3ECC7E}"/>
            </a:ext>
          </a:extLst>
        </xdr:cNvPr>
        <xdr:cNvSpPr/>
      </xdr:nvSpPr>
      <xdr:spPr>
        <a:xfrm>
          <a:off x="3746500" y="1055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144780</xdr:rowOff>
    </xdr:from>
    <xdr:to>
      <xdr:col>24</xdr:col>
      <xdr:colOff>63500</xdr:colOff>
      <xdr:row>62</xdr:row>
      <xdr:rowOff>0</xdr:rowOff>
    </xdr:to>
    <xdr:cxnSp macro="">
      <xdr:nvCxnSpPr>
        <xdr:cNvPr id="190" name="直線コネクタ 189">
          <a:extLst>
            <a:ext uri="{FF2B5EF4-FFF2-40B4-BE49-F238E27FC236}">
              <a16:creationId xmlns:a16="http://schemas.microsoft.com/office/drawing/2014/main" id="{D7D689B8-6193-4115-B078-1CDD7AB531C6}"/>
            </a:ext>
          </a:extLst>
        </xdr:cNvPr>
        <xdr:cNvCxnSpPr/>
      </xdr:nvCxnSpPr>
      <xdr:spPr>
        <a:xfrm>
          <a:off x="3797300" y="1060323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63500</xdr:rowOff>
    </xdr:from>
    <xdr:to>
      <xdr:col>15</xdr:col>
      <xdr:colOff>101600</xdr:colOff>
      <xdr:row>61</xdr:row>
      <xdr:rowOff>165100</xdr:rowOff>
    </xdr:to>
    <xdr:sp macro="" textlink="">
      <xdr:nvSpPr>
        <xdr:cNvPr id="191" name="楕円 190">
          <a:extLst>
            <a:ext uri="{FF2B5EF4-FFF2-40B4-BE49-F238E27FC236}">
              <a16:creationId xmlns:a16="http://schemas.microsoft.com/office/drawing/2014/main" id="{9B0785CF-6576-4FCB-9E2E-E8E2D6391B4B}"/>
            </a:ext>
          </a:extLst>
        </xdr:cNvPr>
        <xdr:cNvSpPr/>
      </xdr:nvSpPr>
      <xdr:spPr>
        <a:xfrm>
          <a:off x="28575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114300</xdr:rowOff>
    </xdr:from>
    <xdr:to>
      <xdr:col>19</xdr:col>
      <xdr:colOff>177800</xdr:colOff>
      <xdr:row>61</xdr:row>
      <xdr:rowOff>144780</xdr:rowOff>
    </xdr:to>
    <xdr:cxnSp macro="">
      <xdr:nvCxnSpPr>
        <xdr:cNvPr id="192" name="直線コネクタ 191">
          <a:extLst>
            <a:ext uri="{FF2B5EF4-FFF2-40B4-BE49-F238E27FC236}">
              <a16:creationId xmlns:a16="http://schemas.microsoft.com/office/drawing/2014/main" id="{09C2C9DB-2BAC-4D7D-8C6D-FCA88554F8C6}"/>
            </a:ext>
          </a:extLst>
        </xdr:cNvPr>
        <xdr:cNvCxnSpPr/>
      </xdr:nvCxnSpPr>
      <xdr:spPr>
        <a:xfrm>
          <a:off x="2908300" y="105727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33020</xdr:rowOff>
    </xdr:from>
    <xdr:to>
      <xdr:col>10</xdr:col>
      <xdr:colOff>165100</xdr:colOff>
      <xdr:row>61</xdr:row>
      <xdr:rowOff>134620</xdr:rowOff>
    </xdr:to>
    <xdr:sp macro="" textlink="">
      <xdr:nvSpPr>
        <xdr:cNvPr id="193" name="楕円 192">
          <a:extLst>
            <a:ext uri="{FF2B5EF4-FFF2-40B4-BE49-F238E27FC236}">
              <a16:creationId xmlns:a16="http://schemas.microsoft.com/office/drawing/2014/main" id="{5105040A-5981-4EA9-A0BC-56634CA54972}"/>
            </a:ext>
          </a:extLst>
        </xdr:cNvPr>
        <xdr:cNvSpPr/>
      </xdr:nvSpPr>
      <xdr:spPr>
        <a:xfrm>
          <a:off x="1968500" y="1049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83820</xdr:rowOff>
    </xdr:from>
    <xdr:to>
      <xdr:col>15</xdr:col>
      <xdr:colOff>50800</xdr:colOff>
      <xdr:row>61</xdr:row>
      <xdr:rowOff>114300</xdr:rowOff>
    </xdr:to>
    <xdr:cxnSp macro="">
      <xdr:nvCxnSpPr>
        <xdr:cNvPr id="194" name="直線コネクタ 193">
          <a:extLst>
            <a:ext uri="{FF2B5EF4-FFF2-40B4-BE49-F238E27FC236}">
              <a16:creationId xmlns:a16="http://schemas.microsoft.com/office/drawing/2014/main" id="{FD82C1D7-84A7-4057-9CEE-15318ABC83D0}"/>
            </a:ext>
          </a:extLst>
        </xdr:cNvPr>
        <xdr:cNvCxnSpPr/>
      </xdr:nvCxnSpPr>
      <xdr:spPr>
        <a:xfrm>
          <a:off x="2019300" y="105422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10160</xdr:rowOff>
    </xdr:from>
    <xdr:to>
      <xdr:col>6</xdr:col>
      <xdr:colOff>38100</xdr:colOff>
      <xdr:row>61</xdr:row>
      <xdr:rowOff>111760</xdr:rowOff>
    </xdr:to>
    <xdr:sp macro="" textlink="">
      <xdr:nvSpPr>
        <xdr:cNvPr id="195" name="楕円 194">
          <a:extLst>
            <a:ext uri="{FF2B5EF4-FFF2-40B4-BE49-F238E27FC236}">
              <a16:creationId xmlns:a16="http://schemas.microsoft.com/office/drawing/2014/main" id="{3341EE48-24AC-4469-A415-FAEAD6FB9670}"/>
            </a:ext>
          </a:extLst>
        </xdr:cNvPr>
        <xdr:cNvSpPr/>
      </xdr:nvSpPr>
      <xdr:spPr>
        <a:xfrm>
          <a:off x="1079500" y="1046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60960</xdr:rowOff>
    </xdr:from>
    <xdr:to>
      <xdr:col>10</xdr:col>
      <xdr:colOff>114300</xdr:colOff>
      <xdr:row>61</xdr:row>
      <xdr:rowOff>83820</xdr:rowOff>
    </xdr:to>
    <xdr:cxnSp macro="">
      <xdr:nvCxnSpPr>
        <xdr:cNvPr id="196" name="直線コネクタ 195">
          <a:extLst>
            <a:ext uri="{FF2B5EF4-FFF2-40B4-BE49-F238E27FC236}">
              <a16:creationId xmlns:a16="http://schemas.microsoft.com/office/drawing/2014/main" id="{6F8A1F48-5D0D-47AE-9A88-5B03A0CECE5B}"/>
            </a:ext>
          </a:extLst>
        </xdr:cNvPr>
        <xdr:cNvCxnSpPr/>
      </xdr:nvCxnSpPr>
      <xdr:spPr>
        <a:xfrm>
          <a:off x="1130300" y="1051941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AF6F7F77-CA05-490D-AA2A-D6B3E8EC7541}"/>
            </a:ext>
          </a:extLst>
        </xdr:cNvPr>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F3D89CA7-7E1C-481C-BF04-07ED860A9321}"/>
            </a:ext>
          </a:extLst>
        </xdr:cNvPr>
        <xdr:cNvSpPr txBox="1"/>
      </xdr:nvSpPr>
      <xdr:spPr>
        <a:xfrm>
          <a:off x="2705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CA86B47A-C714-40ED-BFA2-4AAA9AFFB950}"/>
            </a:ext>
          </a:extLst>
        </xdr:cNvPr>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826CE461-BB05-4C2F-BBE9-403E3BAB0B70}"/>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15257</xdr:rowOff>
    </xdr:from>
    <xdr:ext cx="405111" cy="259045"/>
    <xdr:sp macro="" textlink="">
      <xdr:nvSpPr>
        <xdr:cNvPr id="201" name="n_1mainValue【体育館・プール】&#10;有形固定資産減価償却率">
          <a:extLst>
            <a:ext uri="{FF2B5EF4-FFF2-40B4-BE49-F238E27FC236}">
              <a16:creationId xmlns:a16="http://schemas.microsoft.com/office/drawing/2014/main" id="{C2663F87-98DB-4CB7-A250-166ECF4CB579}"/>
            </a:ext>
          </a:extLst>
        </xdr:cNvPr>
        <xdr:cNvSpPr txBox="1"/>
      </xdr:nvSpPr>
      <xdr:spPr>
        <a:xfrm>
          <a:off x="3582044" y="1064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156227</xdr:rowOff>
    </xdr:from>
    <xdr:ext cx="405111" cy="259045"/>
    <xdr:sp macro="" textlink="">
      <xdr:nvSpPr>
        <xdr:cNvPr id="202" name="n_2mainValue【体育館・プール】&#10;有形固定資産減価償却率">
          <a:extLst>
            <a:ext uri="{FF2B5EF4-FFF2-40B4-BE49-F238E27FC236}">
              <a16:creationId xmlns:a16="http://schemas.microsoft.com/office/drawing/2014/main" id="{3B2F0CAC-907E-46FA-9D16-AFB7EB02A10A}"/>
            </a:ext>
          </a:extLst>
        </xdr:cNvPr>
        <xdr:cNvSpPr txBox="1"/>
      </xdr:nvSpPr>
      <xdr:spPr>
        <a:xfrm>
          <a:off x="2705744"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125747</xdr:rowOff>
    </xdr:from>
    <xdr:ext cx="405111" cy="259045"/>
    <xdr:sp macro="" textlink="">
      <xdr:nvSpPr>
        <xdr:cNvPr id="203" name="n_3mainValue【体育館・プール】&#10;有形固定資産減価償却率">
          <a:extLst>
            <a:ext uri="{FF2B5EF4-FFF2-40B4-BE49-F238E27FC236}">
              <a16:creationId xmlns:a16="http://schemas.microsoft.com/office/drawing/2014/main" id="{C2AB52B9-A1C0-4887-A96F-4BCAC687829E}"/>
            </a:ext>
          </a:extLst>
        </xdr:cNvPr>
        <xdr:cNvSpPr txBox="1"/>
      </xdr:nvSpPr>
      <xdr:spPr>
        <a:xfrm>
          <a:off x="1816744" y="1058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102887</xdr:rowOff>
    </xdr:from>
    <xdr:ext cx="405111" cy="259045"/>
    <xdr:sp macro="" textlink="">
      <xdr:nvSpPr>
        <xdr:cNvPr id="204" name="n_4mainValue【体育館・プール】&#10;有形固定資産減価償却率">
          <a:extLst>
            <a:ext uri="{FF2B5EF4-FFF2-40B4-BE49-F238E27FC236}">
              <a16:creationId xmlns:a16="http://schemas.microsoft.com/office/drawing/2014/main" id="{62DBB97A-001F-43FC-A47C-6B0A441CC686}"/>
            </a:ext>
          </a:extLst>
        </xdr:cNvPr>
        <xdr:cNvSpPr txBox="1"/>
      </xdr:nvSpPr>
      <xdr:spPr>
        <a:xfrm>
          <a:off x="927744" y="1056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C19A49CA-AF67-4E98-B424-5D228A08DBD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7F645B8A-77E7-4949-A840-92A8B0304CE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8B472B3-580C-4A01-AD33-0C2AC448896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BE2AF305-CEC5-4A2B-B6EA-B9C72665E61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C078B500-8D15-4B98-AF23-7D5CB5C96E0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2897CC56-2079-48AE-9EE1-7B76AFDDD64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C75E3FDC-5D4E-4D78-9D6E-889ECFF2744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594E90BA-E6EF-4A52-974A-928ED9F37E6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B7EB7B8D-37AE-4324-B70D-E773ACF49B0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FDD6D139-4FB9-4F5A-86B3-89B27615D89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40660B68-AB79-46D8-8DB5-2037BA6369F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3DBF7CCF-E631-41D1-ADDA-5353D00FFF83}"/>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BACA672D-1342-4A49-9677-054F8F4EEC3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E43082FF-73CE-4158-91BD-273B3A5EA0A9}"/>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FAC29143-72C7-43C1-A8A2-59420CBD182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FC577C74-B633-4907-8D52-717C1AB3AA8F}"/>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E772A8AD-15ED-4831-8EAA-0F906A935E2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B41E726F-575E-4863-96D3-3DE0EA1ACC9B}"/>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A871A5F9-F818-4F7A-BC3C-DBAEAF98343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BF42A3E2-C540-4F5F-B60B-B0F6D54E1487}"/>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1AC2DFD8-8AE6-4321-BA36-298074404F6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0B1A3E34-CC6A-4023-A83F-2046F5DA604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CBC9A950-22C6-4041-B3A4-0043A1118C2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317C36C5-C717-46ED-800E-C5A2A0F27E46}"/>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D1C662B1-AC91-43FF-94B6-6E222611A105}"/>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97CCFDEA-8BCA-40F6-A888-1EE80E79B389}"/>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828515EE-0494-4F5B-A0BB-9319C13BA8C4}"/>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1D6058AB-22A4-49A0-9EAC-A150FD0EF9C2}"/>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21564B01-A7D7-4DAC-A1A7-9DB25F969923}"/>
            </a:ext>
          </a:extLst>
        </xdr:cNvPr>
        <xdr:cNvSpPr txBox="1"/>
      </xdr:nvSpPr>
      <xdr:spPr>
        <a:xfrm>
          <a:off x="10515600" y="10686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E6EA0A91-C679-4FE7-8062-AADDC511140E}"/>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14864D88-7B66-4306-BBF2-A2228DA8973C}"/>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81DAC0F1-35D3-4463-853E-2106F1BBC80C}"/>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F4233DC5-1197-43DD-956D-8417EE3B553B}"/>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B633F439-4B1E-4ABF-95A3-7D2BBA493C7B}"/>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7FFA7EC-2128-4A10-A217-3BEAEFB7ADF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23E3B43-BB91-4B0C-B0C0-D32F9898CFF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436CEDD-5DB0-4DF1-AD71-56AFBCECBAC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BB315FF-96C5-4ACF-A70D-89242C1CFC5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B3C8878-46FF-46D6-8018-E71A498568B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38354</xdr:rowOff>
    </xdr:from>
    <xdr:to>
      <xdr:col>55</xdr:col>
      <xdr:colOff>50800</xdr:colOff>
      <xdr:row>63</xdr:row>
      <xdr:rowOff>139954</xdr:rowOff>
    </xdr:to>
    <xdr:sp macro="" textlink="">
      <xdr:nvSpPr>
        <xdr:cNvPr id="244" name="楕円 243">
          <a:extLst>
            <a:ext uri="{FF2B5EF4-FFF2-40B4-BE49-F238E27FC236}">
              <a16:creationId xmlns:a16="http://schemas.microsoft.com/office/drawing/2014/main" id="{B742F07B-D738-4DC8-9F8C-C91C6DC3D05F}"/>
            </a:ext>
          </a:extLst>
        </xdr:cNvPr>
        <xdr:cNvSpPr/>
      </xdr:nvSpPr>
      <xdr:spPr>
        <a:xfrm>
          <a:off x="10426700" y="1083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16781</xdr:rowOff>
    </xdr:from>
    <xdr:ext cx="469744" cy="259045"/>
    <xdr:sp macro="" textlink="">
      <xdr:nvSpPr>
        <xdr:cNvPr id="245" name="【体育館・プール】&#10;一人当たり面積該当値テキスト">
          <a:extLst>
            <a:ext uri="{FF2B5EF4-FFF2-40B4-BE49-F238E27FC236}">
              <a16:creationId xmlns:a16="http://schemas.microsoft.com/office/drawing/2014/main" id="{E320D115-A47B-4C1B-AF0F-52DD7A191BD5}"/>
            </a:ext>
          </a:extLst>
        </xdr:cNvPr>
        <xdr:cNvSpPr txBox="1"/>
      </xdr:nvSpPr>
      <xdr:spPr>
        <a:xfrm>
          <a:off x="10515600" y="1081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41021</xdr:rowOff>
    </xdr:from>
    <xdr:to>
      <xdr:col>50</xdr:col>
      <xdr:colOff>165100</xdr:colOff>
      <xdr:row>63</xdr:row>
      <xdr:rowOff>142621</xdr:rowOff>
    </xdr:to>
    <xdr:sp macro="" textlink="">
      <xdr:nvSpPr>
        <xdr:cNvPr id="246" name="楕円 245">
          <a:extLst>
            <a:ext uri="{FF2B5EF4-FFF2-40B4-BE49-F238E27FC236}">
              <a16:creationId xmlns:a16="http://schemas.microsoft.com/office/drawing/2014/main" id="{0D7352C7-A3FF-4AE1-B96A-24FCA51E7357}"/>
            </a:ext>
          </a:extLst>
        </xdr:cNvPr>
        <xdr:cNvSpPr/>
      </xdr:nvSpPr>
      <xdr:spPr>
        <a:xfrm>
          <a:off x="9588500" y="10842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89154</xdr:rowOff>
    </xdr:from>
    <xdr:to>
      <xdr:col>55</xdr:col>
      <xdr:colOff>0</xdr:colOff>
      <xdr:row>63</xdr:row>
      <xdr:rowOff>91821</xdr:rowOff>
    </xdr:to>
    <xdr:cxnSp macro="">
      <xdr:nvCxnSpPr>
        <xdr:cNvPr id="247" name="直線コネクタ 246">
          <a:extLst>
            <a:ext uri="{FF2B5EF4-FFF2-40B4-BE49-F238E27FC236}">
              <a16:creationId xmlns:a16="http://schemas.microsoft.com/office/drawing/2014/main" id="{D6EC4117-2E9C-4D63-90EB-BCFA2DBF3312}"/>
            </a:ext>
          </a:extLst>
        </xdr:cNvPr>
        <xdr:cNvCxnSpPr/>
      </xdr:nvCxnSpPr>
      <xdr:spPr>
        <a:xfrm flipV="1">
          <a:off x="9639300" y="10890504"/>
          <a:ext cx="8382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42926</xdr:rowOff>
    </xdr:from>
    <xdr:to>
      <xdr:col>46</xdr:col>
      <xdr:colOff>38100</xdr:colOff>
      <xdr:row>63</xdr:row>
      <xdr:rowOff>144526</xdr:rowOff>
    </xdr:to>
    <xdr:sp macro="" textlink="">
      <xdr:nvSpPr>
        <xdr:cNvPr id="248" name="楕円 247">
          <a:extLst>
            <a:ext uri="{FF2B5EF4-FFF2-40B4-BE49-F238E27FC236}">
              <a16:creationId xmlns:a16="http://schemas.microsoft.com/office/drawing/2014/main" id="{E42E77AF-12D2-4BE9-AF66-6612882D8305}"/>
            </a:ext>
          </a:extLst>
        </xdr:cNvPr>
        <xdr:cNvSpPr/>
      </xdr:nvSpPr>
      <xdr:spPr>
        <a:xfrm>
          <a:off x="8699500" y="1084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91821</xdr:rowOff>
    </xdr:from>
    <xdr:to>
      <xdr:col>50</xdr:col>
      <xdr:colOff>114300</xdr:colOff>
      <xdr:row>63</xdr:row>
      <xdr:rowOff>93726</xdr:rowOff>
    </xdr:to>
    <xdr:cxnSp macro="">
      <xdr:nvCxnSpPr>
        <xdr:cNvPr id="249" name="直線コネクタ 248">
          <a:extLst>
            <a:ext uri="{FF2B5EF4-FFF2-40B4-BE49-F238E27FC236}">
              <a16:creationId xmlns:a16="http://schemas.microsoft.com/office/drawing/2014/main" id="{98BCF4E1-00CE-47F9-ADCD-FF36727B7C18}"/>
            </a:ext>
          </a:extLst>
        </xdr:cNvPr>
        <xdr:cNvCxnSpPr/>
      </xdr:nvCxnSpPr>
      <xdr:spPr>
        <a:xfrm flipV="1">
          <a:off x="8750300" y="10893171"/>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45212</xdr:rowOff>
    </xdr:from>
    <xdr:to>
      <xdr:col>41</xdr:col>
      <xdr:colOff>101600</xdr:colOff>
      <xdr:row>63</xdr:row>
      <xdr:rowOff>146812</xdr:rowOff>
    </xdr:to>
    <xdr:sp macro="" textlink="">
      <xdr:nvSpPr>
        <xdr:cNvPr id="250" name="楕円 249">
          <a:extLst>
            <a:ext uri="{FF2B5EF4-FFF2-40B4-BE49-F238E27FC236}">
              <a16:creationId xmlns:a16="http://schemas.microsoft.com/office/drawing/2014/main" id="{47D31238-08EB-4424-A689-13ED6219BC5A}"/>
            </a:ext>
          </a:extLst>
        </xdr:cNvPr>
        <xdr:cNvSpPr/>
      </xdr:nvSpPr>
      <xdr:spPr>
        <a:xfrm>
          <a:off x="7810500" y="1084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93726</xdr:rowOff>
    </xdr:from>
    <xdr:to>
      <xdr:col>45</xdr:col>
      <xdr:colOff>177800</xdr:colOff>
      <xdr:row>63</xdr:row>
      <xdr:rowOff>96012</xdr:rowOff>
    </xdr:to>
    <xdr:cxnSp macro="">
      <xdr:nvCxnSpPr>
        <xdr:cNvPr id="251" name="直線コネクタ 250">
          <a:extLst>
            <a:ext uri="{FF2B5EF4-FFF2-40B4-BE49-F238E27FC236}">
              <a16:creationId xmlns:a16="http://schemas.microsoft.com/office/drawing/2014/main" id="{5919728B-FE64-4C89-A2FA-5A7DD26E0B3A}"/>
            </a:ext>
          </a:extLst>
        </xdr:cNvPr>
        <xdr:cNvCxnSpPr/>
      </xdr:nvCxnSpPr>
      <xdr:spPr>
        <a:xfrm flipV="1">
          <a:off x="7861300" y="1089507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47117</xdr:rowOff>
    </xdr:from>
    <xdr:to>
      <xdr:col>36</xdr:col>
      <xdr:colOff>165100</xdr:colOff>
      <xdr:row>63</xdr:row>
      <xdr:rowOff>148717</xdr:rowOff>
    </xdr:to>
    <xdr:sp macro="" textlink="">
      <xdr:nvSpPr>
        <xdr:cNvPr id="252" name="楕円 251">
          <a:extLst>
            <a:ext uri="{FF2B5EF4-FFF2-40B4-BE49-F238E27FC236}">
              <a16:creationId xmlns:a16="http://schemas.microsoft.com/office/drawing/2014/main" id="{D5E1AA1D-F799-4098-B6FD-754A8FD688C5}"/>
            </a:ext>
          </a:extLst>
        </xdr:cNvPr>
        <xdr:cNvSpPr/>
      </xdr:nvSpPr>
      <xdr:spPr>
        <a:xfrm>
          <a:off x="6921500" y="10848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96012</xdr:rowOff>
    </xdr:from>
    <xdr:to>
      <xdr:col>41</xdr:col>
      <xdr:colOff>50800</xdr:colOff>
      <xdr:row>63</xdr:row>
      <xdr:rowOff>97917</xdr:rowOff>
    </xdr:to>
    <xdr:cxnSp macro="">
      <xdr:nvCxnSpPr>
        <xdr:cNvPr id="253" name="直線コネクタ 252">
          <a:extLst>
            <a:ext uri="{FF2B5EF4-FFF2-40B4-BE49-F238E27FC236}">
              <a16:creationId xmlns:a16="http://schemas.microsoft.com/office/drawing/2014/main" id="{2EF8011C-4E85-4CD7-9CD0-D50858275BB9}"/>
            </a:ext>
          </a:extLst>
        </xdr:cNvPr>
        <xdr:cNvCxnSpPr/>
      </xdr:nvCxnSpPr>
      <xdr:spPr>
        <a:xfrm flipV="1">
          <a:off x="6972300" y="10897362"/>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A29A0ADC-E08E-4B79-A15D-E6C4598CA434}"/>
            </a:ext>
          </a:extLst>
        </xdr:cNvPr>
        <xdr:cNvSpPr txBox="1"/>
      </xdr:nvSpPr>
      <xdr:spPr>
        <a:xfrm>
          <a:off x="9391727" y="1061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294F0913-F815-4461-947B-56244B5FC43B}"/>
            </a:ext>
          </a:extLst>
        </xdr:cNvPr>
        <xdr:cNvSpPr txBox="1"/>
      </xdr:nvSpPr>
      <xdr:spPr>
        <a:xfrm>
          <a:off x="8515427" y="1061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68BD65A1-A2F7-4062-89B4-65D392E566A1}"/>
            </a:ext>
          </a:extLst>
        </xdr:cNvPr>
        <xdr:cNvSpPr txBox="1"/>
      </xdr:nvSpPr>
      <xdr:spPr>
        <a:xfrm>
          <a:off x="7626427" y="1062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628551E8-2950-4FC4-9065-D08AE0555435}"/>
            </a:ext>
          </a:extLst>
        </xdr:cNvPr>
        <xdr:cNvSpPr txBox="1"/>
      </xdr:nvSpPr>
      <xdr:spPr>
        <a:xfrm>
          <a:off x="6737427" y="1094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133748</xdr:rowOff>
    </xdr:from>
    <xdr:ext cx="469744" cy="259045"/>
    <xdr:sp macro="" textlink="">
      <xdr:nvSpPr>
        <xdr:cNvPr id="258" name="n_1mainValue【体育館・プール】&#10;一人当たり面積">
          <a:extLst>
            <a:ext uri="{FF2B5EF4-FFF2-40B4-BE49-F238E27FC236}">
              <a16:creationId xmlns:a16="http://schemas.microsoft.com/office/drawing/2014/main" id="{8C644012-F1E1-4C64-94C5-F6356B30B2F3}"/>
            </a:ext>
          </a:extLst>
        </xdr:cNvPr>
        <xdr:cNvSpPr txBox="1"/>
      </xdr:nvSpPr>
      <xdr:spPr>
        <a:xfrm>
          <a:off x="9391727" y="10935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135653</xdr:rowOff>
    </xdr:from>
    <xdr:ext cx="469744" cy="259045"/>
    <xdr:sp macro="" textlink="">
      <xdr:nvSpPr>
        <xdr:cNvPr id="259" name="n_2mainValue【体育館・プール】&#10;一人当たり面積">
          <a:extLst>
            <a:ext uri="{FF2B5EF4-FFF2-40B4-BE49-F238E27FC236}">
              <a16:creationId xmlns:a16="http://schemas.microsoft.com/office/drawing/2014/main" id="{DA131544-87B5-416D-99B6-146D5ECC72A8}"/>
            </a:ext>
          </a:extLst>
        </xdr:cNvPr>
        <xdr:cNvSpPr txBox="1"/>
      </xdr:nvSpPr>
      <xdr:spPr>
        <a:xfrm>
          <a:off x="8515427" y="1093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137939</xdr:rowOff>
    </xdr:from>
    <xdr:ext cx="469744" cy="259045"/>
    <xdr:sp macro="" textlink="">
      <xdr:nvSpPr>
        <xdr:cNvPr id="260" name="n_3mainValue【体育館・プール】&#10;一人当たり面積">
          <a:extLst>
            <a:ext uri="{FF2B5EF4-FFF2-40B4-BE49-F238E27FC236}">
              <a16:creationId xmlns:a16="http://schemas.microsoft.com/office/drawing/2014/main" id="{43717DDE-A415-4BC1-BBBC-679CF67C79D7}"/>
            </a:ext>
          </a:extLst>
        </xdr:cNvPr>
        <xdr:cNvSpPr txBox="1"/>
      </xdr:nvSpPr>
      <xdr:spPr>
        <a:xfrm>
          <a:off x="7626427" y="1093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165244</xdr:rowOff>
    </xdr:from>
    <xdr:ext cx="469744" cy="259045"/>
    <xdr:sp macro="" textlink="">
      <xdr:nvSpPr>
        <xdr:cNvPr id="261" name="n_4mainValue【体育館・プール】&#10;一人当たり面積">
          <a:extLst>
            <a:ext uri="{FF2B5EF4-FFF2-40B4-BE49-F238E27FC236}">
              <a16:creationId xmlns:a16="http://schemas.microsoft.com/office/drawing/2014/main" id="{4403449F-FD77-4990-9F68-076E2685178A}"/>
            </a:ext>
          </a:extLst>
        </xdr:cNvPr>
        <xdr:cNvSpPr txBox="1"/>
      </xdr:nvSpPr>
      <xdr:spPr>
        <a:xfrm>
          <a:off x="6737427" y="10623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3602EC48-7926-4072-9C8C-C48E803C593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5CF7C594-96F1-4D0D-BFB7-63080E7E797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FA990084-0149-4154-809A-B0E676FA7CC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F9A58AB8-744E-43B1-BA18-9B42B756B21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7032C362-FFEC-4987-BCCD-8E03CC62E7F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FA8CBDE5-6CDF-472C-8953-3E3A72BB51D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442D2A42-5983-474F-80A2-61864F26BA6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39D23EA3-C573-44E5-8EAF-69BBF767B81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6C83F8FC-8465-4B67-8A7D-A946A88B617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80165634-CCDD-4DAF-AA09-8CA58B80533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1008F409-E50D-41FF-89C8-FE024B6BD99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6C470A1E-ADD0-49F1-8301-762F64887B8C}"/>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00EFF19E-04FF-41E1-BB5F-624D75687A17}"/>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071BCD0E-EB0E-4417-A5FD-4128A0D4D9D5}"/>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D9C23C48-FF15-46E0-B472-0FAB0166078B}"/>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D9FAAB91-71AC-4C8E-8F90-A48B5997C888}"/>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8A4637A9-70A7-4006-9394-2D13C7AA9C4E}"/>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16D9943B-1D7F-4860-93EC-AB38159024D8}"/>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23ED8D7F-54CC-4ED4-82F4-129E8763E7C9}"/>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038E9A9E-30A1-4A7B-864A-EA90A2796207}"/>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8F983699-97E8-468A-BBD8-8F6A7F27F495}"/>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8B7942D8-1D5E-4F17-B46A-6336A3C7EAF4}"/>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8BB1C3DA-1A11-487A-8A01-DF9399297A88}"/>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D11B759E-2794-4D26-9862-15FA12865F9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71670529-57A8-46CD-921A-17B5D7CC0F9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91FFF232-5433-49FC-8910-52F41941DEEE}"/>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655DCDA7-93F1-4020-A50D-B67C85F9B1D4}"/>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1EE043BD-B88A-40F2-A901-A765F0A81E49}"/>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7FFB03C5-226C-4A73-9705-E463568B206E}"/>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2E55C3B4-618D-4EC4-8828-6C9DBBE92315}"/>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137177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386FAB34-56F8-4FFA-BAB5-7025D97DDE37}"/>
            </a:ext>
          </a:extLst>
        </xdr:cNvPr>
        <xdr:cNvSpPr txBox="1"/>
      </xdr:nvSpPr>
      <xdr:spPr>
        <a:xfrm>
          <a:off x="4673600" y="14196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6334068E-DF6E-4424-A0D9-905AC84649E6}"/>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42A0F90D-1D0B-4E47-AF2D-B883B51E2CE4}"/>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086F1360-153F-489B-8D72-8679F022DE59}"/>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9E6B60A0-E754-4C33-90A0-645565B2596E}"/>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F682105A-F684-44CF-BA69-1DADD52F77F1}"/>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990CB78-6F5C-477F-A1BD-CE52CD74486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B5E6EFA-599D-4FEC-A1FE-F123DDE6D24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8F31D39-440C-4B07-B4F2-98C203379F3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CDAC586-2B7F-467E-96D0-197BB6A16D0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49BBC43-826E-435B-97A8-9801D0B4164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170180</xdr:rowOff>
    </xdr:from>
    <xdr:to>
      <xdr:col>24</xdr:col>
      <xdr:colOff>114300</xdr:colOff>
      <xdr:row>81</xdr:row>
      <xdr:rowOff>100330</xdr:rowOff>
    </xdr:to>
    <xdr:sp macro="" textlink="">
      <xdr:nvSpPr>
        <xdr:cNvPr id="303" name="楕円 302">
          <a:extLst>
            <a:ext uri="{FF2B5EF4-FFF2-40B4-BE49-F238E27FC236}">
              <a16:creationId xmlns:a16="http://schemas.microsoft.com/office/drawing/2014/main" id="{1B8EAB69-8936-4897-A7F6-89211A92674F}"/>
            </a:ext>
          </a:extLst>
        </xdr:cNvPr>
        <xdr:cNvSpPr/>
      </xdr:nvSpPr>
      <xdr:spPr>
        <a:xfrm>
          <a:off x="45847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21607</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2CD1CBCB-1882-405E-AFF7-079383A0AEFF}"/>
            </a:ext>
          </a:extLst>
        </xdr:cNvPr>
        <xdr:cNvSpPr txBox="1"/>
      </xdr:nvSpPr>
      <xdr:spPr>
        <a:xfrm>
          <a:off x="4673600" y="1373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11793</xdr:rowOff>
    </xdr:from>
    <xdr:to>
      <xdr:col>20</xdr:col>
      <xdr:colOff>38100</xdr:colOff>
      <xdr:row>81</xdr:row>
      <xdr:rowOff>113393</xdr:rowOff>
    </xdr:to>
    <xdr:sp macro="" textlink="">
      <xdr:nvSpPr>
        <xdr:cNvPr id="305" name="楕円 304">
          <a:extLst>
            <a:ext uri="{FF2B5EF4-FFF2-40B4-BE49-F238E27FC236}">
              <a16:creationId xmlns:a16="http://schemas.microsoft.com/office/drawing/2014/main" id="{F97D11E0-7970-4318-82D6-99C95457DA10}"/>
            </a:ext>
          </a:extLst>
        </xdr:cNvPr>
        <xdr:cNvSpPr/>
      </xdr:nvSpPr>
      <xdr:spPr>
        <a:xfrm>
          <a:off x="3746500" y="1389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49530</xdr:rowOff>
    </xdr:from>
    <xdr:to>
      <xdr:col>24</xdr:col>
      <xdr:colOff>63500</xdr:colOff>
      <xdr:row>81</xdr:row>
      <xdr:rowOff>62593</xdr:rowOff>
    </xdr:to>
    <xdr:cxnSp macro="">
      <xdr:nvCxnSpPr>
        <xdr:cNvPr id="306" name="直線コネクタ 305">
          <a:extLst>
            <a:ext uri="{FF2B5EF4-FFF2-40B4-BE49-F238E27FC236}">
              <a16:creationId xmlns:a16="http://schemas.microsoft.com/office/drawing/2014/main" id="{294A4890-88C0-4071-97C3-CFD7899DEA20}"/>
            </a:ext>
          </a:extLst>
        </xdr:cNvPr>
        <xdr:cNvCxnSpPr/>
      </xdr:nvCxnSpPr>
      <xdr:spPr>
        <a:xfrm flipV="1">
          <a:off x="3797300" y="13936980"/>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153851</xdr:rowOff>
    </xdr:from>
    <xdr:to>
      <xdr:col>15</xdr:col>
      <xdr:colOff>101600</xdr:colOff>
      <xdr:row>81</xdr:row>
      <xdr:rowOff>84001</xdr:rowOff>
    </xdr:to>
    <xdr:sp macro="" textlink="">
      <xdr:nvSpPr>
        <xdr:cNvPr id="307" name="楕円 306">
          <a:extLst>
            <a:ext uri="{FF2B5EF4-FFF2-40B4-BE49-F238E27FC236}">
              <a16:creationId xmlns:a16="http://schemas.microsoft.com/office/drawing/2014/main" id="{8E006E48-09F6-4695-97D5-386FAC5B10BF}"/>
            </a:ext>
          </a:extLst>
        </xdr:cNvPr>
        <xdr:cNvSpPr/>
      </xdr:nvSpPr>
      <xdr:spPr>
        <a:xfrm>
          <a:off x="2857500" y="1386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33201</xdr:rowOff>
    </xdr:from>
    <xdr:to>
      <xdr:col>19</xdr:col>
      <xdr:colOff>177800</xdr:colOff>
      <xdr:row>81</xdr:row>
      <xdr:rowOff>62593</xdr:rowOff>
    </xdr:to>
    <xdr:cxnSp macro="">
      <xdr:nvCxnSpPr>
        <xdr:cNvPr id="308" name="直線コネクタ 307">
          <a:extLst>
            <a:ext uri="{FF2B5EF4-FFF2-40B4-BE49-F238E27FC236}">
              <a16:creationId xmlns:a16="http://schemas.microsoft.com/office/drawing/2014/main" id="{01D65290-BF8E-46EE-B054-529404081543}"/>
            </a:ext>
          </a:extLst>
        </xdr:cNvPr>
        <xdr:cNvCxnSpPr/>
      </xdr:nvCxnSpPr>
      <xdr:spPr>
        <a:xfrm>
          <a:off x="2908300" y="1392065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127726</xdr:rowOff>
    </xdr:from>
    <xdr:to>
      <xdr:col>10</xdr:col>
      <xdr:colOff>165100</xdr:colOff>
      <xdr:row>81</xdr:row>
      <xdr:rowOff>57876</xdr:rowOff>
    </xdr:to>
    <xdr:sp macro="" textlink="">
      <xdr:nvSpPr>
        <xdr:cNvPr id="309" name="楕円 308">
          <a:extLst>
            <a:ext uri="{FF2B5EF4-FFF2-40B4-BE49-F238E27FC236}">
              <a16:creationId xmlns:a16="http://schemas.microsoft.com/office/drawing/2014/main" id="{8EF56A17-BFF7-4C94-A42D-D5BAADC4ED25}"/>
            </a:ext>
          </a:extLst>
        </xdr:cNvPr>
        <xdr:cNvSpPr/>
      </xdr:nvSpPr>
      <xdr:spPr>
        <a:xfrm>
          <a:off x="1968500" y="1384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7076</xdr:rowOff>
    </xdr:from>
    <xdr:to>
      <xdr:col>15</xdr:col>
      <xdr:colOff>50800</xdr:colOff>
      <xdr:row>81</xdr:row>
      <xdr:rowOff>33201</xdr:rowOff>
    </xdr:to>
    <xdr:cxnSp macro="">
      <xdr:nvCxnSpPr>
        <xdr:cNvPr id="310" name="直線コネクタ 309">
          <a:extLst>
            <a:ext uri="{FF2B5EF4-FFF2-40B4-BE49-F238E27FC236}">
              <a16:creationId xmlns:a16="http://schemas.microsoft.com/office/drawing/2014/main" id="{04EB0CAE-0DD3-4693-B981-28E08AA802B9}"/>
            </a:ext>
          </a:extLst>
        </xdr:cNvPr>
        <xdr:cNvCxnSpPr/>
      </xdr:nvCxnSpPr>
      <xdr:spPr>
        <a:xfrm>
          <a:off x="2019300" y="1389452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91802</xdr:rowOff>
    </xdr:from>
    <xdr:to>
      <xdr:col>6</xdr:col>
      <xdr:colOff>38100</xdr:colOff>
      <xdr:row>81</xdr:row>
      <xdr:rowOff>21952</xdr:rowOff>
    </xdr:to>
    <xdr:sp macro="" textlink="">
      <xdr:nvSpPr>
        <xdr:cNvPr id="311" name="楕円 310">
          <a:extLst>
            <a:ext uri="{FF2B5EF4-FFF2-40B4-BE49-F238E27FC236}">
              <a16:creationId xmlns:a16="http://schemas.microsoft.com/office/drawing/2014/main" id="{2EAC1258-4617-48D8-9496-4A5DA4E2DD8F}"/>
            </a:ext>
          </a:extLst>
        </xdr:cNvPr>
        <xdr:cNvSpPr/>
      </xdr:nvSpPr>
      <xdr:spPr>
        <a:xfrm>
          <a:off x="1079500" y="1380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142602</xdr:rowOff>
    </xdr:from>
    <xdr:to>
      <xdr:col>10</xdr:col>
      <xdr:colOff>114300</xdr:colOff>
      <xdr:row>81</xdr:row>
      <xdr:rowOff>7076</xdr:rowOff>
    </xdr:to>
    <xdr:cxnSp macro="">
      <xdr:nvCxnSpPr>
        <xdr:cNvPr id="312" name="直線コネクタ 311">
          <a:extLst>
            <a:ext uri="{FF2B5EF4-FFF2-40B4-BE49-F238E27FC236}">
              <a16:creationId xmlns:a16="http://schemas.microsoft.com/office/drawing/2014/main" id="{57DF8567-9937-420C-96B9-26533687FF8F}"/>
            </a:ext>
          </a:extLst>
        </xdr:cNvPr>
        <xdr:cNvCxnSpPr/>
      </xdr:nvCxnSpPr>
      <xdr:spPr>
        <a:xfrm>
          <a:off x="1130300" y="13858602"/>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70229</xdr:rowOff>
    </xdr:from>
    <xdr:ext cx="405111" cy="259045"/>
    <xdr:sp macro="" textlink="">
      <xdr:nvSpPr>
        <xdr:cNvPr id="313" name="n_1aveValue【福祉施設】&#10;有形固定資産減価償却率">
          <a:extLst>
            <a:ext uri="{FF2B5EF4-FFF2-40B4-BE49-F238E27FC236}">
              <a16:creationId xmlns:a16="http://schemas.microsoft.com/office/drawing/2014/main" id="{2AD87F28-CCDB-4FC4-9449-0E4B5FDA52CC}"/>
            </a:ext>
          </a:extLst>
        </xdr:cNvPr>
        <xdr:cNvSpPr txBox="1"/>
      </xdr:nvSpPr>
      <xdr:spPr>
        <a:xfrm>
          <a:off x="3582044" y="1430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47370</xdr:rowOff>
    </xdr:from>
    <xdr:ext cx="405111" cy="259045"/>
    <xdr:sp macro="" textlink="">
      <xdr:nvSpPr>
        <xdr:cNvPr id="314" name="n_2aveValue【福祉施設】&#10;有形固定資産減価償却率">
          <a:extLst>
            <a:ext uri="{FF2B5EF4-FFF2-40B4-BE49-F238E27FC236}">
              <a16:creationId xmlns:a16="http://schemas.microsoft.com/office/drawing/2014/main" id="{14911203-A5F4-48BA-85F8-7E14AB76E86E}"/>
            </a:ext>
          </a:extLst>
        </xdr:cNvPr>
        <xdr:cNvSpPr txBox="1"/>
      </xdr:nvSpPr>
      <xdr:spPr>
        <a:xfrm>
          <a:off x="2705744" y="1427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26143</xdr:rowOff>
    </xdr:from>
    <xdr:ext cx="405111" cy="259045"/>
    <xdr:sp macro="" textlink="">
      <xdr:nvSpPr>
        <xdr:cNvPr id="315" name="n_3aveValue【福祉施設】&#10;有形固定資産減価償却率">
          <a:extLst>
            <a:ext uri="{FF2B5EF4-FFF2-40B4-BE49-F238E27FC236}">
              <a16:creationId xmlns:a16="http://schemas.microsoft.com/office/drawing/2014/main" id="{94113342-E697-4F0E-A550-281E8F31753C}"/>
            </a:ext>
          </a:extLst>
        </xdr:cNvPr>
        <xdr:cNvSpPr txBox="1"/>
      </xdr:nvSpPr>
      <xdr:spPr>
        <a:xfrm>
          <a:off x="1816744" y="1425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164935</xdr:rowOff>
    </xdr:from>
    <xdr:ext cx="405111" cy="259045"/>
    <xdr:sp macro="" textlink="">
      <xdr:nvSpPr>
        <xdr:cNvPr id="316" name="n_4aveValue【福祉施設】&#10;有形固定資産減価償却率">
          <a:extLst>
            <a:ext uri="{FF2B5EF4-FFF2-40B4-BE49-F238E27FC236}">
              <a16:creationId xmlns:a16="http://schemas.microsoft.com/office/drawing/2014/main" id="{EF00C553-6FD7-412D-918D-7605AAD60E7D}"/>
            </a:ext>
          </a:extLst>
        </xdr:cNvPr>
        <xdr:cNvSpPr txBox="1"/>
      </xdr:nvSpPr>
      <xdr:spPr>
        <a:xfrm>
          <a:off x="927744" y="1422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129920</xdr:rowOff>
    </xdr:from>
    <xdr:ext cx="405111" cy="259045"/>
    <xdr:sp macro="" textlink="">
      <xdr:nvSpPr>
        <xdr:cNvPr id="317" name="n_1mainValue【福祉施設】&#10;有形固定資産減価償却率">
          <a:extLst>
            <a:ext uri="{FF2B5EF4-FFF2-40B4-BE49-F238E27FC236}">
              <a16:creationId xmlns:a16="http://schemas.microsoft.com/office/drawing/2014/main" id="{4730443B-89D6-4C1A-9E54-333AC6A3216B}"/>
            </a:ext>
          </a:extLst>
        </xdr:cNvPr>
        <xdr:cNvSpPr txBox="1"/>
      </xdr:nvSpPr>
      <xdr:spPr>
        <a:xfrm>
          <a:off x="3582044" y="1367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100528</xdr:rowOff>
    </xdr:from>
    <xdr:ext cx="405111" cy="259045"/>
    <xdr:sp macro="" textlink="">
      <xdr:nvSpPr>
        <xdr:cNvPr id="318" name="n_2mainValue【福祉施設】&#10;有形固定資産減価償却率">
          <a:extLst>
            <a:ext uri="{FF2B5EF4-FFF2-40B4-BE49-F238E27FC236}">
              <a16:creationId xmlns:a16="http://schemas.microsoft.com/office/drawing/2014/main" id="{64F09853-4EBF-49CE-804A-D69AB930513B}"/>
            </a:ext>
          </a:extLst>
        </xdr:cNvPr>
        <xdr:cNvSpPr txBox="1"/>
      </xdr:nvSpPr>
      <xdr:spPr>
        <a:xfrm>
          <a:off x="2705744" y="13645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74403</xdr:rowOff>
    </xdr:from>
    <xdr:ext cx="405111" cy="259045"/>
    <xdr:sp macro="" textlink="">
      <xdr:nvSpPr>
        <xdr:cNvPr id="319" name="n_3mainValue【福祉施設】&#10;有形固定資産減価償却率">
          <a:extLst>
            <a:ext uri="{FF2B5EF4-FFF2-40B4-BE49-F238E27FC236}">
              <a16:creationId xmlns:a16="http://schemas.microsoft.com/office/drawing/2014/main" id="{F393D69C-0BE3-41A1-BDD2-7EC29E188E61}"/>
            </a:ext>
          </a:extLst>
        </xdr:cNvPr>
        <xdr:cNvSpPr txBox="1"/>
      </xdr:nvSpPr>
      <xdr:spPr>
        <a:xfrm>
          <a:off x="1816744" y="13618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38479</xdr:rowOff>
    </xdr:from>
    <xdr:ext cx="405111" cy="259045"/>
    <xdr:sp macro="" textlink="">
      <xdr:nvSpPr>
        <xdr:cNvPr id="320" name="n_4mainValue【福祉施設】&#10;有形固定資産減価償却率">
          <a:extLst>
            <a:ext uri="{FF2B5EF4-FFF2-40B4-BE49-F238E27FC236}">
              <a16:creationId xmlns:a16="http://schemas.microsoft.com/office/drawing/2014/main" id="{4636CEF6-B185-48EB-BDF9-5DF963A4A0C3}"/>
            </a:ext>
          </a:extLst>
        </xdr:cNvPr>
        <xdr:cNvSpPr txBox="1"/>
      </xdr:nvSpPr>
      <xdr:spPr>
        <a:xfrm>
          <a:off x="927744" y="13583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E4EA23A9-AE50-477E-B933-9B1CBCB6DAA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2A71A6B1-D838-469E-AF6B-270D9418FED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A70B3935-AF5F-47C1-B4E0-751417DC6B9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DC7C0ABC-698A-4F95-A863-C1926F5466B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BF3C5989-39CF-42F2-B12E-CDA90370254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190483F2-E6F1-40DC-9406-C957BE3AC60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F917909B-9C44-4C17-90F2-2C9621E25A1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83AA503A-77B6-46AE-9AFB-CD884026529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1919DE9E-CB24-46D9-84DB-E226C6F5806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2D1A3283-FE3B-43CE-8240-3DFE9D3EF37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A1DFD94B-BFAF-40D0-995E-0D1F73A5F961}"/>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4BF7B65F-C5D9-411B-92D5-B5B2971F7042}"/>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A8C18CAD-AC75-4A76-86BC-99C548F60578}"/>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69A453F3-C973-42BB-BE9B-AFEF834E5B48}"/>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9D1B0E3-BFE9-49A1-BF0D-6301BFB6E5C3}"/>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3209D57C-6032-43DD-8D59-F9A913C61851}"/>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9B8450E3-DECD-4DA3-A9AE-9C039E3F9DFA}"/>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CD969A61-3ACB-44B9-8FE9-67385E3EA5D4}"/>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126135E6-48CD-4484-BBB1-F3A4F209CAE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42AA837D-C69D-4239-A943-16E8276C61B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850695A7-F310-4824-8331-8F1DB63C454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A0889278-A6FD-4931-8B98-B981304D7B71}"/>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C5DA08DF-E1BD-469B-B7A3-6588C8BF5E2C}"/>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66732D9F-346C-45B2-A50A-340B5593A160}"/>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A9CF2CF0-C232-492A-9CFD-B332442B2D4B}"/>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A9683775-9A12-4288-930A-B825DF3F3DD0}"/>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A06B9EF9-13A7-4D4B-8447-8C9762F37969}"/>
            </a:ext>
          </a:extLst>
        </xdr:cNvPr>
        <xdr:cNvSpPr txBox="1"/>
      </xdr:nvSpPr>
      <xdr:spPr>
        <a:xfrm>
          <a:off x="10515600" y="1423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E8E94B60-4164-4B1F-AED4-4A47ADCBEC74}"/>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B99A81CA-1077-4EE6-B92F-DEE679344C71}"/>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CF1DBC05-909C-470D-890B-8357DA4F4AF8}"/>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F736F562-F776-4626-92FD-235DAB377D69}"/>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F080519E-EA3D-4916-B029-E7103F44F012}"/>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80610AE-5595-40C3-8E7F-19F872FBB99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375DFD8-E1F1-4AFF-ADFF-6225A29CA7A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9E5A580-9D3B-4A3C-A0F6-11E3FED2AA6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64BD996-65EA-4A72-B017-A2DCA908253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45BD203-117B-4D59-A1CA-9988F20725B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131318</xdr:rowOff>
    </xdr:from>
    <xdr:to>
      <xdr:col>55</xdr:col>
      <xdr:colOff>50800</xdr:colOff>
      <xdr:row>85</xdr:row>
      <xdr:rowOff>61468</xdr:rowOff>
    </xdr:to>
    <xdr:sp macro="" textlink="">
      <xdr:nvSpPr>
        <xdr:cNvPr id="358" name="楕円 357">
          <a:extLst>
            <a:ext uri="{FF2B5EF4-FFF2-40B4-BE49-F238E27FC236}">
              <a16:creationId xmlns:a16="http://schemas.microsoft.com/office/drawing/2014/main" id="{ABBE8A8F-3001-4B60-8F04-0C02ABE837B1}"/>
            </a:ext>
          </a:extLst>
        </xdr:cNvPr>
        <xdr:cNvSpPr/>
      </xdr:nvSpPr>
      <xdr:spPr>
        <a:xfrm>
          <a:off x="10426700" y="1453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109745</xdr:rowOff>
    </xdr:from>
    <xdr:ext cx="469744" cy="259045"/>
    <xdr:sp macro="" textlink="">
      <xdr:nvSpPr>
        <xdr:cNvPr id="359" name="【福祉施設】&#10;一人当たり面積該当値テキスト">
          <a:extLst>
            <a:ext uri="{FF2B5EF4-FFF2-40B4-BE49-F238E27FC236}">
              <a16:creationId xmlns:a16="http://schemas.microsoft.com/office/drawing/2014/main" id="{9C063851-2A93-4E27-951F-E26101A4E863}"/>
            </a:ext>
          </a:extLst>
        </xdr:cNvPr>
        <xdr:cNvSpPr txBox="1"/>
      </xdr:nvSpPr>
      <xdr:spPr>
        <a:xfrm>
          <a:off x="10515600" y="1451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135889</xdr:rowOff>
    </xdr:from>
    <xdr:to>
      <xdr:col>50</xdr:col>
      <xdr:colOff>165100</xdr:colOff>
      <xdr:row>85</xdr:row>
      <xdr:rowOff>66039</xdr:rowOff>
    </xdr:to>
    <xdr:sp macro="" textlink="">
      <xdr:nvSpPr>
        <xdr:cNvPr id="360" name="楕円 359">
          <a:extLst>
            <a:ext uri="{FF2B5EF4-FFF2-40B4-BE49-F238E27FC236}">
              <a16:creationId xmlns:a16="http://schemas.microsoft.com/office/drawing/2014/main" id="{73FBE5F5-9559-4BC6-92C1-A5AB8B38B543}"/>
            </a:ext>
          </a:extLst>
        </xdr:cNvPr>
        <xdr:cNvSpPr/>
      </xdr:nvSpPr>
      <xdr:spPr>
        <a:xfrm>
          <a:off x="95885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10668</xdr:rowOff>
    </xdr:from>
    <xdr:to>
      <xdr:col>55</xdr:col>
      <xdr:colOff>0</xdr:colOff>
      <xdr:row>85</xdr:row>
      <xdr:rowOff>15239</xdr:rowOff>
    </xdr:to>
    <xdr:cxnSp macro="">
      <xdr:nvCxnSpPr>
        <xdr:cNvPr id="361" name="直線コネクタ 360">
          <a:extLst>
            <a:ext uri="{FF2B5EF4-FFF2-40B4-BE49-F238E27FC236}">
              <a16:creationId xmlns:a16="http://schemas.microsoft.com/office/drawing/2014/main" id="{B9053DD1-8A37-4014-9C31-5E4811F9C4FF}"/>
            </a:ext>
          </a:extLst>
        </xdr:cNvPr>
        <xdr:cNvCxnSpPr/>
      </xdr:nvCxnSpPr>
      <xdr:spPr>
        <a:xfrm flipV="1">
          <a:off x="9639300" y="14583918"/>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138176</xdr:rowOff>
    </xdr:from>
    <xdr:to>
      <xdr:col>46</xdr:col>
      <xdr:colOff>38100</xdr:colOff>
      <xdr:row>85</xdr:row>
      <xdr:rowOff>68326</xdr:rowOff>
    </xdr:to>
    <xdr:sp macro="" textlink="">
      <xdr:nvSpPr>
        <xdr:cNvPr id="362" name="楕円 361">
          <a:extLst>
            <a:ext uri="{FF2B5EF4-FFF2-40B4-BE49-F238E27FC236}">
              <a16:creationId xmlns:a16="http://schemas.microsoft.com/office/drawing/2014/main" id="{90F8CD0B-4AC6-4967-B0CB-E4F0159F397D}"/>
            </a:ext>
          </a:extLst>
        </xdr:cNvPr>
        <xdr:cNvSpPr/>
      </xdr:nvSpPr>
      <xdr:spPr>
        <a:xfrm>
          <a:off x="8699500" y="1453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15239</xdr:rowOff>
    </xdr:from>
    <xdr:to>
      <xdr:col>50</xdr:col>
      <xdr:colOff>114300</xdr:colOff>
      <xdr:row>85</xdr:row>
      <xdr:rowOff>17526</xdr:rowOff>
    </xdr:to>
    <xdr:cxnSp macro="">
      <xdr:nvCxnSpPr>
        <xdr:cNvPr id="363" name="直線コネクタ 362">
          <a:extLst>
            <a:ext uri="{FF2B5EF4-FFF2-40B4-BE49-F238E27FC236}">
              <a16:creationId xmlns:a16="http://schemas.microsoft.com/office/drawing/2014/main" id="{F695C282-02AA-4368-9053-FD04D02EBEE3}"/>
            </a:ext>
          </a:extLst>
        </xdr:cNvPr>
        <xdr:cNvCxnSpPr/>
      </xdr:nvCxnSpPr>
      <xdr:spPr>
        <a:xfrm flipV="1">
          <a:off x="8750300" y="14588489"/>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140463</xdr:rowOff>
    </xdr:from>
    <xdr:to>
      <xdr:col>41</xdr:col>
      <xdr:colOff>101600</xdr:colOff>
      <xdr:row>85</xdr:row>
      <xdr:rowOff>70613</xdr:rowOff>
    </xdr:to>
    <xdr:sp macro="" textlink="">
      <xdr:nvSpPr>
        <xdr:cNvPr id="364" name="楕円 363">
          <a:extLst>
            <a:ext uri="{FF2B5EF4-FFF2-40B4-BE49-F238E27FC236}">
              <a16:creationId xmlns:a16="http://schemas.microsoft.com/office/drawing/2014/main" id="{5F4C776F-1C99-4A7A-B2EF-AC7FBFA7EE99}"/>
            </a:ext>
          </a:extLst>
        </xdr:cNvPr>
        <xdr:cNvSpPr/>
      </xdr:nvSpPr>
      <xdr:spPr>
        <a:xfrm>
          <a:off x="7810500" y="1454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17526</xdr:rowOff>
    </xdr:from>
    <xdr:to>
      <xdr:col>45</xdr:col>
      <xdr:colOff>177800</xdr:colOff>
      <xdr:row>85</xdr:row>
      <xdr:rowOff>19813</xdr:rowOff>
    </xdr:to>
    <xdr:cxnSp macro="">
      <xdr:nvCxnSpPr>
        <xdr:cNvPr id="365" name="直線コネクタ 364">
          <a:extLst>
            <a:ext uri="{FF2B5EF4-FFF2-40B4-BE49-F238E27FC236}">
              <a16:creationId xmlns:a16="http://schemas.microsoft.com/office/drawing/2014/main" id="{32858298-CF94-4208-A930-64118C2D493C}"/>
            </a:ext>
          </a:extLst>
        </xdr:cNvPr>
        <xdr:cNvCxnSpPr/>
      </xdr:nvCxnSpPr>
      <xdr:spPr>
        <a:xfrm flipV="1">
          <a:off x="7861300" y="14590776"/>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142748</xdr:rowOff>
    </xdr:from>
    <xdr:to>
      <xdr:col>36</xdr:col>
      <xdr:colOff>165100</xdr:colOff>
      <xdr:row>85</xdr:row>
      <xdr:rowOff>72898</xdr:rowOff>
    </xdr:to>
    <xdr:sp macro="" textlink="">
      <xdr:nvSpPr>
        <xdr:cNvPr id="366" name="楕円 365">
          <a:extLst>
            <a:ext uri="{FF2B5EF4-FFF2-40B4-BE49-F238E27FC236}">
              <a16:creationId xmlns:a16="http://schemas.microsoft.com/office/drawing/2014/main" id="{9E5C5F9D-1787-401E-A9F8-394B74F95C40}"/>
            </a:ext>
          </a:extLst>
        </xdr:cNvPr>
        <xdr:cNvSpPr/>
      </xdr:nvSpPr>
      <xdr:spPr>
        <a:xfrm>
          <a:off x="6921500" y="1454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19813</xdr:rowOff>
    </xdr:from>
    <xdr:to>
      <xdr:col>41</xdr:col>
      <xdr:colOff>50800</xdr:colOff>
      <xdr:row>85</xdr:row>
      <xdr:rowOff>22098</xdr:rowOff>
    </xdr:to>
    <xdr:cxnSp macro="">
      <xdr:nvCxnSpPr>
        <xdr:cNvPr id="367" name="直線コネクタ 366">
          <a:extLst>
            <a:ext uri="{FF2B5EF4-FFF2-40B4-BE49-F238E27FC236}">
              <a16:creationId xmlns:a16="http://schemas.microsoft.com/office/drawing/2014/main" id="{C249B4E3-9B39-4546-A7DE-E1D4D047D803}"/>
            </a:ext>
          </a:extLst>
        </xdr:cNvPr>
        <xdr:cNvCxnSpPr/>
      </xdr:nvCxnSpPr>
      <xdr:spPr>
        <a:xfrm flipV="1">
          <a:off x="6972300" y="14593063"/>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9730E4AB-7561-4DD4-8278-B85E81AF20A0}"/>
            </a:ext>
          </a:extLst>
        </xdr:cNvPr>
        <xdr:cNvSpPr txBox="1"/>
      </xdr:nvSpPr>
      <xdr:spPr>
        <a:xfrm>
          <a:off x="9391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8A096662-178F-46A5-BAF5-1DE1F9F8AA8D}"/>
            </a:ext>
          </a:extLst>
        </xdr:cNvPr>
        <xdr:cNvSpPr txBox="1"/>
      </xdr:nvSpPr>
      <xdr:spPr>
        <a:xfrm>
          <a:off x="8515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a:extLst>
            <a:ext uri="{FF2B5EF4-FFF2-40B4-BE49-F238E27FC236}">
              <a16:creationId xmlns:a16="http://schemas.microsoft.com/office/drawing/2014/main" id="{9E1732FF-80BF-435F-8D33-C212C64437C0}"/>
            </a:ext>
          </a:extLst>
        </xdr:cNvPr>
        <xdr:cNvSpPr txBox="1"/>
      </xdr:nvSpPr>
      <xdr:spPr>
        <a:xfrm>
          <a:off x="7626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71" name="n_4aveValue【福祉施設】&#10;一人当たり面積">
          <a:extLst>
            <a:ext uri="{FF2B5EF4-FFF2-40B4-BE49-F238E27FC236}">
              <a16:creationId xmlns:a16="http://schemas.microsoft.com/office/drawing/2014/main" id="{4DF6AD2E-0871-4C71-8371-598368E1229D}"/>
            </a:ext>
          </a:extLst>
        </xdr:cNvPr>
        <xdr:cNvSpPr txBox="1"/>
      </xdr:nvSpPr>
      <xdr:spPr>
        <a:xfrm>
          <a:off x="6737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57166</xdr:rowOff>
    </xdr:from>
    <xdr:ext cx="469744" cy="259045"/>
    <xdr:sp macro="" textlink="">
      <xdr:nvSpPr>
        <xdr:cNvPr id="372" name="n_1mainValue【福祉施設】&#10;一人当たり面積">
          <a:extLst>
            <a:ext uri="{FF2B5EF4-FFF2-40B4-BE49-F238E27FC236}">
              <a16:creationId xmlns:a16="http://schemas.microsoft.com/office/drawing/2014/main" id="{AF9AD67F-8304-4997-8CDA-FF7A518BBA2D}"/>
            </a:ext>
          </a:extLst>
        </xdr:cNvPr>
        <xdr:cNvSpPr txBox="1"/>
      </xdr:nvSpPr>
      <xdr:spPr>
        <a:xfrm>
          <a:off x="9391727" y="1463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59453</xdr:rowOff>
    </xdr:from>
    <xdr:ext cx="469744" cy="259045"/>
    <xdr:sp macro="" textlink="">
      <xdr:nvSpPr>
        <xdr:cNvPr id="373" name="n_2mainValue【福祉施設】&#10;一人当たり面積">
          <a:extLst>
            <a:ext uri="{FF2B5EF4-FFF2-40B4-BE49-F238E27FC236}">
              <a16:creationId xmlns:a16="http://schemas.microsoft.com/office/drawing/2014/main" id="{FE77CA28-B99E-4EAF-A8FC-72B63D5BCCF2}"/>
            </a:ext>
          </a:extLst>
        </xdr:cNvPr>
        <xdr:cNvSpPr txBox="1"/>
      </xdr:nvSpPr>
      <xdr:spPr>
        <a:xfrm>
          <a:off x="8515427" y="1463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61740</xdr:rowOff>
    </xdr:from>
    <xdr:ext cx="469744" cy="259045"/>
    <xdr:sp macro="" textlink="">
      <xdr:nvSpPr>
        <xdr:cNvPr id="374" name="n_3mainValue【福祉施設】&#10;一人当たり面積">
          <a:extLst>
            <a:ext uri="{FF2B5EF4-FFF2-40B4-BE49-F238E27FC236}">
              <a16:creationId xmlns:a16="http://schemas.microsoft.com/office/drawing/2014/main" id="{98E1F10B-A9CA-473D-BAF4-BE4C7D458DCE}"/>
            </a:ext>
          </a:extLst>
        </xdr:cNvPr>
        <xdr:cNvSpPr txBox="1"/>
      </xdr:nvSpPr>
      <xdr:spPr>
        <a:xfrm>
          <a:off x="7626427" y="1463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64025</xdr:rowOff>
    </xdr:from>
    <xdr:ext cx="469744" cy="259045"/>
    <xdr:sp macro="" textlink="">
      <xdr:nvSpPr>
        <xdr:cNvPr id="375" name="n_4mainValue【福祉施設】&#10;一人当たり面積">
          <a:extLst>
            <a:ext uri="{FF2B5EF4-FFF2-40B4-BE49-F238E27FC236}">
              <a16:creationId xmlns:a16="http://schemas.microsoft.com/office/drawing/2014/main" id="{575CAB59-A737-4D68-A48B-BAEE8CA38219}"/>
            </a:ext>
          </a:extLst>
        </xdr:cNvPr>
        <xdr:cNvSpPr txBox="1"/>
      </xdr:nvSpPr>
      <xdr:spPr>
        <a:xfrm>
          <a:off x="6737427" y="1463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A48ED58-0CBF-445D-A02D-1D7BCABAA44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477AE48-3087-43A6-9520-C66025F9021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60619C55-3267-4E8E-8BFA-1F4072A1C16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44548B88-EC2A-4622-8A6A-7C96FFF5C9F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50FC08BE-253A-4979-90A7-4E2E3776283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5BD363B0-50DA-4206-9976-2AB606C7A33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973299E2-01DC-4ABA-BF7A-1C1E71E3C92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14C28537-DA23-464C-8CA4-9A9C58084B5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6E0E927D-67F5-47CD-8030-023EE6295E3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1E902A10-84A5-4072-99F7-407F63F6E8B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8C8D078-8712-4996-99B2-476A8E80748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430AA911-86C5-4085-A92F-14A6D4646231}"/>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E547692B-A289-460F-8C9E-845A0EC8C319}"/>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8377361-7E24-48A2-87C8-D964AC8153DE}"/>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F811215C-6D84-4E83-BA3E-7F0CB599C9C5}"/>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3CDAD321-0C0F-4874-927C-40411EB5DC11}"/>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D3E62504-48F4-4D4A-87DA-4A5BD7C49001}"/>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4CC3A502-32A4-4EE0-BAB8-AC564720E808}"/>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3F0A2E33-550E-497C-9A6E-CD06A93D539F}"/>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1B685499-06A8-460E-8AE4-4D891A40051B}"/>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260B6B63-8C24-4CBA-94E7-6DEE58A3F55B}"/>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A461DF89-B2C8-45D1-9EE0-80DF16483014}"/>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26132DFE-F68A-4042-BABF-68C2B8850AC7}"/>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47169301-58E7-48C2-A675-4E8AA67B21D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6B1BA561-F6DE-431B-BC39-9BBA5F70C6A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373BC9B9-ACA0-4F6D-8332-F6E6F9B3D44D}"/>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A0FD45A6-2EF3-41BB-92D8-3CFB182E2FFE}"/>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59E4D0EA-B15E-41E6-8012-FF00C7F8C0D7}"/>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D54C91C9-CE7D-4DFE-971E-7CBE56349248}"/>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C874A793-DE6D-4418-BF0D-06B5FC876FB4}"/>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9A4DCC12-9FE0-44DB-A61C-9E5D27EC4DEC}"/>
            </a:ext>
          </a:extLst>
        </xdr:cNvPr>
        <xdr:cNvSpPr txBox="1"/>
      </xdr:nvSpPr>
      <xdr:spPr>
        <a:xfrm>
          <a:off x="4673600" y="1776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88DB2473-7940-4D5D-BD43-191F88B3012D}"/>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2A8EFFEB-A140-467C-AE44-74E7EDE5EC81}"/>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B450EA1D-C33F-41F7-8F40-68D86CDE68A2}"/>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FAD71961-B2F2-4ED9-9C58-A5F02B1A6EB7}"/>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D1F14575-8295-41E3-B961-A214A88A8881}"/>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48AC5A93-BCBA-439D-9232-0DAA9A32FBC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E6B31152-286B-4386-A30B-9C9D83A1A5C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8E50BED8-D14A-40D2-AD4D-4D5545E70A8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FC24929-123E-4673-BD95-EB3783ADBFB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8705817A-95E3-4FB2-ACFE-FA4AD2EDDFF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134801</xdr:rowOff>
    </xdr:from>
    <xdr:to>
      <xdr:col>24</xdr:col>
      <xdr:colOff>114300</xdr:colOff>
      <xdr:row>105</xdr:row>
      <xdr:rowOff>64951</xdr:rowOff>
    </xdr:to>
    <xdr:sp macro="" textlink="">
      <xdr:nvSpPr>
        <xdr:cNvPr id="417" name="楕円 416">
          <a:extLst>
            <a:ext uri="{FF2B5EF4-FFF2-40B4-BE49-F238E27FC236}">
              <a16:creationId xmlns:a16="http://schemas.microsoft.com/office/drawing/2014/main" id="{2D73B92C-2C88-4376-80A3-3F7F06DFF7E2}"/>
            </a:ext>
          </a:extLst>
        </xdr:cNvPr>
        <xdr:cNvSpPr/>
      </xdr:nvSpPr>
      <xdr:spPr>
        <a:xfrm>
          <a:off x="4584700" y="1796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113228</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CC1806D4-A142-44EA-9557-ADD6F451DD25}"/>
            </a:ext>
          </a:extLst>
        </xdr:cNvPr>
        <xdr:cNvSpPr txBox="1"/>
      </xdr:nvSpPr>
      <xdr:spPr>
        <a:xfrm>
          <a:off x="4673600" y="1794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102144</xdr:rowOff>
    </xdr:from>
    <xdr:to>
      <xdr:col>20</xdr:col>
      <xdr:colOff>38100</xdr:colOff>
      <xdr:row>105</xdr:row>
      <xdr:rowOff>32294</xdr:rowOff>
    </xdr:to>
    <xdr:sp macro="" textlink="">
      <xdr:nvSpPr>
        <xdr:cNvPr id="419" name="楕円 418">
          <a:extLst>
            <a:ext uri="{FF2B5EF4-FFF2-40B4-BE49-F238E27FC236}">
              <a16:creationId xmlns:a16="http://schemas.microsoft.com/office/drawing/2014/main" id="{B806619B-F3B3-4C4A-B45D-670DF1DAAC13}"/>
            </a:ext>
          </a:extLst>
        </xdr:cNvPr>
        <xdr:cNvSpPr/>
      </xdr:nvSpPr>
      <xdr:spPr>
        <a:xfrm>
          <a:off x="3746500" y="1793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152944</xdr:rowOff>
    </xdr:from>
    <xdr:to>
      <xdr:col>24</xdr:col>
      <xdr:colOff>63500</xdr:colOff>
      <xdr:row>105</xdr:row>
      <xdr:rowOff>14151</xdr:rowOff>
    </xdr:to>
    <xdr:cxnSp macro="">
      <xdr:nvCxnSpPr>
        <xdr:cNvPr id="420" name="直線コネクタ 419">
          <a:extLst>
            <a:ext uri="{FF2B5EF4-FFF2-40B4-BE49-F238E27FC236}">
              <a16:creationId xmlns:a16="http://schemas.microsoft.com/office/drawing/2014/main" id="{C16DE5C5-41ED-4304-B273-95D9BA9A28FB}"/>
            </a:ext>
          </a:extLst>
        </xdr:cNvPr>
        <xdr:cNvCxnSpPr/>
      </xdr:nvCxnSpPr>
      <xdr:spPr>
        <a:xfrm>
          <a:off x="3797300" y="1798374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67855</xdr:rowOff>
    </xdr:from>
    <xdr:to>
      <xdr:col>15</xdr:col>
      <xdr:colOff>101600</xdr:colOff>
      <xdr:row>104</xdr:row>
      <xdr:rowOff>169455</xdr:rowOff>
    </xdr:to>
    <xdr:sp macro="" textlink="">
      <xdr:nvSpPr>
        <xdr:cNvPr id="421" name="楕円 420">
          <a:extLst>
            <a:ext uri="{FF2B5EF4-FFF2-40B4-BE49-F238E27FC236}">
              <a16:creationId xmlns:a16="http://schemas.microsoft.com/office/drawing/2014/main" id="{2631006E-C031-49F6-BA88-2DB124078396}"/>
            </a:ext>
          </a:extLst>
        </xdr:cNvPr>
        <xdr:cNvSpPr/>
      </xdr:nvSpPr>
      <xdr:spPr>
        <a:xfrm>
          <a:off x="2857500" y="1789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118655</xdr:rowOff>
    </xdr:from>
    <xdr:to>
      <xdr:col>19</xdr:col>
      <xdr:colOff>177800</xdr:colOff>
      <xdr:row>104</xdr:row>
      <xdr:rowOff>152944</xdr:rowOff>
    </xdr:to>
    <xdr:cxnSp macro="">
      <xdr:nvCxnSpPr>
        <xdr:cNvPr id="422" name="直線コネクタ 421">
          <a:extLst>
            <a:ext uri="{FF2B5EF4-FFF2-40B4-BE49-F238E27FC236}">
              <a16:creationId xmlns:a16="http://schemas.microsoft.com/office/drawing/2014/main" id="{8456508D-80A1-40E6-B2D6-7E3904BCF62C}"/>
            </a:ext>
          </a:extLst>
        </xdr:cNvPr>
        <xdr:cNvCxnSpPr/>
      </xdr:nvCxnSpPr>
      <xdr:spPr>
        <a:xfrm>
          <a:off x="2908300" y="1794945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36830</xdr:rowOff>
    </xdr:from>
    <xdr:to>
      <xdr:col>10</xdr:col>
      <xdr:colOff>165100</xdr:colOff>
      <xdr:row>104</xdr:row>
      <xdr:rowOff>138430</xdr:rowOff>
    </xdr:to>
    <xdr:sp macro="" textlink="">
      <xdr:nvSpPr>
        <xdr:cNvPr id="423" name="楕円 422">
          <a:extLst>
            <a:ext uri="{FF2B5EF4-FFF2-40B4-BE49-F238E27FC236}">
              <a16:creationId xmlns:a16="http://schemas.microsoft.com/office/drawing/2014/main" id="{43734E79-DDA4-47D6-9343-131089B38751}"/>
            </a:ext>
          </a:extLst>
        </xdr:cNvPr>
        <xdr:cNvSpPr/>
      </xdr:nvSpPr>
      <xdr:spPr>
        <a:xfrm>
          <a:off x="1968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87630</xdr:rowOff>
    </xdr:from>
    <xdr:to>
      <xdr:col>15</xdr:col>
      <xdr:colOff>50800</xdr:colOff>
      <xdr:row>104</xdr:row>
      <xdr:rowOff>118655</xdr:rowOff>
    </xdr:to>
    <xdr:cxnSp macro="">
      <xdr:nvCxnSpPr>
        <xdr:cNvPr id="424" name="直線コネクタ 423">
          <a:extLst>
            <a:ext uri="{FF2B5EF4-FFF2-40B4-BE49-F238E27FC236}">
              <a16:creationId xmlns:a16="http://schemas.microsoft.com/office/drawing/2014/main" id="{F3DB1B05-AEDE-43C2-9E34-36EDF810352A}"/>
            </a:ext>
          </a:extLst>
        </xdr:cNvPr>
        <xdr:cNvCxnSpPr/>
      </xdr:nvCxnSpPr>
      <xdr:spPr>
        <a:xfrm>
          <a:off x="2019300" y="17918430"/>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4173</xdr:rowOff>
    </xdr:from>
    <xdr:to>
      <xdr:col>6</xdr:col>
      <xdr:colOff>38100</xdr:colOff>
      <xdr:row>104</xdr:row>
      <xdr:rowOff>105773</xdr:rowOff>
    </xdr:to>
    <xdr:sp macro="" textlink="">
      <xdr:nvSpPr>
        <xdr:cNvPr id="425" name="楕円 424">
          <a:extLst>
            <a:ext uri="{FF2B5EF4-FFF2-40B4-BE49-F238E27FC236}">
              <a16:creationId xmlns:a16="http://schemas.microsoft.com/office/drawing/2014/main" id="{2BDBD22E-9413-433E-B5B2-372EEFFDB301}"/>
            </a:ext>
          </a:extLst>
        </xdr:cNvPr>
        <xdr:cNvSpPr/>
      </xdr:nvSpPr>
      <xdr:spPr>
        <a:xfrm>
          <a:off x="1079500" y="1783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54973</xdr:rowOff>
    </xdr:from>
    <xdr:to>
      <xdr:col>10</xdr:col>
      <xdr:colOff>114300</xdr:colOff>
      <xdr:row>104</xdr:row>
      <xdr:rowOff>87630</xdr:rowOff>
    </xdr:to>
    <xdr:cxnSp macro="">
      <xdr:nvCxnSpPr>
        <xdr:cNvPr id="426" name="直線コネクタ 425">
          <a:extLst>
            <a:ext uri="{FF2B5EF4-FFF2-40B4-BE49-F238E27FC236}">
              <a16:creationId xmlns:a16="http://schemas.microsoft.com/office/drawing/2014/main" id="{60865CDB-D93D-4729-A5B9-BCB8239F312A}"/>
            </a:ext>
          </a:extLst>
        </xdr:cNvPr>
        <xdr:cNvCxnSpPr/>
      </xdr:nvCxnSpPr>
      <xdr:spPr>
        <a:xfrm>
          <a:off x="1130300" y="1788577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A9DF4D69-C153-4B8C-8F46-5291E49079A4}"/>
            </a:ext>
          </a:extLst>
        </xdr:cNvPr>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170378</xdr:rowOff>
    </xdr:from>
    <xdr:ext cx="405111" cy="259045"/>
    <xdr:sp macro="" textlink="">
      <xdr:nvSpPr>
        <xdr:cNvPr id="428" name="n_2aveValue【市民会館】&#10;有形固定資産減価償却率">
          <a:extLst>
            <a:ext uri="{FF2B5EF4-FFF2-40B4-BE49-F238E27FC236}">
              <a16:creationId xmlns:a16="http://schemas.microsoft.com/office/drawing/2014/main" id="{F42A1D6B-8F64-4AD0-A3E0-D813049059DC}"/>
            </a:ext>
          </a:extLst>
        </xdr:cNvPr>
        <xdr:cNvSpPr txBox="1"/>
      </xdr:nvSpPr>
      <xdr:spPr>
        <a:xfrm>
          <a:off x="2705744" y="1800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140988</xdr:rowOff>
    </xdr:from>
    <xdr:ext cx="405111" cy="259045"/>
    <xdr:sp macro="" textlink="">
      <xdr:nvSpPr>
        <xdr:cNvPr id="429" name="n_3aveValue【市民会館】&#10;有形固定資産減価償却率">
          <a:extLst>
            <a:ext uri="{FF2B5EF4-FFF2-40B4-BE49-F238E27FC236}">
              <a16:creationId xmlns:a16="http://schemas.microsoft.com/office/drawing/2014/main" id="{100D754A-410A-4495-AF6B-22B8FEDE01FD}"/>
            </a:ext>
          </a:extLst>
        </xdr:cNvPr>
        <xdr:cNvSpPr txBox="1"/>
      </xdr:nvSpPr>
      <xdr:spPr>
        <a:xfrm>
          <a:off x="1816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139354</xdr:rowOff>
    </xdr:from>
    <xdr:ext cx="405111" cy="259045"/>
    <xdr:sp macro="" textlink="">
      <xdr:nvSpPr>
        <xdr:cNvPr id="430" name="n_4aveValue【市民会館】&#10;有形固定資産減価償却率">
          <a:extLst>
            <a:ext uri="{FF2B5EF4-FFF2-40B4-BE49-F238E27FC236}">
              <a16:creationId xmlns:a16="http://schemas.microsoft.com/office/drawing/2014/main" id="{52C1CD8D-6C32-4D60-A43E-7D6BF389AF07}"/>
            </a:ext>
          </a:extLst>
        </xdr:cNvPr>
        <xdr:cNvSpPr txBox="1"/>
      </xdr:nvSpPr>
      <xdr:spPr>
        <a:xfrm>
          <a:off x="927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23421</xdr:rowOff>
    </xdr:from>
    <xdr:ext cx="405111" cy="259045"/>
    <xdr:sp macro="" textlink="">
      <xdr:nvSpPr>
        <xdr:cNvPr id="431" name="n_1mainValue【市民会館】&#10;有形固定資産減価償却率">
          <a:extLst>
            <a:ext uri="{FF2B5EF4-FFF2-40B4-BE49-F238E27FC236}">
              <a16:creationId xmlns:a16="http://schemas.microsoft.com/office/drawing/2014/main" id="{E62AB67B-5D87-4EAA-9B3E-F6021B3373DE}"/>
            </a:ext>
          </a:extLst>
        </xdr:cNvPr>
        <xdr:cNvSpPr txBox="1"/>
      </xdr:nvSpPr>
      <xdr:spPr>
        <a:xfrm>
          <a:off x="3582044" y="1802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14532</xdr:rowOff>
    </xdr:from>
    <xdr:ext cx="405111" cy="259045"/>
    <xdr:sp macro="" textlink="">
      <xdr:nvSpPr>
        <xdr:cNvPr id="432" name="n_2mainValue【市民会館】&#10;有形固定資産減価償却率">
          <a:extLst>
            <a:ext uri="{FF2B5EF4-FFF2-40B4-BE49-F238E27FC236}">
              <a16:creationId xmlns:a16="http://schemas.microsoft.com/office/drawing/2014/main" id="{07B1D6FC-2CD3-4D39-85D5-C359FC919F54}"/>
            </a:ext>
          </a:extLst>
        </xdr:cNvPr>
        <xdr:cNvSpPr txBox="1"/>
      </xdr:nvSpPr>
      <xdr:spPr>
        <a:xfrm>
          <a:off x="2705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154957</xdr:rowOff>
    </xdr:from>
    <xdr:ext cx="405111" cy="259045"/>
    <xdr:sp macro="" textlink="">
      <xdr:nvSpPr>
        <xdr:cNvPr id="433" name="n_3mainValue【市民会館】&#10;有形固定資産減価償却率">
          <a:extLst>
            <a:ext uri="{FF2B5EF4-FFF2-40B4-BE49-F238E27FC236}">
              <a16:creationId xmlns:a16="http://schemas.microsoft.com/office/drawing/2014/main" id="{F7E2E532-D551-4F8B-A914-FBF4A5AD2667}"/>
            </a:ext>
          </a:extLst>
        </xdr:cNvPr>
        <xdr:cNvSpPr txBox="1"/>
      </xdr:nvSpPr>
      <xdr:spPr>
        <a:xfrm>
          <a:off x="18167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122300</xdr:rowOff>
    </xdr:from>
    <xdr:ext cx="405111" cy="259045"/>
    <xdr:sp macro="" textlink="">
      <xdr:nvSpPr>
        <xdr:cNvPr id="434" name="n_4mainValue【市民会館】&#10;有形固定資産減価償却率">
          <a:extLst>
            <a:ext uri="{FF2B5EF4-FFF2-40B4-BE49-F238E27FC236}">
              <a16:creationId xmlns:a16="http://schemas.microsoft.com/office/drawing/2014/main" id="{40C7FBB4-F7D1-4502-AFAE-434BDA696875}"/>
            </a:ext>
          </a:extLst>
        </xdr:cNvPr>
        <xdr:cNvSpPr txBox="1"/>
      </xdr:nvSpPr>
      <xdr:spPr>
        <a:xfrm>
          <a:off x="927744" y="1761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54D1B140-B314-439E-8FC8-EDE2B28EFD7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59DE1C47-6736-48FD-95A8-74944651D74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F5DE9A4F-67CA-4E1C-9D19-AC44E0CDE7B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D59AED85-9AF4-4BF6-AA21-38C69F42DA5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62171B18-3209-4206-90DF-F262F7A9E47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406E4903-D49C-4D45-AD1F-774C14C5068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B4422809-9EF4-44CB-B3E6-A6863401A26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A4CD84DE-1146-4AE1-9D87-D07D2112FB38}"/>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C3EB0F59-9695-4E22-8650-841545C28088}"/>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5DC3223C-4DBC-40CF-88F8-6F471709341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30ADC91D-3D43-4E43-ACD2-E2203452BE42}"/>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B0461641-7F4D-40F5-B1F2-763FC2A7E083}"/>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AAFEF654-FFCA-4C9F-B9E5-53997F360602}"/>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FB4D2EE3-21F9-433E-AD00-F6A3167ECD81}"/>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8EC9FC33-0716-4A93-A9AA-8AD8AD419DCC}"/>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D3F1CBF4-8C82-49D3-8B51-6BE395D2C7A6}"/>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42496219-9583-41CF-96DA-347C997FDB56}"/>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599B9EC2-A1FF-4424-A9A2-D9684AAAC361}"/>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4C6C2AD1-6015-493D-81C1-A7095C220599}"/>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323F3CA9-3646-4AAE-9594-8CB646BC882B}"/>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8D6CC8D4-B5D7-4BAE-8088-7EAF6CA8B8B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2644190C-AF33-452B-9DF1-78C0B313A75E}"/>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8672C177-7DBB-4D4F-9737-DDCDE0D02BE4}"/>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F264E49B-4BA0-4C96-AC1F-6AA5F1953783}"/>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0525B02A-044C-4F3E-A55A-25F2E4D28048}"/>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779C3631-AF28-4119-92DC-47FCB0AFD18E}"/>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93054F65-B9EA-4F60-B0AF-5A422C069E0D}"/>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61B26580-6886-4936-8DBD-5A61ACE76311}"/>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a:extLst>
            <a:ext uri="{FF2B5EF4-FFF2-40B4-BE49-F238E27FC236}">
              <a16:creationId xmlns:a16="http://schemas.microsoft.com/office/drawing/2014/main" id="{A59A5675-BC48-420C-9A3F-00E9E3F587F1}"/>
            </a:ext>
          </a:extLst>
        </xdr:cNvPr>
        <xdr:cNvSpPr txBox="1"/>
      </xdr:nvSpPr>
      <xdr:spPr>
        <a:xfrm>
          <a:off x="10515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3B16BFEA-E082-4FC2-95EE-36D676B1CF2D}"/>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C494FC6C-DEE3-4371-9EAF-8E618B4145E4}"/>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60225009-0BC2-491B-A411-E4B468BBBEE2}"/>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509D123A-0DA5-4332-AEEB-54E1933740EA}"/>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A9C319A7-9469-41C2-BF8D-29609ABA962D}"/>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4304306C-6D38-4B26-B9E2-C40FA47BBBB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ACD85775-BC8A-4A8C-82F4-2CAF0E95A2C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5AD64DD-E3DF-4FDF-8D80-1E0516E9952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1B464CA-AB9D-403E-8EF3-17EA115780C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C215790C-A08C-4981-82E8-80D3D9B89D59}"/>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71120</xdr:rowOff>
    </xdr:from>
    <xdr:to>
      <xdr:col>55</xdr:col>
      <xdr:colOff>50800</xdr:colOff>
      <xdr:row>107</xdr:row>
      <xdr:rowOff>1270</xdr:rowOff>
    </xdr:to>
    <xdr:sp macro="" textlink="">
      <xdr:nvSpPr>
        <xdr:cNvPr id="474" name="楕円 473">
          <a:extLst>
            <a:ext uri="{FF2B5EF4-FFF2-40B4-BE49-F238E27FC236}">
              <a16:creationId xmlns:a16="http://schemas.microsoft.com/office/drawing/2014/main" id="{E458D226-1061-4A1E-B44B-C9D0CDD30AE3}"/>
            </a:ext>
          </a:extLst>
        </xdr:cNvPr>
        <xdr:cNvSpPr/>
      </xdr:nvSpPr>
      <xdr:spPr>
        <a:xfrm>
          <a:off x="104267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49547</xdr:rowOff>
    </xdr:from>
    <xdr:ext cx="469744" cy="259045"/>
    <xdr:sp macro="" textlink="">
      <xdr:nvSpPr>
        <xdr:cNvPr id="475" name="【市民会館】&#10;一人当たり面積該当値テキスト">
          <a:extLst>
            <a:ext uri="{FF2B5EF4-FFF2-40B4-BE49-F238E27FC236}">
              <a16:creationId xmlns:a16="http://schemas.microsoft.com/office/drawing/2014/main" id="{F788CCAF-71EE-4F94-8A9E-529EB7F8627D}"/>
            </a:ext>
          </a:extLst>
        </xdr:cNvPr>
        <xdr:cNvSpPr txBox="1"/>
      </xdr:nvSpPr>
      <xdr:spPr>
        <a:xfrm>
          <a:off x="10515600" y="1822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78739</xdr:rowOff>
    </xdr:from>
    <xdr:to>
      <xdr:col>50</xdr:col>
      <xdr:colOff>165100</xdr:colOff>
      <xdr:row>107</xdr:row>
      <xdr:rowOff>8889</xdr:rowOff>
    </xdr:to>
    <xdr:sp macro="" textlink="">
      <xdr:nvSpPr>
        <xdr:cNvPr id="476" name="楕円 475">
          <a:extLst>
            <a:ext uri="{FF2B5EF4-FFF2-40B4-BE49-F238E27FC236}">
              <a16:creationId xmlns:a16="http://schemas.microsoft.com/office/drawing/2014/main" id="{81D4AD7C-5D34-4051-88EC-0D299F72571D}"/>
            </a:ext>
          </a:extLst>
        </xdr:cNvPr>
        <xdr:cNvSpPr/>
      </xdr:nvSpPr>
      <xdr:spPr>
        <a:xfrm>
          <a:off x="9588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121920</xdr:rowOff>
    </xdr:from>
    <xdr:to>
      <xdr:col>55</xdr:col>
      <xdr:colOff>0</xdr:colOff>
      <xdr:row>106</xdr:row>
      <xdr:rowOff>129539</xdr:rowOff>
    </xdr:to>
    <xdr:cxnSp macro="">
      <xdr:nvCxnSpPr>
        <xdr:cNvPr id="477" name="直線コネクタ 476">
          <a:extLst>
            <a:ext uri="{FF2B5EF4-FFF2-40B4-BE49-F238E27FC236}">
              <a16:creationId xmlns:a16="http://schemas.microsoft.com/office/drawing/2014/main" id="{2FA68B13-3172-4618-897D-017323E753AE}"/>
            </a:ext>
          </a:extLst>
        </xdr:cNvPr>
        <xdr:cNvCxnSpPr/>
      </xdr:nvCxnSpPr>
      <xdr:spPr>
        <a:xfrm flipV="1">
          <a:off x="9639300" y="1829562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82550</xdr:rowOff>
    </xdr:from>
    <xdr:to>
      <xdr:col>46</xdr:col>
      <xdr:colOff>38100</xdr:colOff>
      <xdr:row>107</xdr:row>
      <xdr:rowOff>12700</xdr:rowOff>
    </xdr:to>
    <xdr:sp macro="" textlink="">
      <xdr:nvSpPr>
        <xdr:cNvPr id="478" name="楕円 477">
          <a:extLst>
            <a:ext uri="{FF2B5EF4-FFF2-40B4-BE49-F238E27FC236}">
              <a16:creationId xmlns:a16="http://schemas.microsoft.com/office/drawing/2014/main" id="{975DE6B8-8182-40B9-8572-F963826FEC6C}"/>
            </a:ext>
          </a:extLst>
        </xdr:cNvPr>
        <xdr:cNvSpPr/>
      </xdr:nvSpPr>
      <xdr:spPr>
        <a:xfrm>
          <a:off x="8699500" y="182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129539</xdr:rowOff>
    </xdr:from>
    <xdr:to>
      <xdr:col>50</xdr:col>
      <xdr:colOff>114300</xdr:colOff>
      <xdr:row>106</xdr:row>
      <xdr:rowOff>133350</xdr:rowOff>
    </xdr:to>
    <xdr:cxnSp macro="">
      <xdr:nvCxnSpPr>
        <xdr:cNvPr id="479" name="直線コネクタ 478">
          <a:extLst>
            <a:ext uri="{FF2B5EF4-FFF2-40B4-BE49-F238E27FC236}">
              <a16:creationId xmlns:a16="http://schemas.microsoft.com/office/drawing/2014/main" id="{FFAFCBA8-0B6F-4271-868F-A4635E31F5D6}"/>
            </a:ext>
          </a:extLst>
        </xdr:cNvPr>
        <xdr:cNvCxnSpPr/>
      </xdr:nvCxnSpPr>
      <xdr:spPr>
        <a:xfrm flipV="1">
          <a:off x="8750300" y="183032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88264</xdr:rowOff>
    </xdr:from>
    <xdr:to>
      <xdr:col>41</xdr:col>
      <xdr:colOff>101600</xdr:colOff>
      <xdr:row>107</xdr:row>
      <xdr:rowOff>18414</xdr:rowOff>
    </xdr:to>
    <xdr:sp macro="" textlink="">
      <xdr:nvSpPr>
        <xdr:cNvPr id="480" name="楕円 479">
          <a:extLst>
            <a:ext uri="{FF2B5EF4-FFF2-40B4-BE49-F238E27FC236}">
              <a16:creationId xmlns:a16="http://schemas.microsoft.com/office/drawing/2014/main" id="{552CB7EA-7A77-41A0-B318-48353D8DC5A7}"/>
            </a:ext>
          </a:extLst>
        </xdr:cNvPr>
        <xdr:cNvSpPr/>
      </xdr:nvSpPr>
      <xdr:spPr>
        <a:xfrm>
          <a:off x="7810500" y="1826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133350</xdr:rowOff>
    </xdr:from>
    <xdr:to>
      <xdr:col>45</xdr:col>
      <xdr:colOff>177800</xdr:colOff>
      <xdr:row>106</xdr:row>
      <xdr:rowOff>139064</xdr:rowOff>
    </xdr:to>
    <xdr:cxnSp macro="">
      <xdr:nvCxnSpPr>
        <xdr:cNvPr id="481" name="直線コネクタ 480">
          <a:extLst>
            <a:ext uri="{FF2B5EF4-FFF2-40B4-BE49-F238E27FC236}">
              <a16:creationId xmlns:a16="http://schemas.microsoft.com/office/drawing/2014/main" id="{A22DCB45-AA07-4163-B3EF-774236BB7E6F}"/>
            </a:ext>
          </a:extLst>
        </xdr:cNvPr>
        <xdr:cNvCxnSpPr/>
      </xdr:nvCxnSpPr>
      <xdr:spPr>
        <a:xfrm flipV="1">
          <a:off x="7861300" y="18307050"/>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92075</xdr:rowOff>
    </xdr:from>
    <xdr:to>
      <xdr:col>36</xdr:col>
      <xdr:colOff>165100</xdr:colOff>
      <xdr:row>107</xdr:row>
      <xdr:rowOff>22225</xdr:rowOff>
    </xdr:to>
    <xdr:sp macro="" textlink="">
      <xdr:nvSpPr>
        <xdr:cNvPr id="482" name="楕円 481">
          <a:extLst>
            <a:ext uri="{FF2B5EF4-FFF2-40B4-BE49-F238E27FC236}">
              <a16:creationId xmlns:a16="http://schemas.microsoft.com/office/drawing/2014/main" id="{95A9429B-FB1F-44D4-9870-4E0A5ED000AD}"/>
            </a:ext>
          </a:extLst>
        </xdr:cNvPr>
        <xdr:cNvSpPr/>
      </xdr:nvSpPr>
      <xdr:spPr>
        <a:xfrm>
          <a:off x="6921500" y="1826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139064</xdr:rowOff>
    </xdr:from>
    <xdr:to>
      <xdr:col>41</xdr:col>
      <xdr:colOff>50800</xdr:colOff>
      <xdr:row>106</xdr:row>
      <xdr:rowOff>142875</xdr:rowOff>
    </xdr:to>
    <xdr:cxnSp macro="">
      <xdr:nvCxnSpPr>
        <xdr:cNvPr id="483" name="直線コネクタ 482">
          <a:extLst>
            <a:ext uri="{FF2B5EF4-FFF2-40B4-BE49-F238E27FC236}">
              <a16:creationId xmlns:a16="http://schemas.microsoft.com/office/drawing/2014/main" id="{E39AFA04-DB43-40ED-BEF0-C89533604AAE}"/>
            </a:ext>
          </a:extLst>
        </xdr:cNvPr>
        <xdr:cNvCxnSpPr/>
      </xdr:nvCxnSpPr>
      <xdr:spPr>
        <a:xfrm flipV="1">
          <a:off x="6972300" y="18312764"/>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84" name="n_1aveValue【市民会館】&#10;一人当たり面積">
          <a:extLst>
            <a:ext uri="{FF2B5EF4-FFF2-40B4-BE49-F238E27FC236}">
              <a16:creationId xmlns:a16="http://schemas.microsoft.com/office/drawing/2014/main" id="{B413C5FA-8C75-433B-B866-6B9400415DCD}"/>
            </a:ext>
          </a:extLst>
        </xdr:cNvPr>
        <xdr:cNvSpPr txBox="1"/>
      </xdr:nvSpPr>
      <xdr:spPr>
        <a:xfrm>
          <a:off x="939172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5" name="n_2aveValue【市民会館】&#10;一人当たり面積">
          <a:extLst>
            <a:ext uri="{FF2B5EF4-FFF2-40B4-BE49-F238E27FC236}">
              <a16:creationId xmlns:a16="http://schemas.microsoft.com/office/drawing/2014/main" id="{B7A63C7D-60B1-4BD6-A38E-B75F66695D35}"/>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86" name="n_3aveValue【市民会館】&#10;一人当たり面積">
          <a:extLst>
            <a:ext uri="{FF2B5EF4-FFF2-40B4-BE49-F238E27FC236}">
              <a16:creationId xmlns:a16="http://schemas.microsoft.com/office/drawing/2014/main" id="{5D0AB6F2-5B68-40EF-9303-41400DA87A7D}"/>
            </a:ext>
          </a:extLst>
        </xdr:cNvPr>
        <xdr:cNvSpPr txBox="1"/>
      </xdr:nvSpPr>
      <xdr:spPr>
        <a:xfrm>
          <a:off x="7626427" y="180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487" name="n_4aveValue【市民会館】&#10;一人当たり面積">
          <a:extLst>
            <a:ext uri="{FF2B5EF4-FFF2-40B4-BE49-F238E27FC236}">
              <a16:creationId xmlns:a16="http://schemas.microsoft.com/office/drawing/2014/main" id="{CD22A6AB-A190-4F64-B160-473453547AF9}"/>
            </a:ext>
          </a:extLst>
        </xdr:cNvPr>
        <xdr:cNvSpPr txBox="1"/>
      </xdr:nvSpPr>
      <xdr:spPr>
        <a:xfrm>
          <a:off x="6737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16</xdr:rowOff>
    </xdr:from>
    <xdr:ext cx="469744" cy="259045"/>
    <xdr:sp macro="" textlink="">
      <xdr:nvSpPr>
        <xdr:cNvPr id="488" name="n_1mainValue【市民会館】&#10;一人当たり面積">
          <a:extLst>
            <a:ext uri="{FF2B5EF4-FFF2-40B4-BE49-F238E27FC236}">
              <a16:creationId xmlns:a16="http://schemas.microsoft.com/office/drawing/2014/main" id="{852CA44D-05FE-4F47-AA55-9604A6A78CA5}"/>
            </a:ext>
          </a:extLst>
        </xdr:cNvPr>
        <xdr:cNvSpPr txBox="1"/>
      </xdr:nvSpPr>
      <xdr:spPr>
        <a:xfrm>
          <a:off x="9391727" y="1834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3827</xdr:rowOff>
    </xdr:from>
    <xdr:ext cx="469744" cy="259045"/>
    <xdr:sp macro="" textlink="">
      <xdr:nvSpPr>
        <xdr:cNvPr id="489" name="n_2mainValue【市民会館】&#10;一人当たり面積">
          <a:extLst>
            <a:ext uri="{FF2B5EF4-FFF2-40B4-BE49-F238E27FC236}">
              <a16:creationId xmlns:a16="http://schemas.microsoft.com/office/drawing/2014/main" id="{3AFDD57F-F492-4F23-8404-C5CB67BFFB19}"/>
            </a:ext>
          </a:extLst>
        </xdr:cNvPr>
        <xdr:cNvSpPr txBox="1"/>
      </xdr:nvSpPr>
      <xdr:spPr>
        <a:xfrm>
          <a:off x="8515427" y="1834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9541</xdr:rowOff>
    </xdr:from>
    <xdr:ext cx="469744" cy="259045"/>
    <xdr:sp macro="" textlink="">
      <xdr:nvSpPr>
        <xdr:cNvPr id="490" name="n_3mainValue【市民会館】&#10;一人当たり面積">
          <a:extLst>
            <a:ext uri="{FF2B5EF4-FFF2-40B4-BE49-F238E27FC236}">
              <a16:creationId xmlns:a16="http://schemas.microsoft.com/office/drawing/2014/main" id="{05EE72DA-B7C9-482E-87B2-9E2AE1010A8C}"/>
            </a:ext>
          </a:extLst>
        </xdr:cNvPr>
        <xdr:cNvSpPr txBox="1"/>
      </xdr:nvSpPr>
      <xdr:spPr>
        <a:xfrm>
          <a:off x="7626427" y="18354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13352</xdr:rowOff>
    </xdr:from>
    <xdr:ext cx="469744" cy="259045"/>
    <xdr:sp macro="" textlink="">
      <xdr:nvSpPr>
        <xdr:cNvPr id="491" name="n_4mainValue【市民会館】&#10;一人当たり面積">
          <a:extLst>
            <a:ext uri="{FF2B5EF4-FFF2-40B4-BE49-F238E27FC236}">
              <a16:creationId xmlns:a16="http://schemas.microsoft.com/office/drawing/2014/main" id="{C00DB3F3-87FC-45DD-B36C-2228ADADF763}"/>
            </a:ext>
          </a:extLst>
        </xdr:cNvPr>
        <xdr:cNvSpPr txBox="1"/>
      </xdr:nvSpPr>
      <xdr:spPr>
        <a:xfrm>
          <a:off x="6737427" y="18358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984646EA-B8E7-4047-B9EF-572327B379A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D42F7275-DB92-441C-B514-A4330F1E014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ACA3C5A0-BA8A-4FFA-96DA-A88C764286C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236BE2B1-5053-4CA5-82A1-4056BC739FA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616F9E55-1196-4FC4-B2F1-38DCCA4CD51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85DEF622-3A4F-4E45-8911-28C25808482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2422E1C4-A778-4090-9FE1-6E3C96DFC9C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D02A4443-AE8E-4721-8CED-A9348CC587C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EB766C90-6285-4957-8330-068B06CA931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582CED9A-29FD-41A9-B464-09C0E663819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C6B180B0-2098-484F-8D61-AD381248D78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36C1EF67-8409-46E0-8347-FD34CE6D93E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309F8A9C-0350-4087-BABF-4BBC1437607C}"/>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BA2C148B-BB77-4B92-BE88-A30D24D6B9F8}"/>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8C05E39C-C190-4782-B37B-591A27CB846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CBAE22E5-275D-4EAF-BAED-206D16BB253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B6449CEE-E246-4ADF-8BFB-286EAF9D273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C74F3533-CC4D-4E53-802C-82B0A8CF15E2}"/>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4A2AF7BA-10BF-45DD-A631-DEB1D306725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4739EB70-F61B-4C25-8C01-AE8B401ED19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0CF95E82-FA19-4E84-AFB7-06FA5C1989BC}"/>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3B521CD7-6D94-4280-917F-28AE243A895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DED1A47C-1F8B-4611-BB3A-921B4851342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2372CD94-5184-47CA-A1A1-A95ADBB8B26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346FF344-0026-4C49-A28F-F555D9B08B50}"/>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D5B4347D-05AF-4CA6-BC7C-95C3DF2FE7C1}"/>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C7BF9342-631C-49A3-B361-56D3428658DC}"/>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76F9E9B6-858B-4143-B75E-212D4A8CBB71}"/>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5F085C9A-F811-43D9-89EF-0F9E938AC58D}"/>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62ABC4E3-7185-47DA-AA34-FE7CC0CA4825}"/>
            </a:ext>
          </a:extLst>
        </xdr:cNvPr>
        <xdr:cNvSpPr txBox="1"/>
      </xdr:nvSpPr>
      <xdr:spPr>
        <a:xfrm>
          <a:off x="16357600" y="6417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4F2A0ED6-C157-4F2C-A330-FD2EC442C68C}"/>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5B2FFEF8-A9B8-4648-8DB8-28E6A295DBB4}"/>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2A190C82-6798-43E0-9C9F-0C0C654EC2CA}"/>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277749A6-C078-4B99-9436-21D43EB3ED36}"/>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0378B3A9-B936-4E2B-9591-08261C31C3B6}"/>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390CB56B-8790-4432-866D-B1C32B05697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4F7AE7B8-1169-43AC-975B-1FB805AE109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53AAFA3A-59F5-499B-9E13-D8C117CB573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7AF8AA1C-CDD4-4B48-8592-7C92EAFA443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25CC942F-29FA-4F2A-828F-8578253C7EC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6350</xdr:rowOff>
    </xdr:from>
    <xdr:to>
      <xdr:col>85</xdr:col>
      <xdr:colOff>177800</xdr:colOff>
      <xdr:row>35</xdr:row>
      <xdr:rowOff>107950</xdr:rowOff>
    </xdr:to>
    <xdr:sp macro="" textlink="">
      <xdr:nvSpPr>
        <xdr:cNvPr id="532" name="楕円 531">
          <a:extLst>
            <a:ext uri="{FF2B5EF4-FFF2-40B4-BE49-F238E27FC236}">
              <a16:creationId xmlns:a16="http://schemas.microsoft.com/office/drawing/2014/main" id="{BC8E1CBF-AAB6-4730-921F-FE3C7F2E0325}"/>
            </a:ext>
          </a:extLst>
        </xdr:cNvPr>
        <xdr:cNvSpPr/>
      </xdr:nvSpPr>
      <xdr:spPr>
        <a:xfrm>
          <a:off x="16268700" y="600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29227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B8D7EFD5-111C-4A81-B466-406DB1EBC84D}"/>
            </a:ext>
          </a:extLst>
        </xdr:cNvPr>
        <xdr:cNvSpPr txBox="1"/>
      </xdr:nvSpPr>
      <xdr:spPr>
        <a:xfrm>
          <a:off x="16357600"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118745</xdr:rowOff>
    </xdr:from>
    <xdr:to>
      <xdr:col>81</xdr:col>
      <xdr:colOff>101600</xdr:colOff>
      <xdr:row>35</xdr:row>
      <xdr:rowOff>48895</xdr:rowOff>
    </xdr:to>
    <xdr:sp macro="" textlink="">
      <xdr:nvSpPr>
        <xdr:cNvPr id="534" name="楕円 533">
          <a:extLst>
            <a:ext uri="{FF2B5EF4-FFF2-40B4-BE49-F238E27FC236}">
              <a16:creationId xmlns:a16="http://schemas.microsoft.com/office/drawing/2014/main" id="{2DF22D02-0CE4-4349-857C-8DE79E64C9AF}"/>
            </a:ext>
          </a:extLst>
        </xdr:cNvPr>
        <xdr:cNvSpPr/>
      </xdr:nvSpPr>
      <xdr:spPr>
        <a:xfrm>
          <a:off x="15430500" y="594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169545</xdr:rowOff>
    </xdr:from>
    <xdr:to>
      <xdr:col>85</xdr:col>
      <xdr:colOff>127000</xdr:colOff>
      <xdr:row>35</xdr:row>
      <xdr:rowOff>57150</xdr:rowOff>
    </xdr:to>
    <xdr:cxnSp macro="">
      <xdr:nvCxnSpPr>
        <xdr:cNvPr id="535" name="直線コネクタ 534">
          <a:extLst>
            <a:ext uri="{FF2B5EF4-FFF2-40B4-BE49-F238E27FC236}">
              <a16:creationId xmlns:a16="http://schemas.microsoft.com/office/drawing/2014/main" id="{D8AD71FA-053E-4DC9-9DF7-460E69770F1A}"/>
            </a:ext>
          </a:extLst>
        </xdr:cNvPr>
        <xdr:cNvCxnSpPr/>
      </xdr:nvCxnSpPr>
      <xdr:spPr>
        <a:xfrm>
          <a:off x="15481300" y="5998845"/>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34925</xdr:rowOff>
    </xdr:from>
    <xdr:to>
      <xdr:col>76</xdr:col>
      <xdr:colOff>165100</xdr:colOff>
      <xdr:row>34</xdr:row>
      <xdr:rowOff>136525</xdr:rowOff>
    </xdr:to>
    <xdr:sp macro="" textlink="">
      <xdr:nvSpPr>
        <xdr:cNvPr id="536" name="楕円 535">
          <a:extLst>
            <a:ext uri="{FF2B5EF4-FFF2-40B4-BE49-F238E27FC236}">
              <a16:creationId xmlns:a16="http://schemas.microsoft.com/office/drawing/2014/main" id="{91CDB0B3-E062-4AF5-9A25-968444B2080D}"/>
            </a:ext>
          </a:extLst>
        </xdr:cNvPr>
        <xdr:cNvSpPr/>
      </xdr:nvSpPr>
      <xdr:spPr>
        <a:xfrm>
          <a:off x="14541500" y="586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85725</xdr:rowOff>
    </xdr:from>
    <xdr:to>
      <xdr:col>81</xdr:col>
      <xdr:colOff>50800</xdr:colOff>
      <xdr:row>34</xdr:row>
      <xdr:rowOff>169545</xdr:rowOff>
    </xdr:to>
    <xdr:cxnSp macro="">
      <xdr:nvCxnSpPr>
        <xdr:cNvPr id="537" name="直線コネクタ 536">
          <a:extLst>
            <a:ext uri="{FF2B5EF4-FFF2-40B4-BE49-F238E27FC236}">
              <a16:creationId xmlns:a16="http://schemas.microsoft.com/office/drawing/2014/main" id="{F2E9F781-AA74-4D06-96BB-2C8DC3FDB414}"/>
            </a:ext>
          </a:extLst>
        </xdr:cNvPr>
        <xdr:cNvCxnSpPr/>
      </xdr:nvCxnSpPr>
      <xdr:spPr>
        <a:xfrm>
          <a:off x="14592300" y="5915025"/>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164465</xdr:rowOff>
    </xdr:from>
    <xdr:to>
      <xdr:col>72</xdr:col>
      <xdr:colOff>38100</xdr:colOff>
      <xdr:row>34</xdr:row>
      <xdr:rowOff>94615</xdr:rowOff>
    </xdr:to>
    <xdr:sp macro="" textlink="">
      <xdr:nvSpPr>
        <xdr:cNvPr id="538" name="楕円 537">
          <a:extLst>
            <a:ext uri="{FF2B5EF4-FFF2-40B4-BE49-F238E27FC236}">
              <a16:creationId xmlns:a16="http://schemas.microsoft.com/office/drawing/2014/main" id="{115B7012-57C9-460B-9564-65CABF75E939}"/>
            </a:ext>
          </a:extLst>
        </xdr:cNvPr>
        <xdr:cNvSpPr/>
      </xdr:nvSpPr>
      <xdr:spPr>
        <a:xfrm>
          <a:off x="13652500" y="582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43815</xdr:rowOff>
    </xdr:from>
    <xdr:to>
      <xdr:col>76</xdr:col>
      <xdr:colOff>114300</xdr:colOff>
      <xdr:row>34</xdr:row>
      <xdr:rowOff>85725</xdr:rowOff>
    </xdr:to>
    <xdr:cxnSp macro="">
      <xdr:nvCxnSpPr>
        <xdr:cNvPr id="539" name="直線コネクタ 538">
          <a:extLst>
            <a:ext uri="{FF2B5EF4-FFF2-40B4-BE49-F238E27FC236}">
              <a16:creationId xmlns:a16="http://schemas.microsoft.com/office/drawing/2014/main" id="{346812FB-3B57-4EE9-B5AA-273DCD7E5EAF}"/>
            </a:ext>
          </a:extLst>
        </xdr:cNvPr>
        <xdr:cNvCxnSpPr/>
      </xdr:nvCxnSpPr>
      <xdr:spPr>
        <a:xfrm>
          <a:off x="13703300" y="587311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86360</xdr:rowOff>
    </xdr:from>
    <xdr:to>
      <xdr:col>67</xdr:col>
      <xdr:colOff>101600</xdr:colOff>
      <xdr:row>36</xdr:row>
      <xdr:rowOff>16510</xdr:rowOff>
    </xdr:to>
    <xdr:sp macro="" textlink="">
      <xdr:nvSpPr>
        <xdr:cNvPr id="540" name="楕円 539">
          <a:extLst>
            <a:ext uri="{FF2B5EF4-FFF2-40B4-BE49-F238E27FC236}">
              <a16:creationId xmlns:a16="http://schemas.microsoft.com/office/drawing/2014/main" id="{F782A60A-183F-4580-B47C-46AA94DA2BF1}"/>
            </a:ext>
          </a:extLst>
        </xdr:cNvPr>
        <xdr:cNvSpPr/>
      </xdr:nvSpPr>
      <xdr:spPr>
        <a:xfrm>
          <a:off x="12763500" y="608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43815</xdr:rowOff>
    </xdr:from>
    <xdr:to>
      <xdr:col>71</xdr:col>
      <xdr:colOff>177800</xdr:colOff>
      <xdr:row>35</xdr:row>
      <xdr:rowOff>137160</xdr:rowOff>
    </xdr:to>
    <xdr:cxnSp macro="">
      <xdr:nvCxnSpPr>
        <xdr:cNvPr id="541" name="直線コネクタ 540">
          <a:extLst>
            <a:ext uri="{FF2B5EF4-FFF2-40B4-BE49-F238E27FC236}">
              <a16:creationId xmlns:a16="http://schemas.microsoft.com/office/drawing/2014/main" id="{E2001303-E633-41E3-A042-D48FA825696E}"/>
            </a:ext>
          </a:extLst>
        </xdr:cNvPr>
        <xdr:cNvCxnSpPr/>
      </xdr:nvCxnSpPr>
      <xdr:spPr>
        <a:xfrm flipV="1">
          <a:off x="12814300" y="5873115"/>
          <a:ext cx="889000" cy="264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2593DE8D-5DA0-487D-BBB1-68EC8030ECF4}"/>
            </a:ext>
          </a:extLst>
        </xdr:cNvPr>
        <xdr:cNvSpPr txBox="1"/>
      </xdr:nvSpPr>
      <xdr:spPr>
        <a:xfrm>
          <a:off x="1526604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90C51482-C51A-4EF0-9FA0-FD36425676B8}"/>
            </a:ext>
          </a:extLst>
        </xdr:cNvPr>
        <xdr:cNvSpPr txBox="1"/>
      </xdr:nvSpPr>
      <xdr:spPr>
        <a:xfrm>
          <a:off x="1438974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8A5F1D75-E1D3-4C10-A631-869F71EB3C8A}"/>
            </a:ext>
          </a:extLst>
        </xdr:cNvPr>
        <xdr:cNvSpPr txBox="1"/>
      </xdr:nvSpPr>
      <xdr:spPr>
        <a:xfrm>
          <a:off x="13500744" y="650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B29DA499-454A-4BCE-9193-11DBF1C3E0B9}"/>
            </a:ext>
          </a:extLst>
        </xdr:cNvPr>
        <xdr:cNvSpPr txBox="1"/>
      </xdr:nvSpPr>
      <xdr:spPr>
        <a:xfrm>
          <a:off x="12611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65422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E5943916-B5B5-47A3-B458-61E5CED3DFC8}"/>
            </a:ext>
          </a:extLst>
        </xdr:cNvPr>
        <xdr:cNvSpPr txBox="1"/>
      </xdr:nvSpPr>
      <xdr:spPr>
        <a:xfrm>
          <a:off x="15266044" y="572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153052</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A53C0D27-0FF1-49FD-B350-8164144E9D22}"/>
            </a:ext>
          </a:extLst>
        </xdr:cNvPr>
        <xdr:cNvSpPr txBox="1"/>
      </xdr:nvSpPr>
      <xdr:spPr>
        <a:xfrm>
          <a:off x="14389744" y="563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111142</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DA542489-F0C7-4549-A98E-9B4526A2BDC1}"/>
            </a:ext>
          </a:extLst>
        </xdr:cNvPr>
        <xdr:cNvSpPr txBox="1"/>
      </xdr:nvSpPr>
      <xdr:spPr>
        <a:xfrm>
          <a:off x="13500744" y="559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33037</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BB80FDAE-DBAB-4191-84D1-73D379F85345}"/>
            </a:ext>
          </a:extLst>
        </xdr:cNvPr>
        <xdr:cNvSpPr txBox="1"/>
      </xdr:nvSpPr>
      <xdr:spPr>
        <a:xfrm>
          <a:off x="12611744" y="586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66B5585F-EB58-4693-AF2C-01FF6DA15D3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AFC1BA3F-7266-4C7D-B844-8BB8C02383E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B4FC9ED0-CEA3-4E82-B3C4-0B453CFC071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8A44440A-C571-400C-B798-4BE8C24C91F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3D999C00-3282-4D20-B7E6-57501C0FB4B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7EF676AF-C0E4-45DD-838E-C7A304A3104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384D6D18-E71D-42C4-AC44-65601433B24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094E2B5D-6614-4546-AB10-1208BE1868A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D4437276-0210-4859-A6CD-37B246BB104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7BD37DC3-BDFC-4A95-AC54-B4C1F7DE1BA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7CDED8CC-21F2-4157-AAF3-DA5CE68CE83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C08035E8-1B61-46F7-BAB6-ED75212F9FEA}"/>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56A9EDC9-F942-4FF5-8E71-B4FD7817F881}"/>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EE61031B-6486-408A-B6FB-3B38AAF03156}"/>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F0957881-309E-47F1-B4E6-662E91D18D3A}"/>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29EBDB66-9EDC-4EF8-8F80-5D6568803A64}"/>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1E81A908-C726-45F1-849E-2C699F65F2DB}"/>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B3D5049B-0070-4CFA-B49E-E8EF4E1EDAA5}"/>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2E62FBE8-4627-423B-BF24-446339B791E5}"/>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9FD48327-40C5-45FF-9ECE-C6DFD34C684C}"/>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5398E191-BA8C-438C-A9AF-DB834155C3C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33BB4469-E3CC-4163-B482-403A3BFFA54B}"/>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9487443E-A29B-40D4-BABE-2FA998E722A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1A1896CD-BA9A-4414-BFFC-36A7F43CC52B}"/>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06ABB0D6-5607-4CD8-ABC7-27B724820732}"/>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A936EB68-89A6-47CC-89EF-7BEB830A3E46}"/>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3F38919F-33D5-446A-8270-EBCF1B119A96}"/>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EC51F34A-536D-44B4-A506-6E001D257872}"/>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119E30BD-7966-4A46-B74C-4B0FDCA62271}"/>
            </a:ext>
          </a:extLst>
        </xdr:cNvPr>
        <xdr:cNvSpPr txBox="1"/>
      </xdr:nvSpPr>
      <xdr:spPr>
        <a:xfrm>
          <a:off x="22199600" y="6569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F9B26A59-87AF-4138-A55C-7A583CCDE438}"/>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B1E467F1-4660-4AE8-BEAA-D1662B7B2D87}"/>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8B4DCEC9-60C6-4853-BD9E-E128572F2813}"/>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01D768DC-41BB-45BE-898C-161EDBBF351E}"/>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894672C3-07F1-4D46-B991-D029C76049B2}"/>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7DDBF2FC-A5DF-4B87-9B6D-001F90EDBF7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EB70839F-A7E2-4367-B641-FD5A0961CAB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14B2BBFB-81C7-4389-B436-A5CACEC49AB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35F9A030-091D-4BFB-A701-407CE923DF5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F59ECE7A-DFB4-46F9-8B2E-7C6AB57F67F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94510</xdr:rowOff>
    </xdr:from>
    <xdr:to>
      <xdr:col>116</xdr:col>
      <xdr:colOff>114300</xdr:colOff>
      <xdr:row>41</xdr:row>
      <xdr:rowOff>24660</xdr:rowOff>
    </xdr:to>
    <xdr:sp macro="" textlink="">
      <xdr:nvSpPr>
        <xdr:cNvPr id="589" name="楕円 588">
          <a:extLst>
            <a:ext uri="{FF2B5EF4-FFF2-40B4-BE49-F238E27FC236}">
              <a16:creationId xmlns:a16="http://schemas.microsoft.com/office/drawing/2014/main" id="{66B12455-F266-45A5-A357-B6062B8FE3D1}"/>
            </a:ext>
          </a:extLst>
        </xdr:cNvPr>
        <xdr:cNvSpPr/>
      </xdr:nvSpPr>
      <xdr:spPr>
        <a:xfrm>
          <a:off x="22110700" y="695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72937</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411CC7CB-4437-43DC-8927-FC535C534D94}"/>
            </a:ext>
          </a:extLst>
        </xdr:cNvPr>
        <xdr:cNvSpPr txBox="1"/>
      </xdr:nvSpPr>
      <xdr:spPr>
        <a:xfrm>
          <a:off x="22199600" y="693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97802</xdr:rowOff>
    </xdr:from>
    <xdr:to>
      <xdr:col>112</xdr:col>
      <xdr:colOff>38100</xdr:colOff>
      <xdr:row>41</xdr:row>
      <xdr:rowOff>27952</xdr:rowOff>
    </xdr:to>
    <xdr:sp macro="" textlink="">
      <xdr:nvSpPr>
        <xdr:cNvPr id="591" name="楕円 590">
          <a:extLst>
            <a:ext uri="{FF2B5EF4-FFF2-40B4-BE49-F238E27FC236}">
              <a16:creationId xmlns:a16="http://schemas.microsoft.com/office/drawing/2014/main" id="{60E8C6CF-51FC-47BE-B2FA-1B651369C62E}"/>
            </a:ext>
          </a:extLst>
        </xdr:cNvPr>
        <xdr:cNvSpPr/>
      </xdr:nvSpPr>
      <xdr:spPr>
        <a:xfrm>
          <a:off x="21272500" y="695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145310</xdr:rowOff>
    </xdr:from>
    <xdr:to>
      <xdr:col>116</xdr:col>
      <xdr:colOff>63500</xdr:colOff>
      <xdr:row>40</xdr:row>
      <xdr:rowOff>148602</xdr:rowOff>
    </xdr:to>
    <xdr:cxnSp macro="">
      <xdr:nvCxnSpPr>
        <xdr:cNvPr id="592" name="直線コネクタ 591">
          <a:extLst>
            <a:ext uri="{FF2B5EF4-FFF2-40B4-BE49-F238E27FC236}">
              <a16:creationId xmlns:a16="http://schemas.microsoft.com/office/drawing/2014/main" id="{FF0C1DEA-F016-4F59-AC96-FD457205192B}"/>
            </a:ext>
          </a:extLst>
        </xdr:cNvPr>
        <xdr:cNvCxnSpPr/>
      </xdr:nvCxnSpPr>
      <xdr:spPr>
        <a:xfrm flipV="1">
          <a:off x="21323300" y="7003310"/>
          <a:ext cx="838200" cy="3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96979</xdr:rowOff>
    </xdr:from>
    <xdr:to>
      <xdr:col>107</xdr:col>
      <xdr:colOff>101600</xdr:colOff>
      <xdr:row>41</xdr:row>
      <xdr:rowOff>27129</xdr:rowOff>
    </xdr:to>
    <xdr:sp macro="" textlink="">
      <xdr:nvSpPr>
        <xdr:cNvPr id="593" name="楕円 592">
          <a:extLst>
            <a:ext uri="{FF2B5EF4-FFF2-40B4-BE49-F238E27FC236}">
              <a16:creationId xmlns:a16="http://schemas.microsoft.com/office/drawing/2014/main" id="{DAC43BE6-086F-4C16-A87C-3BC5001D8921}"/>
            </a:ext>
          </a:extLst>
        </xdr:cNvPr>
        <xdr:cNvSpPr/>
      </xdr:nvSpPr>
      <xdr:spPr>
        <a:xfrm>
          <a:off x="20383500" y="6954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147779</xdr:rowOff>
    </xdr:from>
    <xdr:to>
      <xdr:col>111</xdr:col>
      <xdr:colOff>177800</xdr:colOff>
      <xdr:row>40</xdr:row>
      <xdr:rowOff>148602</xdr:rowOff>
    </xdr:to>
    <xdr:cxnSp macro="">
      <xdr:nvCxnSpPr>
        <xdr:cNvPr id="594" name="直線コネクタ 593">
          <a:extLst>
            <a:ext uri="{FF2B5EF4-FFF2-40B4-BE49-F238E27FC236}">
              <a16:creationId xmlns:a16="http://schemas.microsoft.com/office/drawing/2014/main" id="{5837D023-CD83-4428-B914-1B51EFB7C82D}"/>
            </a:ext>
          </a:extLst>
        </xdr:cNvPr>
        <xdr:cNvCxnSpPr/>
      </xdr:nvCxnSpPr>
      <xdr:spPr>
        <a:xfrm>
          <a:off x="20434300" y="7005779"/>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103150</xdr:rowOff>
    </xdr:from>
    <xdr:to>
      <xdr:col>102</xdr:col>
      <xdr:colOff>165100</xdr:colOff>
      <xdr:row>41</xdr:row>
      <xdr:rowOff>33300</xdr:rowOff>
    </xdr:to>
    <xdr:sp macro="" textlink="">
      <xdr:nvSpPr>
        <xdr:cNvPr id="595" name="楕円 594">
          <a:extLst>
            <a:ext uri="{FF2B5EF4-FFF2-40B4-BE49-F238E27FC236}">
              <a16:creationId xmlns:a16="http://schemas.microsoft.com/office/drawing/2014/main" id="{4249DEC0-80EB-46D7-A16D-F33172A08F69}"/>
            </a:ext>
          </a:extLst>
        </xdr:cNvPr>
        <xdr:cNvSpPr/>
      </xdr:nvSpPr>
      <xdr:spPr>
        <a:xfrm>
          <a:off x="19494500" y="696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147779</xdr:rowOff>
    </xdr:from>
    <xdr:to>
      <xdr:col>107</xdr:col>
      <xdr:colOff>50800</xdr:colOff>
      <xdr:row>40</xdr:row>
      <xdr:rowOff>153950</xdr:rowOff>
    </xdr:to>
    <xdr:cxnSp macro="">
      <xdr:nvCxnSpPr>
        <xdr:cNvPr id="596" name="直線コネクタ 595">
          <a:extLst>
            <a:ext uri="{FF2B5EF4-FFF2-40B4-BE49-F238E27FC236}">
              <a16:creationId xmlns:a16="http://schemas.microsoft.com/office/drawing/2014/main" id="{486A4200-2B35-4B5A-AB90-BC1D4A1E74B6}"/>
            </a:ext>
          </a:extLst>
        </xdr:cNvPr>
        <xdr:cNvCxnSpPr/>
      </xdr:nvCxnSpPr>
      <xdr:spPr>
        <a:xfrm flipV="1">
          <a:off x="19545300" y="7005779"/>
          <a:ext cx="889000" cy="6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50313</xdr:rowOff>
    </xdr:from>
    <xdr:to>
      <xdr:col>98</xdr:col>
      <xdr:colOff>38100</xdr:colOff>
      <xdr:row>38</xdr:row>
      <xdr:rowOff>151913</xdr:rowOff>
    </xdr:to>
    <xdr:sp macro="" textlink="">
      <xdr:nvSpPr>
        <xdr:cNvPr id="597" name="楕円 596">
          <a:extLst>
            <a:ext uri="{FF2B5EF4-FFF2-40B4-BE49-F238E27FC236}">
              <a16:creationId xmlns:a16="http://schemas.microsoft.com/office/drawing/2014/main" id="{3F87AC44-CC1A-4898-B65C-BEE2074237C7}"/>
            </a:ext>
          </a:extLst>
        </xdr:cNvPr>
        <xdr:cNvSpPr/>
      </xdr:nvSpPr>
      <xdr:spPr>
        <a:xfrm>
          <a:off x="18605500" y="656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101113</xdr:rowOff>
    </xdr:from>
    <xdr:to>
      <xdr:col>102</xdr:col>
      <xdr:colOff>114300</xdr:colOff>
      <xdr:row>40</xdr:row>
      <xdr:rowOff>153950</xdr:rowOff>
    </xdr:to>
    <xdr:cxnSp macro="">
      <xdr:nvCxnSpPr>
        <xdr:cNvPr id="598" name="直線コネクタ 597">
          <a:extLst>
            <a:ext uri="{FF2B5EF4-FFF2-40B4-BE49-F238E27FC236}">
              <a16:creationId xmlns:a16="http://schemas.microsoft.com/office/drawing/2014/main" id="{B5D11E79-9912-4F0B-AFBD-4C75E2F92621}"/>
            </a:ext>
          </a:extLst>
        </xdr:cNvPr>
        <xdr:cNvCxnSpPr/>
      </xdr:nvCxnSpPr>
      <xdr:spPr>
        <a:xfrm>
          <a:off x="18656300" y="6616213"/>
          <a:ext cx="889000" cy="395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CF55F021-1379-4B12-BDE6-6702C81DA47A}"/>
            </a:ext>
          </a:extLst>
        </xdr:cNvPr>
        <xdr:cNvSpPr txBox="1"/>
      </xdr:nvSpPr>
      <xdr:spPr>
        <a:xfrm>
          <a:off x="21011095" y="6503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E654AB57-A505-4067-BB3C-A76722287CC9}"/>
            </a:ext>
          </a:extLst>
        </xdr:cNvPr>
        <xdr:cNvSpPr txBox="1"/>
      </xdr:nvSpPr>
      <xdr:spPr>
        <a:xfrm>
          <a:off x="20134795" y="651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EAB1E720-81D7-4A27-A3F0-C18C02CC66E7}"/>
            </a:ext>
          </a:extLst>
        </xdr:cNvPr>
        <xdr:cNvSpPr txBox="1"/>
      </xdr:nvSpPr>
      <xdr:spPr>
        <a:xfrm>
          <a:off x="19245795" y="6527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161931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01E8B9A6-C4D0-4E88-8BB3-1DF3283B6E76}"/>
            </a:ext>
          </a:extLst>
        </xdr:cNvPr>
        <xdr:cNvSpPr txBox="1"/>
      </xdr:nvSpPr>
      <xdr:spPr>
        <a:xfrm>
          <a:off x="18356795" y="684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19079</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C00FC1FB-15EE-45F3-8DFD-472D695B59EA}"/>
            </a:ext>
          </a:extLst>
        </xdr:cNvPr>
        <xdr:cNvSpPr txBox="1"/>
      </xdr:nvSpPr>
      <xdr:spPr>
        <a:xfrm>
          <a:off x="21043411" y="7048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18256</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AD4090EB-1634-4755-B23F-473D752F1B5E}"/>
            </a:ext>
          </a:extLst>
        </xdr:cNvPr>
        <xdr:cNvSpPr txBox="1"/>
      </xdr:nvSpPr>
      <xdr:spPr>
        <a:xfrm>
          <a:off x="20167111" y="7047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24427</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1901405A-69B7-46D4-83EC-C703ED4724F2}"/>
            </a:ext>
          </a:extLst>
        </xdr:cNvPr>
        <xdr:cNvSpPr txBox="1"/>
      </xdr:nvSpPr>
      <xdr:spPr>
        <a:xfrm>
          <a:off x="19278111" y="7053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168441</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576F47F5-5B8A-4FA7-A7B6-4164E6904824}"/>
            </a:ext>
          </a:extLst>
        </xdr:cNvPr>
        <xdr:cNvSpPr txBox="1"/>
      </xdr:nvSpPr>
      <xdr:spPr>
        <a:xfrm>
          <a:off x="18356795" y="6340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3FB14C06-D882-44DD-A2D3-34415F5B03D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1C966D23-3AFF-4979-BDD8-B0CAA2F3FCD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818D4EE2-1C3E-48D4-AB64-5260EF27C80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F5704256-7DEF-471D-8E9A-C057159CE95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CA273DB4-5022-40AC-B470-C1A610FA26A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D97E56EB-EFB8-446F-ABE0-39F49731BB3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DEC0A84D-46A1-47A4-9FF3-19D912DB21A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6F61C51B-F3FD-4586-944C-F9104EEF71B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35A871D5-63E3-449A-A66F-6F35B7F0E24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F00B7944-1EAE-4258-8A73-D0B1060AA07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B75BADB9-F460-45F0-A16A-657B31C9C86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2B709540-76E3-4E04-9BAC-21BBDF7DB1AE}"/>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08D71A79-D8C4-4B19-97F9-38B1DA0F08CC}"/>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2782E1B9-E725-4595-92EC-C04CEB7258B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F699DCAC-FB38-47DB-BFB0-909092AA511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7B9FBD79-419C-4AD4-B11E-966817E7943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C11FF4D2-C4CE-4CBC-8C5B-68A38DAB5B6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BC79D5A4-0BA8-4550-AA20-45E9E7882EF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66EC3DAC-DAD5-46D5-8042-922C4F91296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D26380BE-40C4-4032-B821-9EAEE321D669}"/>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02055464-7DB6-4E2A-BA29-CE07FBDB7D0B}"/>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DF195407-2821-466D-91B8-6B2814710B6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49523E6B-8960-4175-AB28-965F4290A46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2303500F-F78E-4A65-B931-C175636D9C2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6CE4CBC1-7E06-427B-8CF4-1D272E4EBAA1}"/>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B1A62A47-2280-4A3B-A351-D427284D5173}"/>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CB659FFF-7372-4A38-9B99-C1B0C672CF7C}"/>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70EEE6D9-1807-4F09-9DEB-D2EC7A6E05D8}"/>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97030F74-43B3-4EF7-B7DB-6527DFB3D435}"/>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A22C05B0-B978-40EF-BF0A-5628F415AAF4}"/>
            </a:ext>
          </a:extLst>
        </xdr:cNvPr>
        <xdr:cNvSpPr txBox="1"/>
      </xdr:nvSpPr>
      <xdr:spPr>
        <a:xfrm>
          <a:off x="1635760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50D561E9-432D-4EAC-A4D8-608424704F2B}"/>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91222D93-FF3B-4E13-B758-6C19340F9FCA}"/>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820726E8-5E1B-4030-AB7A-FFAE0338BF8E}"/>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13816FEA-2ADF-4924-8724-CE4F6A754CF6}"/>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E3785A5E-680D-44BC-AA8C-0235375061C0}"/>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9633B4A4-EEBE-44E2-8F62-26807D9B7B1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30049581-DEF4-4B23-8EFF-856B78CA54C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8659F435-FE81-40BC-AB31-F874CF2AC15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D6EB3102-0983-4302-87F6-7EB77DC7C89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2E320275-6765-45F9-88BA-A69FBF1A4D9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107315</xdr:rowOff>
    </xdr:from>
    <xdr:to>
      <xdr:col>85</xdr:col>
      <xdr:colOff>177800</xdr:colOff>
      <xdr:row>59</xdr:row>
      <xdr:rowOff>37465</xdr:rowOff>
    </xdr:to>
    <xdr:sp macro="" textlink="">
      <xdr:nvSpPr>
        <xdr:cNvPr id="647" name="楕円 646">
          <a:extLst>
            <a:ext uri="{FF2B5EF4-FFF2-40B4-BE49-F238E27FC236}">
              <a16:creationId xmlns:a16="http://schemas.microsoft.com/office/drawing/2014/main" id="{C1912744-90EC-4149-97B8-8664286066C0}"/>
            </a:ext>
          </a:extLst>
        </xdr:cNvPr>
        <xdr:cNvSpPr/>
      </xdr:nvSpPr>
      <xdr:spPr>
        <a:xfrm>
          <a:off x="16268700" y="1005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130192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F992FABE-7FAC-4DFC-B708-D0F0A5062BE1}"/>
            </a:ext>
          </a:extLst>
        </xdr:cNvPr>
        <xdr:cNvSpPr txBox="1"/>
      </xdr:nvSpPr>
      <xdr:spPr>
        <a:xfrm>
          <a:off x="16357600" y="990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55880</xdr:rowOff>
    </xdr:from>
    <xdr:to>
      <xdr:col>81</xdr:col>
      <xdr:colOff>101600</xdr:colOff>
      <xdr:row>58</xdr:row>
      <xdr:rowOff>157480</xdr:rowOff>
    </xdr:to>
    <xdr:sp macro="" textlink="">
      <xdr:nvSpPr>
        <xdr:cNvPr id="649" name="楕円 648">
          <a:extLst>
            <a:ext uri="{FF2B5EF4-FFF2-40B4-BE49-F238E27FC236}">
              <a16:creationId xmlns:a16="http://schemas.microsoft.com/office/drawing/2014/main" id="{6990DD38-980C-405D-9E04-EF66A6FC8A9B}"/>
            </a:ext>
          </a:extLst>
        </xdr:cNvPr>
        <xdr:cNvSpPr/>
      </xdr:nvSpPr>
      <xdr:spPr>
        <a:xfrm>
          <a:off x="15430500" y="999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106680</xdr:rowOff>
    </xdr:from>
    <xdr:to>
      <xdr:col>85</xdr:col>
      <xdr:colOff>127000</xdr:colOff>
      <xdr:row>58</xdr:row>
      <xdr:rowOff>158115</xdr:rowOff>
    </xdr:to>
    <xdr:cxnSp macro="">
      <xdr:nvCxnSpPr>
        <xdr:cNvPr id="650" name="直線コネクタ 649">
          <a:extLst>
            <a:ext uri="{FF2B5EF4-FFF2-40B4-BE49-F238E27FC236}">
              <a16:creationId xmlns:a16="http://schemas.microsoft.com/office/drawing/2014/main" id="{6CD7059E-0273-4521-ADED-AE4F332F52A6}"/>
            </a:ext>
          </a:extLst>
        </xdr:cNvPr>
        <xdr:cNvCxnSpPr/>
      </xdr:nvCxnSpPr>
      <xdr:spPr>
        <a:xfrm>
          <a:off x="15481300" y="1005078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2540</xdr:rowOff>
    </xdr:from>
    <xdr:to>
      <xdr:col>76</xdr:col>
      <xdr:colOff>165100</xdr:colOff>
      <xdr:row>58</xdr:row>
      <xdr:rowOff>104140</xdr:rowOff>
    </xdr:to>
    <xdr:sp macro="" textlink="">
      <xdr:nvSpPr>
        <xdr:cNvPr id="651" name="楕円 650">
          <a:extLst>
            <a:ext uri="{FF2B5EF4-FFF2-40B4-BE49-F238E27FC236}">
              <a16:creationId xmlns:a16="http://schemas.microsoft.com/office/drawing/2014/main" id="{2B04CEC4-087A-426B-9255-99DC252C4C8A}"/>
            </a:ext>
          </a:extLst>
        </xdr:cNvPr>
        <xdr:cNvSpPr/>
      </xdr:nvSpPr>
      <xdr:spPr>
        <a:xfrm>
          <a:off x="14541500" y="994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53340</xdr:rowOff>
    </xdr:from>
    <xdr:to>
      <xdr:col>81</xdr:col>
      <xdr:colOff>50800</xdr:colOff>
      <xdr:row>58</xdr:row>
      <xdr:rowOff>106680</xdr:rowOff>
    </xdr:to>
    <xdr:cxnSp macro="">
      <xdr:nvCxnSpPr>
        <xdr:cNvPr id="652" name="直線コネクタ 651">
          <a:extLst>
            <a:ext uri="{FF2B5EF4-FFF2-40B4-BE49-F238E27FC236}">
              <a16:creationId xmlns:a16="http://schemas.microsoft.com/office/drawing/2014/main" id="{1E973EFB-CB73-4AA4-BDAD-AB7AA4E52D5B}"/>
            </a:ext>
          </a:extLst>
        </xdr:cNvPr>
        <xdr:cNvCxnSpPr/>
      </xdr:nvCxnSpPr>
      <xdr:spPr>
        <a:xfrm>
          <a:off x="14592300" y="99974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139700</xdr:rowOff>
    </xdr:from>
    <xdr:to>
      <xdr:col>72</xdr:col>
      <xdr:colOff>38100</xdr:colOff>
      <xdr:row>58</xdr:row>
      <xdr:rowOff>69850</xdr:rowOff>
    </xdr:to>
    <xdr:sp macro="" textlink="">
      <xdr:nvSpPr>
        <xdr:cNvPr id="653" name="楕円 652">
          <a:extLst>
            <a:ext uri="{FF2B5EF4-FFF2-40B4-BE49-F238E27FC236}">
              <a16:creationId xmlns:a16="http://schemas.microsoft.com/office/drawing/2014/main" id="{CFFEDCD5-0897-48AD-B6F7-346D15BE41B7}"/>
            </a:ext>
          </a:extLst>
        </xdr:cNvPr>
        <xdr:cNvSpPr/>
      </xdr:nvSpPr>
      <xdr:spPr>
        <a:xfrm>
          <a:off x="13652500" y="991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19050</xdr:rowOff>
    </xdr:from>
    <xdr:to>
      <xdr:col>76</xdr:col>
      <xdr:colOff>114300</xdr:colOff>
      <xdr:row>58</xdr:row>
      <xdr:rowOff>53340</xdr:rowOff>
    </xdr:to>
    <xdr:cxnSp macro="">
      <xdr:nvCxnSpPr>
        <xdr:cNvPr id="654" name="直線コネクタ 653">
          <a:extLst>
            <a:ext uri="{FF2B5EF4-FFF2-40B4-BE49-F238E27FC236}">
              <a16:creationId xmlns:a16="http://schemas.microsoft.com/office/drawing/2014/main" id="{A26F0BA9-B652-46AB-AFA3-F1724EB466CF}"/>
            </a:ext>
          </a:extLst>
        </xdr:cNvPr>
        <xdr:cNvCxnSpPr/>
      </xdr:nvCxnSpPr>
      <xdr:spPr>
        <a:xfrm>
          <a:off x="13703300" y="99631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128270</xdr:rowOff>
    </xdr:from>
    <xdr:to>
      <xdr:col>67</xdr:col>
      <xdr:colOff>101600</xdr:colOff>
      <xdr:row>59</xdr:row>
      <xdr:rowOff>58420</xdr:rowOff>
    </xdr:to>
    <xdr:sp macro="" textlink="">
      <xdr:nvSpPr>
        <xdr:cNvPr id="655" name="楕円 654">
          <a:extLst>
            <a:ext uri="{FF2B5EF4-FFF2-40B4-BE49-F238E27FC236}">
              <a16:creationId xmlns:a16="http://schemas.microsoft.com/office/drawing/2014/main" id="{64B616C3-C967-4BEB-BF05-EAE3DAB6AA13}"/>
            </a:ext>
          </a:extLst>
        </xdr:cNvPr>
        <xdr:cNvSpPr/>
      </xdr:nvSpPr>
      <xdr:spPr>
        <a:xfrm>
          <a:off x="12763500" y="1007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19050</xdr:rowOff>
    </xdr:from>
    <xdr:to>
      <xdr:col>71</xdr:col>
      <xdr:colOff>177800</xdr:colOff>
      <xdr:row>59</xdr:row>
      <xdr:rowOff>7620</xdr:rowOff>
    </xdr:to>
    <xdr:cxnSp macro="">
      <xdr:nvCxnSpPr>
        <xdr:cNvPr id="656" name="直線コネクタ 655">
          <a:extLst>
            <a:ext uri="{FF2B5EF4-FFF2-40B4-BE49-F238E27FC236}">
              <a16:creationId xmlns:a16="http://schemas.microsoft.com/office/drawing/2014/main" id="{1A21C016-689D-4937-9E8A-335126832DC0}"/>
            </a:ext>
          </a:extLst>
        </xdr:cNvPr>
        <xdr:cNvCxnSpPr/>
      </xdr:nvCxnSpPr>
      <xdr:spPr>
        <a:xfrm flipV="1">
          <a:off x="12814300" y="996315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129557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752E6414-791D-41D7-94F7-10A31F2C35CA}"/>
            </a:ext>
          </a:extLst>
        </xdr:cNvPr>
        <xdr:cNvSpPr txBox="1"/>
      </xdr:nvSpPr>
      <xdr:spPr>
        <a:xfrm>
          <a:off x="152660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99077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DCD41382-6DC4-449D-B4BC-C97364065CF3}"/>
            </a:ext>
          </a:extLst>
        </xdr:cNvPr>
        <xdr:cNvSpPr txBox="1"/>
      </xdr:nvSpPr>
      <xdr:spPr>
        <a:xfrm>
          <a:off x="143897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57167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963C7B89-E00C-4BC0-B34D-DB0A41A2A717}"/>
            </a:ext>
          </a:extLst>
        </xdr:cNvPr>
        <xdr:cNvSpPr txBox="1"/>
      </xdr:nvSpPr>
      <xdr:spPr>
        <a:xfrm>
          <a:off x="135007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AF89B4D3-9B91-4F57-8FF6-06043B964F5D}"/>
            </a:ext>
          </a:extLst>
        </xdr:cNvPr>
        <xdr:cNvSpPr txBox="1"/>
      </xdr:nvSpPr>
      <xdr:spPr>
        <a:xfrm>
          <a:off x="12611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2557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7628A042-B9AF-4249-A518-71165B0DFE60}"/>
            </a:ext>
          </a:extLst>
        </xdr:cNvPr>
        <xdr:cNvSpPr txBox="1"/>
      </xdr:nvSpPr>
      <xdr:spPr>
        <a:xfrm>
          <a:off x="15266044" y="977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120667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B12CC651-6C6A-41CF-874A-22B930D3117B}"/>
            </a:ext>
          </a:extLst>
        </xdr:cNvPr>
        <xdr:cNvSpPr txBox="1"/>
      </xdr:nvSpPr>
      <xdr:spPr>
        <a:xfrm>
          <a:off x="14389744" y="972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86377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06A79F16-6FF1-4341-80C7-FE85A216BA5D}"/>
            </a:ext>
          </a:extLst>
        </xdr:cNvPr>
        <xdr:cNvSpPr txBox="1"/>
      </xdr:nvSpPr>
      <xdr:spPr>
        <a:xfrm>
          <a:off x="13500744" y="968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49547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A2804EA4-9BDF-4166-9C18-CBEA6B6C8D2C}"/>
            </a:ext>
          </a:extLst>
        </xdr:cNvPr>
        <xdr:cNvSpPr txBox="1"/>
      </xdr:nvSpPr>
      <xdr:spPr>
        <a:xfrm>
          <a:off x="12611744" y="1016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0AADA259-9B6E-44D3-86EC-BEB91B2EFA6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7059E993-C30B-47BD-850D-E3EC8891743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25530C92-C2C5-4EA1-9A54-FB46A8B1844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D4D351C5-C4A0-4F17-9B7D-ECA89BA7A67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61868384-F1E5-4075-9C4B-C1234C33407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1B6A6BD9-B227-4F82-A7E3-578247EB518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D4641934-2D6D-4F94-ACBB-6D4422D5212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D933147F-D979-4707-AA5F-737E5544B53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2BBB4AF2-0912-4143-9BA9-583CF910874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5378721A-75A1-481C-B89A-C6C73048652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B1538741-4C91-4071-B593-AD4A5F67C594}"/>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E0AE7BC9-8002-4CD6-B33C-51CDCECCE38C}"/>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671881E2-3DE5-48DA-A9A4-4967113CD1B3}"/>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52A6F414-939C-4654-B0F5-5F2614AB2E15}"/>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7513C061-2A94-403D-A8A3-60A9DBF4A0EC}"/>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956837FE-2730-4E5C-9EC4-34500B4E3CEE}"/>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F751497F-8593-42A5-A7CF-521499E47E39}"/>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72D9112E-4867-45A9-B186-F1A2AE75FBBF}"/>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2C883747-B50B-4FCB-99EA-B90E27781FC6}"/>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A06BCD6E-8700-411B-B015-0E63C8FFBD6F}"/>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13BC2710-0E10-438E-980B-4CCAFE8EA4B1}"/>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15A9DDA7-2866-4139-8345-C4CB29658641}"/>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6EFDE81D-C948-4DDF-B7FE-B05FD999790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1D7C0E9C-A92D-433C-8BB5-C2EF8639A03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23789717-4944-4648-8A00-4764F77098B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899BE0AB-9DB3-44CB-A3C8-9274FD2C1ACB}"/>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FA4D87B3-96DD-423D-A291-4E328DC98369}"/>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34552216-00F9-4274-AC26-A08AF667C687}"/>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623C4805-B987-45CF-8764-3B2EB7886C6A}"/>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2746F04C-9385-402F-BECD-1954EABB86BB}"/>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45689AF4-86DF-44C9-AF06-487F27624FEE}"/>
            </a:ext>
          </a:extLst>
        </xdr:cNvPr>
        <xdr:cNvSpPr txBox="1"/>
      </xdr:nvSpPr>
      <xdr:spPr>
        <a:xfrm>
          <a:off x="22199600" y="10779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94F5E945-9FC3-4935-97DD-897416D010E7}"/>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6EBF8CE0-C535-4568-8F39-32E943160470}"/>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7045615A-0F64-46AF-92DD-82D2FDDCE39A}"/>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C80A3D5D-B781-4AFB-BDB9-44755AF66648}"/>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4EA49657-199C-4B07-8440-4319C07FD23E}"/>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59E000A3-2692-4A01-BBD3-3A74FA6707B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955B08BB-9744-4409-B87E-EC5881094BF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DD00F27F-8846-4A18-A38B-003E836D549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A329F640-3DE2-4F3E-B896-737F1C2AD20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2B2E222D-BF96-4C12-AE1C-3421E7ABA82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91259</xdr:rowOff>
    </xdr:from>
    <xdr:to>
      <xdr:col>116</xdr:col>
      <xdr:colOff>114300</xdr:colOff>
      <xdr:row>62</xdr:row>
      <xdr:rowOff>21409</xdr:rowOff>
    </xdr:to>
    <xdr:sp macro="" textlink="">
      <xdr:nvSpPr>
        <xdr:cNvPr id="706" name="楕円 705">
          <a:extLst>
            <a:ext uri="{FF2B5EF4-FFF2-40B4-BE49-F238E27FC236}">
              <a16:creationId xmlns:a16="http://schemas.microsoft.com/office/drawing/2014/main" id="{CFF9B799-9CC1-4E70-A52A-C982A84E9B84}"/>
            </a:ext>
          </a:extLst>
        </xdr:cNvPr>
        <xdr:cNvSpPr/>
      </xdr:nvSpPr>
      <xdr:spPr>
        <a:xfrm>
          <a:off x="22110700" y="1054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114136</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E1025C11-1577-4AB1-B207-599337BFB1B7}"/>
            </a:ext>
          </a:extLst>
        </xdr:cNvPr>
        <xdr:cNvSpPr txBox="1"/>
      </xdr:nvSpPr>
      <xdr:spPr>
        <a:xfrm>
          <a:off x="22199600" y="10401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97790</xdr:rowOff>
    </xdr:from>
    <xdr:to>
      <xdr:col>112</xdr:col>
      <xdr:colOff>38100</xdr:colOff>
      <xdr:row>62</xdr:row>
      <xdr:rowOff>27940</xdr:rowOff>
    </xdr:to>
    <xdr:sp macro="" textlink="">
      <xdr:nvSpPr>
        <xdr:cNvPr id="708" name="楕円 707">
          <a:extLst>
            <a:ext uri="{FF2B5EF4-FFF2-40B4-BE49-F238E27FC236}">
              <a16:creationId xmlns:a16="http://schemas.microsoft.com/office/drawing/2014/main" id="{389EFAAA-4089-4D24-9B99-807A9DB7394B}"/>
            </a:ext>
          </a:extLst>
        </xdr:cNvPr>
        <xdr:cNvSpPr/>
      </xdr:nvSpPr>
      <xdr:spPr>
        <a:xfrm>
          <a:off x="21272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142059</xdr:rowOff>
    </xdr:from>
    <xdr:to>
      <xdr:col>116</xdr:col>
      <xdr:colOff>63500</xdr:colOff>
      <xdr:row>61</xdr:row>
      <xdr:rowOff>148590</xdr:rowOff>
    </xdr:to>
    <xdr:cxnSp macro="">
      <xdr:nvCxnSpPr>
        <xdr:cNvPr id="709" name="直線コネクタ 708">
          <a:extLst>
            <a:ext uri="{FF2B5EF4-FFF2-40B4-BE49-F238E27FC236}">
              <a16:creationId xmlns:a16="http://schemas.microsoft.com/office/drawing/2014/main" id="{9D347D01-4F91-4BBB-AAC2-4BFD55B3C00B}"/>
            </a:ext>
          </a:extLst>
        </xdr:cNvPr>
        <xdr:cNvCxnSpPr/>
      </xdr:nvCxnSpPr>
      <xdr:spPr>
        <a:xfrm flipV="1">
          <a:off x="21323300" y="10600509"/>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104322</xdr:rowOff>
    </xdr:from>
    <xdr:to>
      <xdr:col>107</xdr:col>
      <xdr:colOff>101600</xdr:colOff>
      <xdr:row>62</xdr:row>
      <xdr:rowOff>34472</xdr:rowOff>
    </xdr:to>
    <xdr:sp macro="" textlink="">
      <xdr:nvSpPr>
        <xdr:cNvPr id="710" name="楕円 709">
          <a:extLst>
            <a:ext uri="{FF2B5EF4-FFF2-40B4-BE49-F238E27FC236}">
              <a16:creationId xmlns:a16="http://schemas.microsoft.com/office/drawing/2014/main" id="{2F20F944-E84C-40C5-946F-E098F6459CFF}"/>
            </a:ext>
          </a:extLst>
        </xdr:cNvPr>
        <xdr:cNvSpPr/>
      </xdr:nvSpPr>
      <xdr:spPr>
        <a:xfrm>
          <a:off x="20383500" y="1056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148590</xdr:rowOff>
    </xdr:from>
    <xdr:to>
      <xdr:col>111</xdr:col>
      <xdr:colOff>177800</xdr:colOff>
      <xdr:row>61</xdr:row>
      <xdr:rowOff>155122</xdr:rowOff>
    </xdr:to>
    <xdr:cxnSp macro="">
      <xdr:nvCxnSpPr>
        <xdr:cNvPr id="711" name="直線コネクタ 710">
          <a:extLst>
            <a:ext uri="{FF2B5EF4-FFF2-40B4-BE49-F238E27FC236}">
              <a16:creationId xmlns:a16="http://schemas.microsoft.com/office/drawing/2014/main" id="{843C297F-7D30-4C6E-A20F-733C4FDC8CD5}"/>
            </a:ext>
          </a:extLst>
        </xdr:cNvPr>
        <xdr:cNvCxnSpPr/>
      </xdr:nvCxnSpPr>
      <xdr:spPr>
        <a:xfrm flipV="1">
          <a:off x="20434300" y="10607040"/>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114119</xdr:rowOff>
    </xdr:from>
    <xdr:to>
      <xdr:col>102</xdr:col>
      <xdr:colOff>165100</xdr:colOff>
      <xdr:row>62</xdr:row>
      <xdr:rowOff>44269</xdr:rowOff>
    </xdr:to>
    <xdr:sp macro="" textlink="">
      <xdr:nvSpPr>
        <xdr:cNvPr id="712" name="楕円 711">
          <a:extLst>
            <a:ext uri="{FF2B5EF4-FFF2-40B4-BE49-F238E27FC236}">
              <a16:creationId xmlns:a16="http://schemas.microsoft.com/office/drawing/2014/main" id="{CD183D0B-E2C3-45EC-97CE-EB1D8E7BFE23}"/>
            </a:ext>
          </a:extLst>
        </xdr:cNvPr>
        <xdr:cNvSpPr/>
      </xdr:nvSpPr>
      <xdr:spPr>
        <a:xfrm>
          <a:off x="19494500" y="1057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155122</xdr:rowOff>
    </xdr:from>
    <xdr:to>
      <xdr:col>107</xdr:col>
      <xdr:colOff>50800</xdr:colOff>
      <xdr:row>61</xdr:row>
      <xdr:rowOff>164919</xdr:rowOff>
    </xdr:to>
    <xdr:cxnSp macro="">
      <xdr:nvCxnSpPr>
        <xdr:cNvPr id="713" name="直線コネクタ 712">
          <a:extLst>
            <a:ext uri="{FF2B5EF4-FFF2-40B4-BE49-F238E27FC236}">
              <a16:creationId xmlns:a16="http://schemas.microsoft.com/office/drawing/2014/main" id="{35E5B6FE-1124-43EC-99DD-77673F3ACC88}"/>
            </a:ext>
          </a:extLst>
        </xdr:cNvPr>
        <xdr:cNvCxnSpPr/>
      </xdr:nvCxnSpPr>
      <xdr:spPr>
        <a:xfrm flipV="1">
          <a:off x="19545300" y="10613572"/>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117384</xdr:rowOff>
    </xdr:from>
    <xdr:to>
      <xdr:col>98</xdr:col>
      <xdr:colOff>38100</xdr:colOff>
      <xdr:row>62</xdr:row>
      <xdr:rowOff>47534</xdr:rowOff>
    </xdr:to>
    <xdr:sp macro="" textlink="">
      <xdr:nvSpPr>
        <xdr:cNvPr id="714" name="楕円 713">
          <a:extLst>
            <a:ext uri="{FF2B5EF4-FFF2-40B4-BE49-F238E27FC236}">
              <a16:creationId xmlns:a16="http://schemas.microsoft.com/office/drawing/2014/main" id="{43315D66-5837-40D4-B448-0617F33CDC3E}"/>
            </a:ext>
          </a:extLst>
        </xdr:cNvPr>
        <xdr:cNvSpPr/>
      </xdr:nvSpPr>
      <xdr:spPr>
        <a:xfrm>
          <a:off x="18605500" y="1057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164919</xdr:rowOff>
    </xdr:from>
    <xdr:to>
      <xdr:col>102</xdr:col>
      <xdr:colOff>114300</xdr:colOff>
      <xdr:row>61</xdr:row>
      <xdr:rowOff>168184</xdr:rowOff>
    </xdr:to>
    <xdr:cxnSp macro="">
      <xdr:nvCxnSpPr>
        <xdr:cNvPr id="715" name="直線コネクタ 714">
          <a:extLst>
            <a:ext uri="{FF2B5EF4-FFF2-40B4-BE49-F238E27FC236}">
              <a16:creationId xmlns:a16="http://schemas.microsoft.com/office/drawing/2014/main" id="{5540A9B7-A39D-4322-91A6-7C0C5BE774C1}"/>
            </a:ext>
          </a:extLst>
        </xdr:cNvPr>
        <xdr:cNvCxnSpPr/>
      </xdr:nvCxnSpPr>
      <xdr:spPr>
        <a:xfrm flipV="1">
          <a:off x="18656300" y="1062336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716" name="n_1aveValue【保健センター・保健所】&#10;一人当たり面積">
          <a:extLst>
            <a:ext uri="{FF2B5EF4-FFF2-40B4-BE49-F238E27FC236}">
              <a16:creationId xmlns:a16="http://schemas.microsoft.com/office/drawing/2014/main" id="{F483CB0C-67E0-4DAF-962C-DA635F3EADE0}"/>
            </a:ext>
          </a:extLst>
        </xdr:cNvPr>
        <xdr:cNvSpPr txBox="1"/>
      </xdr:nvSpPr>
      <xdr:spPr>
        <a:xfrm>
          <a:off x="210757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92546</xdr:rowOff>
    </xdr:from>
    <xdr:ext cx="469744" cy="259045"/>
    <xdr:sp macro="" textlink="">
      <xdr:nvSpPr>
        <xdr:cNvPr id="717" name="n_2aveValue【保健センター・保健所】&#10;一人当たり面積">
          <a:extLst>
            <a:ext uri="{FF2B5EF4-FFF2-40B4-BE49-F238E27FC236}">
              <a16:creationId xmlns:a16="http://schemas.microsoft.com/office/drawing/2014/main" id="{BA10AF33-74E7-4D15-9BED-39E880A982F1}"/>
            </a:ext>
          </a:extLst>
        </xdr:cNvPr>
        <xdr:cNvSpPr txBox="1"/>
      </xdr:nvSpPr>
      <xdr:spPr>
        <a:xfrm>
          <a:off x="20199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89280</xdr:rowOff>
    </xdr:from>
    <xdr:ext cx="469744" cy="259045"/>
    <xdr:sp macro="" textlink="">
      <xdr:nvSpPr>
        <xdr:cNvPr id="718" name="n_3aveValue【保健センター・保健所】&#10;一人当たり面積">
          <a:extLst>
            <a:ext uri="{FF2B5EF4-FFF2-40B4-BE49-F238E27FC236}">
              <a16:creationId xmlns:a16="http://schemas.microsoft.com/office/drawing/2014/main" id="{2D192636-EDFD-4EB7-8024-B417C12B9764}"/>
            </a:ext>
          </a:extLst>
        </xdr:cNvPr>
        <xdr:cNvSpPr txBox="1"/>
      </xdr:nvSpPr>
      <xdr:spPr>
        <a:xfrm>
          <a:off x="193104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92546</xdr:rowOff>
    </xdr:from>
    <xdr:ext cx="469744" cy="259045"/>
    <xdr:sp macro="" textlink="">
      <xdr:nvSpPr>
        <xdr:cNvPr id="719" name="n_4aveValue【保健センター・保健所】&#10;一人当たり面積">
          <a:extLst>
            <a:ext uri="{FF2B5EF4-FFF2-40B4-BE49-F238E27FC236}">
              <a16:creationId xmlns:a16="http://schemas.microsoft.com/office/drawing/2014/main" id="{260764A6-94EC-4A85-8CEB-074E44237C0B}"/>
            </a:ext>
          </a:extLst>
        </xdr:cNvPr>
        <xdr:cNvSpPr txBox="1"/>
      </xdr:nvSpPr>
      <xdr:spPr>
        <a:xfrm>
          <a:off x="18421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44467</xdr:rowOff>
    </xdr:from>
    <xdr:ext cx="469744" cy="259045"/>
    <xdr:sp macro="" textlink="">
      <xdr:nvSpPr>
        <xdr:cNvPr id="720" name="n_1mainValue【保健センター・保健所】&#10;一人当たり面積">
          <a:extLst>
            <a:ext uri="{FF2B5EF4-FFF2-40B4-BE49-F238E27FC236}">
              <a16:creationId xmlns:a16="http://schemas.microsoft.com/office/drawing/2014/main" id="{620D1E96-CB0D-4591-BF07-C33BAB5A2F6D}"/>
            </a:ext>
          </a:extLst>
        </xdr:cNvPr>
        <xdr:cNvSpPr txBox="1"/>
      </xdr:nvSpPr>
      <xdr:spPr>
        <a:xfrm>
          <a:off x="210757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50999</xdr:rowOff>
    </xdr:from>
    <xdr:ext cx="469744" cy="259045"/>
    <xdr:sp macro="" textlink="">
      <xdr:nvSpPr>
        <xdr:cNvPr id="721" name="n_2mainValue【保健センター・保健所】&#10;一人当たり面積">
          <a:extLst>
            <a:ext uri="{FF2B5EF4-FFF2-40B4-BE49-F238E27FC236}">
              <a16:creationId xmlns:a16="http://schemas.microsoft.com/office/drawing/2014/main" id="{47FF3382-496E-47E1-8487-8B4B74E4D262}"/>
            </a:ext>
          </a:extLst>
        </xdr:cNvPr>
        <xdr:cNvSpPr txBox="1"/>
      </xdr:nvSpPr>
      <xdr:spPr>
        <a:xfrm>
          <a:off x="20199427" y="1033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60796</xdr:rowOff>
    </xdr:from>
    <xdr:ext cx="469744" cy="259045"/>
    <xdr:sp macro="" textlink="">
      <xdr:nvSpPr>
        <xdr:cNvPr id="722" name="n_3mainValue【保健センター・保健所】&#10;一人当たり面積">
          <a:extLst>
            <a:ext uri="{FF2B5EF4-FFF2-40B4-BE49-F238E27FC236}">
              <a16:creationId xmlns:a16="http://schemas.microsoft.com/office/drawing/2014/main" id="{4159A0ED-559F-49F6-BB24-6BA0643973CC}"/>
            </a:ext>
          </a:extLst>
        </xdr:cNvPr>
        <xdr:cNvSpPr txBox="1"/>
      </xdr:nvSpPr>
      <xdr:spPr>
        <a:xfrm>
          <a:off x="19310427" y="10347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64061</xdr:rowOff>
    </xdr:from>
    <xdr:ext cx="469744" cy="259045"/>
    <xdr:sp macro="" textlink="">
      <xdr:nvSpPr>
        <xdr:cNvPr id="723" name="n_4mainValue【保健センター・保健所】&#10;一人当たり面積">
          <a:extLst>
            <a:ext uri="{FF2B5EF4-FFF2-40B4-BE49-F238E27FC236}">
              <a16:creationId xmlns:a16="http://schemas.microsoft.com/office/drawing/2014/main" id="{B71F467A-3463-4C36-AC5B-7EB13F963438}"/>
            </a:ext>
          </a:extLst>
        </xdr:cNvPr>
        <xdr:cNvSpPr txBox="1"/>
      </xdr:nvSpPr>
      <xdr:spPr>
        <a:xfrm>
          <a:off x="18421427" y="10351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1E7B996C-308E-4AF9-9ACA-EA7C50E08C1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6D80E53D-93B5-4DF8-81A7-4B8E4312256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A424FC6D-F549-422E-9E42-94CE7F875F7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50DCB8F2-BF9F-458E-90E5-AB2812952F7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CE0DB8BD-92CA-450E-8C31-D2DF55D4E1F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66B94547-5A65-4F1D-8ED0-77CB7D2A0B5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1CE5CAB5-E435-47D6-A0E7-BA4C8966A97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7B9F273D-3389-4E43-9770-90416EB1C72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92504C59-FDBA-46A1-B4D9-B148F9D9367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B84B8956-0E83-4320-ABC1-3A2EFAD8F2B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727B412F-FA7C-4126-9ACA-914F23429C1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F81212F1-8AFD-4E86-A167-4274089203E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E877921C-9288-4280-B028-F08A1147B956}"/>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CFF1F735-C45B-4BCA-AEE6-D3CF11B3C20F}"/>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18784CB3-CBCC-4F0F-A5B7-7B4C001C86F8}"/>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335CF5BB-778A-47A1-AEBE-028BA1FDF07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33E2BA5D-EE98-4122-B748-BAA02B53CE9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87BE464F-8D36-44C3-BCD5-D38F7D33ED76}"/>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37CBC3AD-CC4D-459B-84F8-A5C59D485F2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5DEDD399-680F-4129-83B0-A4EAE73A0AA4}"/>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51C60D5C-4AE1-4AF7-A491-BDD2B99997B6}"/>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23A06AC5-0872-4809-B00F-58EDB98749B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3F647FBC-6FDB-4009-B984-9169939F3BBB}"/>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1E438E79-5039-41EB-B9E5-B19117E17D9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ECD616E0-D9FE-4D8E-94A0-54C2DE7D1AD7}"/>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95397A0A-8CE0-42A9-AB6E-BD2861CEC8B7}"/>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82C76FA8-31A6-408E-A21C-C70484FA915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27033222-86ED-47D7-9E57-42B9642A6AD7}"/>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33174EBF-A028-4F6C-9CF1-01E675F3BB59}"/>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C9D43F75-F79A-4F83-83BE-A361A8ACF601}"/>
            </a:ext>
          </a:extLst>
        </xdr:cNvPr>
        <xdr:cNvSpPr txBox="1"/>
      </xdr:nvSpPr>
      <xdr:spPr>
        <a:xfrm>
          <a:off x="16357600" y="13979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D6251F49-7228-4AEC-ADA4-A402A85F2889}"/>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60DBBE59-0544-4BC0-BE0B-3A885C3129B7}"/>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D490C370-3B3E-4723-BD67-CED8637D4531}"/>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9BB99556-2FDD-4951-8123-1923B1934C70}"/>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a:extLst>
            <a:ext uri="{FF2B5EF4-FFF2-40B4-BE49-F238E27FC236}">
              <a16:creationId xmlns:a16="http://schemas.microsoft.com/office/drawing/2014/main" id="{3AA0CECC-715D-483D-BC40-6B200A6F6A02}"/>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EC7CA0FC-CDCB-4C04-9B95-53FAC4BB405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540D755F-D961-4DE6-90EA-5FE6B997A20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7F949EF0-25E7-46E9-A8A0-095F8DE9E57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E51F323D-0510-4532-BF78-930F848DE13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FD856761-0020-491A-B702-ADB3F5C82E9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111125</xdr:rowOff>
    </xdr:from>
    <xdr:to>
      <xdr:col>85</xdr:col>
      <xdr:colOff>177800</xdr:colOff>
      <xdr:row>83</xdr:row>
      <xdr:rowOff>41275</xdr:rowOff>
    </xdr:to>
    <xdr:sp macro="" textlink="">
      <xdr:nvSpPr>
        <xdr:cNvPr id="764" name="楕円 763">
          <a:extLst>
            <a:ext uri="{FF2B5EF4-FFF2-40B4-BE49-F238E27FC236}">
              <a16:creationId xmlns:a16="http://schemas.microsoft.com/office/drawing/2014/main" id="{8EDEB711-E2E8-435E-8698-91BF55B21BDD}"/>
            </a:ext>
          </a:extLst>
        </xdr:cNvPr>
        <xdr:cNvSpPr/>
      </xdr:nvSpPr>
      <xdr:spPr>
        <a:xfrm>
          <a:off x="16268700" y="1417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89552</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0BFDBA3F-A5B6-4929-BEF3-BF6EDDC1A702}"/>
            </a:ext>
          </a:extLst>
        </xdr:cNvPr>
        <xdr:cNvSpPr txBox="1"/>
      </xdr:nvSpPr>
      <xdr:spPr>
        <a:xfrm>
          <a:off x="16357600" y="1414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69214</xdr:rowOff>
    </xdr:from>
    <xdr:to>
      <xdr:col>81</xdr:col>
      <xdr:colOff>101600</xdr:colOff>
      <xdr:row>81</xdr:row>
      <xdr:rowOff>170814</xdr:rowOff>
    </xdr:to>
    <xdr:sp macro="" textlink="">
      <xdr:nvSpPr>
        <xdr:cNvPr id="766" name="楕円 765">
          <a:extLst>
            <a:ext uri="{FF2B5EF4-FFF2-40B4-BE49-F238E27FC236}">
              <a16:creationId xmlns:a16="http://schemas.microsoft.com/office/drawing/2014/main" id="{933C1FBB-BE7D-4ADE-9923-8BCF54FD066D}"/>
            </a:ext>
          </a:extLst>
        </xdr:cNvPr>
        <xdr:cNvSpPr/>
      </xdr:nvSpPr>
      <xdr:spPr>
        <a:xfrm>
          <a:off x="15430500" y="1395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120014</xdr:rowOff>
    </xdr:from>
    <xdr:to>
      <xdr:col>85</xdr:col>
      <xdr:colOff>127000</xdr:colOff>
      <xdr:row>82</xdr:row>
      <xdr:rowOff>161925</xdr:rowOff>
    </xdr:to>
    <xdr:cxnSp macro="">
      <xdr:nvCxnSpPr>
        <xdr:cNvPr id="767" name="直線コネクタ 766">
          <a:extLst>
            <a:ext uri="{FF2B5EF4-FFF2-40B4-BE49-F238E27FC236}">
              <a16:creationId xmlns:a16="http://schemas.microsoft.com/office/drawing/2014/main" id="{6A59B799-B36B-45C5-B674-E1DE34401E2E}"/>
            </a:ext>
          </a:extLst>
        </xdr:cNvPr>
        <xdr:cNvCxnSpPr/>
      </xdr:nvCxnSpPr>
      <xdr:spPr>
        <a:xfrm>
          <a:off x="15481300" y="14007464"/>
          <a:ext cx="838200" cy="213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48261</xdr:rowOff>
    </xdr:from>
    <xdr:to>
      <xdr:col>76</xdr:col>
      <xdr:colOff>165100</xdr:colOff>
      <xdr:row>81</xdr:row>
      <xdr:rowOff>149861</xdr:rowOff>
    </xdr:to>
    <xdr:sp macro="" textlink="">
      <xdr:nvSpPr>
        <xdr:cNvPr id="768" name="楕円 767">
          <a:extLst>
            <a:ext uri="{FF2B5EF4-FFF2-40B4-BE49-F238E27FC236}">
              <a16:creationId xmlns:a16="http://schemas.microsoft.com/office/drawing/2014/main" id="{9E8E0699-1B70-43CE-8CF4-09AABF3EFA0E}"/>
            </a:ext>
          </a:extLst>
        </xdr:cNvPr>
        <xdr:cNvSpPr/>
      </xdr:nvSpPr>
      <xdr:spPr>
        <a:xfrm>
          <a:off x="14541500" y="1393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99061</xdr:rowOff>
    </xdr:from>
    <xdr:to>
      <xdr:col>81</xdr:col>
      <xdr:colOff>50800</xdr:colOff>
      <xdr:row>81</xdr:row>
      <xdr:rowOff>120014</xdr:rowOff>
    </xdr:to>
    <xdr:cxnSp macro="">
      <xdr:nvCxnSpPr>
        <xdr:cNvPr id="769" name="直線コネクタ 768">
          <a:extLst>
            <a:ext uri="{FF2B5EF4-FFF2-40B4-BE49-F238E27FC236}">
              <a16:creationId xmlns:a16="http://schemas.microsoft.com/office/drawing/2014/main" id="{C37FD302-C2DC-49A0-A8EE-4E43464AA4AD}"/>
            </a:ext>
          </a:extLst>
        </xdr:cNvPr>
        <xdr:cNvCxnSpPr/>
      </xdr:nvCxnSpPr>
      <xdr:spPr>
        <a:xfrm>
          <a:off x="14592300" y="13986511"/>
          <a:ext cx="88900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12064</xdr:rowOff>
    </xdr:from>
    <xdr:to>
      <xdr:col>72</xdr:col>
      <xdr:colOff>38100</xdr:colOff>
      <xdr:row>81</xdr:row>
      <xdr:rowOff>113664</xdr:rowOff>
    </xdr:to>
    <xdr:sp macro="" textlink="">
      <xdr:nvSpPr>
        <xdr:cNvPr id="770" name="楕円 769">
          <a:extLst>
            <a:ext uri="{FF2B5EF4-FFF2-40B4-BE49-F238E27FC236}">
              <a16:creationId xmlns:a16="http://schemas.microsoft.com/office/drawing/2014/main" id="{7583830F-8F48-4CCF-A948-C758D0D3E4D7}"/>
            </a:ext>
          </a:extLst>
        </xdr:cNvPr>
        <xdr:cNvSpPr/>
      </xdr:nvSpPr>
      <xdr:spPr>
        <a:xfrm>
          <a:off x="13652500" y="13899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62864</xdr:rowOff>
    </xdr:from>
    <xdr:to>
      <xdr:col>76</xdr:col>
      <xdr:colOff>114300</xdr:colOff>
      <xdr:row>81</xdr:row>
      <xdr:rowOff>99061</xdr:rowOff>
    </xdr:to>
    <xdr:cxnSp macro="">
      <xdr:nvCxnSpPr>
        <xdr:cNvPr id="771" name="直線コネクタ 770">
          <a:extLst>
            <a:ext uri="{FF2B5EF4-FFF2-40B4-BE49-F238E27FC236}">
              <a16:creationId xmlns:a16="http://schemas.microsoft.com/office/drawing/2014/main" id="{547B6286-EFD1-4D95-A439-4D6330C7DD6A}"/>
            </a:ext>
          </a:extLst>
        </xdr:cNvPr>
        <xdr:cNvCxnSpPr/>
      </xdr:nvCxnSpPr>
      <xdr:spPr>
        <a:xfrm>
          <a:off x="13703300" y="1395031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147320</xdr:rowOff>
    </xdr:from>
    <xdr:to>
      <xdr:col>67</xdr:col>
      <xdr:colOff>101600</xdr:colOff>
      <xdr:row>81</xdr:row>
      <xdr:rowOff>77470</xdr:rowOff>
    </xdr:to>
    <xdr:sp macro="" textlink="">
      <xdr:nvSpPr>
        <xdr:cNvPr id="772" name="楕円 771">
          <a:extLst>
            <a:ext uri="{FF2B5EF4-FFF2-40B4-BE49-F238E27FC236}">
              <a16:creationId xmlns:a16="http://schemas.microsoft.com/office/drawing/2014/main" id="{7D5B6F9D-2407-4389-9D23-FC3621BB4245}"/>
            </a:ext>
          </a:extLst>
        </xdr:cNvPr>
        <xdr:cNvSpPr/>
      </xdr:nvSpPr>
      <xdr:spPr>
        <a:xfrm>
          <a:off x="12763500" y="13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26670</xdr:rowOff>
    </xdr:from>
    <xdr:to>
      <xdr:col>71</xdr:col>
      <xdr:colOff>177800</xdr:colOff>
      <xdr:row>81</xdr:row>
      <xdr:rowOff>62864</xdr:rowOff>
    </xdr:to>
    <xdr:cxnSp macro="">
      <xdr:nvCxnSpPr>
        <xdr:cNvPr id="773" name="直線コネクタ 772">
          <a:extLst>
            <a:ext uri="{FF2B5EF4-FFF2-40B4-BE49-F238E27FC236}">
              <a16:creationId xmlns:a16="http://schemas.microsoft.com/office/drawing/2014/main" id="{408B1A0B-0136-4514-A8B5-7927C142CD8B}"/>
            </a:ext>
          </a:extLst>
        </xdr:cNvPr>
        <xdr:cNvCxnSpPr/>
      </xdr:nvCxnSpPr>
      <xdr:spPr>
        <a:xfrm>
          <a:off x="12814300" y="13914120"/>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774" name="n_1aveValue【消防施設】&#10;有形固定資産減価償却率">
          <a:extLst>
            <a:ext uri="{FF2B5EF4-FFF2-40B4-BE49-F238E27FC236}">
              <a16:creationId xmlns:a16="http://schemas.microsoft.com/office/drawing/2014/main" id="{25DD79C9-E37A-4147-B783-C0031A574C92}"/>
            </a:ext>
          </a:extLst>
        </xdr:cNvPr>
        <xdr:cNvSpPr txBox="1"/>
      </xdr:nvSpPr>
      <xdr:spPr>
        <a:xfrm>
          <a:off x="15266044"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775" name="n_2aveValue【消防施設】&#10;有形固定資産減価償却率">
          <a:extLst>
            <a:ext uri="{FF2B5EF4-FFF2-40B4-BE49-F238E27FC236}">
              <a16:creationId xmlns:a16="http://schemas.microsoft.com/office/drawing/2014/main" id="{DA4BCB03-54F9-4A11-BB7F-DBB6C1426950}"/>
            </a:ext>
          </a:extLst>
        </xdr:cNvPr>
        <xdr:cNvSpPr txBox="1"/>
      </xdr:nvSpPr>
      <xdr:spPr>
        <a:xfrm>
          <a:off x="14389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776" name="n_3aveValue【消防施設】&#10;有形固定資産減価償却率">
          <a:extLst>
            <a:ext uri="{FF2B5EF4-FFF2-40B4-BE49-F238E27FC236}">
              <a16:creationId xmlns:a16="http://schemas.microsoft.com/office/drawing/2014/main" id="{17B78CCB-3FDF-4F4E-BD49-48E8F320E783}"/>
            </a:ext>
          </a:extLst>
        </xdr:cNvPr>
        <xdr:cNvSpPr txBox="1"/>
      </xdr:nvSpPr>
      <xdr:spPr>
        <a:xfrm>
          <a:off x="135007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777" name="n_4aveValue【消防施設】&#10;有形固定資産減価償却率">
          <a:extLst>
            <a:ext uri="{FF2B5EF4-FFF2-40B4-BE49-F238E27FC236}">
              <a16:creationId xmlns:a16="http://schemas.microsoft.com/office/drawing/2014/main" id="{1B5C258A-55B5-4547-8722-8054F7CFD294}"/>
            </a:ext>
          </a:extLst>
        </xdr:cNvPr>
        <xdr:cNvSpPr txBox="1"/>
      </xdr:nvSpPr>
      <xdr:spPr>
        <a:xfrm>
          <a:off x="12611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15891</xdr:rowOff>
    </xdr:from>
    <xdr:ext cx="405111" cy="259045"/>
    <xdr:sp macro="" textlink="">
      <xdr:nvSpPr>
        <xdr:cNvPr id="778" name="n_1mainValue【消防施設】&#10;有形固定資産減価償却率">
          <a:extLst>
            <a:ext uri="{FF2B5EF4-FFF2-40B4-BE49-F238E27FC236}">
              <a16:creationId xmlns:a16="http://schemas.microsoft.com/office/drawing/2014/main" id="{BF5224A7-54D8-474A-8431-F3A062907194}"/>
            </a:ext>
          </a:extLst>
        </xdr:cNvPr>
        <xdr:cNvSpPr txBox="1"/>
      </xdr:nvSpPr>
      <xdr:spPr>
        <a:xfrm>
          <a:off x="15266044" y="1373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166388</xdr:rowOff>
    </xdr:from>
    <xdr:ext cx="405111" cy="259045"/>
    <xdr:sp macro="" textlink="">
      <xdr:nvSpPr>
        <xdr:cNvPr id="779" name="n_2mainValue【消防施設】&#10;有形固定資産減価償却率">
          <a:extLst>
            <a:ext uri="{FF2B5EF4-FFF2-40B4-BE49-F238E27FC236}">
              <a16:creationId xmlns:a16="http://schemas.microsoft.com/office/drawing/2014/main" id="{6B4190D1-D17B-48AD-AC7B-67E6620E715E}"/>
            </a:ext>
          </a:extLst>
        </xdr:cNvPr>
        <xdr:cNvSpPr txBox="1"/>
      </xdr:nvSpPr>
      <xdr:spPr>
        <a:xfrm>
          <a:off x="14389744" y="13710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130191</xdr:rowOff>
    </xdr:from>
    <xdr:ext cx="405111" cy="259045"/>
    <xdr:sp macro="" textlink="">
      <xdr:nvSpPr>
        <xdr:cNvPr id="780" name="n_3mainValue【消防施設】&#10;有形固定資産減価償却率">
          <a:extLst>
            <a:ext uri="{FF2B5EF4-FFF2-40B4-BE49-F238E27FC236}">
              <a16:creationId xmlns:a16="http://schemas.microsoft.com/office/drawing/2014/main" id="{72BCF6D7-A507-4474-863A-0207FFF1B135}"/>
            </a:ext>
          </a:extLst>
        </xdr:cNvPr>
        <xdr:cNvSpPr txBox="1"/>
      </xdr:nvSpPr>
      <xdr:spPr>
        <a:xfrm>
          <a:off x="13500744" y="1367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93997</xdr:rowOff>
    </xdr:from>
    <xdr:ext cx="405111" cy="259045"/>
    <xdr:sp macro="" textlink="">
      <xdr:nvSpPr>
        <xdr:cNvPr id="781" name="n_4mainValue【消防施設】&#10;有形固定資産減価償却率">
          <a:extLst>
            <a:ext uri="{FF2B5EF4-FFF2-40B4-BE49-F238E27FC236}">
              <a16:creationId xmlns:a16="http://schemas.microsoft.com/office/drawing/2014/main" id="{BDE69C0F-CE84-4E44-BCD7-C5FE06CB1EF1}"/>
            </a:ext>
          </a:extLst>
        </xdr:cNvPr>
        <xdr:cNvSpPr txBox="1"/>
      </xdr:nvSpPr>
      <xdr:spPr>
        <a:xfrm>
          <a:off x="1261174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29454215-0FC0-4B43-B218-361239B9B7A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E41EF0F2-A711-42FF-A3F2-1A5443E5473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115C5000-C29D-4D52-8CA8-A6F4BC4729A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D7FF3829-6FC4-418B-98B6-CA64CAA4B3D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8B8BA0F1-70BF-4622-9B18-DF0D1CCA903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397153BA-C811-4041-B6A8-36FEFFFCFB9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C98B289D-129E-494A-9BA2-9B462AE4503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C4FB6CA9-1E97-4F32-BE87-4DD9CA12B92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DF77C573-8E99-4344-B443-72EF0C42B35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B8F88C7D-203D-4B9B-9A53-8905A597ADE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A62EE9F4-5EE3-441C-AA85-BC076B8C7F9F}"/>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30750BC2-5B3D-4470-8287-E38D5920628D}"/>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65990B6D-E086-4BED-B176-D8C0693FBDAC}"/>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B83E52E2-E109-40DE-B6E1-360E132DA4F4}"/>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B327943C-BD1A-4F29-AB6A-A6DCCC49E52A}"/>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B9CBF668-087B-40C8-BDB9-92FAE030B139}"/>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F93FA42A-3E15-47C3-BB2E-795F1BCD3A6E}"/>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37606456-F731-467D-8CC1-FBAEC81A17F3}"/>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91BBA62C-30CF-40FD-9B08-347ECD420AA2}"/>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523D950D-2486-4E7B-8FC2-5EAAD88C7D1E}"/>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0216E32A-F84A-4CED-AFA1-1847A7A96B7C}"/>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A3F2A0C2-76AF-4103-AA21-FD1A17A48DDD}"/>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815EBCE4-7FDB-45E9-9B02-57BFF58F50B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9C12DFF5-A5DE-4307-A365-C3B74928EA9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D834368D-68BA-40C4-B3B8-47F4C356DBE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17B13A2D-3BAA-4EED-A54C-70940A843AF3}"/>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567AA261-3102-4FAF-B5DC-0C69037DBC78}"/>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5864D0B4-4933-4465-9905-3362A16607AD}"/>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1D2B21A5-67F4-4E8D-A988-E8F079B119B6}"/>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5034DC59-0839-4497-8818-42DC33A5A2DA}"/>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812" name="【消防施設】&#10;一人当たり面積平均値テキスト">
          <a:extLst>
            <a:ext uri="{FF2B5EF4-FFF2-40B4-BE49-F238E27FC236}">
              <a16:creationId xmlns:a16="http://schemas.microsoft.com/office/drawing/2014/main" id="{D27A55BE-2A69-47D6-8040-AE0197CC724A}"/>
            </a:ext>
          </a:extLst>
        </xdr:cNvPr>
        <xdr:cNvSpPr txBox="1"/>
      </xdr:nvSpPr>
      <xdr:spPr>
        <a:xfrm>
          <a:off x="22199600" y="14571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A40D14CB-4243-4F67-BF20-011F1A140A41}"/>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774E305B-B759-4577-8BA5-EE1076EAA109}"/>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AC9C9C87-D001-4E86-917B-0A36C55BE3E6}"/>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91868523-1EF0-47D9-9E71-319DFC8E24D7}"/>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17" name="フローチャート: 判断 816">
          <a:extLst>
            <a:ext uri="{FF2B5EF4-FFF2-40B4-BE49-F238E27FC236}">
              <a16:creationId xmlns:a16="http://schemas.microsoft.com/office/drawing/2014/main" id="{916CB60B-35F5-47E5-886F-81DD4CB73974}"/>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A39C2D56-FFA6-480A-A0AB-A15C728A3D5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10729916-4F5B-4812-9AB0-DDB5DB86E6A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AFD35677-A322-41C7-BDBB-EAD9E665939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F3097C36-270D-4032-84AA-02FB9F8F330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7DD08A61-3D99-4A86-B5BA-A5F07592C3A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147320</xdr:rowOff>
    </xdr:from>
    <xdr:to>
      <xdr:col>116</xdr:col>
      <xdr:colOff>114300</xdr:colOff>
      <xdr:row>84</xdr:row>
      <xdr:rowOff>77470</xdr:rowOff>
    </xdr:to>
    <xdr:sp macro="" textlink="">
      <xdr:nvSpPr>
        <xdr:cNvPr id="823" name="楕円 822">
          <a:extLst>
            <a:ext uri="{FF2B5EF4-FFF2-40B4-BE49-F238E27FC236}">
              <a16:creationId xmlns:a16="http://schemas.microsoft.com/office/drawing/2014/main" id="{42CE98F9-6B04-4FC7-B2C1-5801A900850D}"/>
            </a:ext>
          </a:extLst>
        </xdr:cNvPr>
        <xdr:cNvSpPr/>
      </xdr:nvSpPr>
      <xdr:spPr>
        <a:xfrm>
          <a:off x="22110700" y="1437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170197</xdr:rowOff>
    </xdr:from>
    <xdr:ext cx="469744" cy="259045"/>
    <xdr:sp macro="" textlink="">
      <xdr:nvSpPr>
        <xdr:cNvPr id="824" name="【消防施設】&#10;一人当たり面積該当値テキスト">
          <a:extLst>
            <a:ext uri="{FF2B5EF4-FFF2-40B4-BE49-F238E27FC236}">
              <a16:creationId xmlns:a16="http://schemas.microsoft.com/office/drawing/2014/main" id="{5C2688FB-5DBE-4024-ACA7-8EF2E47AE95A}"/>
            </a:ext>
          </a:extLst>
        </xdr:cNvPr>
        <xdr:cNvSpPr txBox="1"/>
      </xdr:nvSpPr>
      <xdr:spPr>
        <a:xfrm>
          <a:off x="22199600" y="1422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165281</xdr:rowOff>
    </xdr:from>
    <xdr:to>
      <xdr:col>112</xdr:col>
      <xdr:colOff>38100</xdr:colOff>
      <xdr:row>84</xdr:row>
      <xdr:rowOff>95431</xdr:rowOff>
    </xdr:to>
    <xdr:sp macro="" textlink="">
      <xdr:nvSpPr>
        <xdr:cNvPr id="825" name="楕円 824">
          <a:extLst>
            <a:ext uri="{FF2B5EF4-FFF2-40B4-BE49-F238E27FC236}">
              <a16:creationId xmlns:a16="http://schemas.microsoft.com/office/drawing/2014/main" id="{4F886C80-BCDC-4510-86E6-DF4F78B4A6E6}"/>
            </a:ext>
          </a:extLst>
        </xdr:cNvPr>
        <xdr:cNvSpPr/>
      </xdr:nvSpPr>
      <xdr:spPr>
        <a:xfrm>
          <a:off x="21272500" y="1439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26670</xdr:rowOff>
    </xdr:from>
    <xdr:to>
      <xdr:col>116</xdr:col>
      <xdr:colOff>63500</xdr:colOff>
      <xdr:row>84</xdr:row>
      <xdr:rowOff>44631</xdr:rowOff>
    </xdr:to>
    <xdr:cxnSp macro="">
      <xdr:nvCxnSpPr>
        <xdr:cNvPr id="826" name="直線コネクタ 825">
          <a:extLst>
            <a:ext uri="{FF2B5EF4-FFF2-40B4-BE49-F238E27FC236}">
              <a16:creationId xmlns:a16="http://schemas.microsoft.com/office/drawing/2014/main" id="{BF81E0F9-A7F8-44D8-98B7-4BEB22B2ACC2}"/>
            </a:ext>
          </a:extLst>
        </xdr:cNvPr>
        <xdr:cNvCxnSpPr/>
      </xdr:nvCxnSpPr>
      <xdr:spPr>
        <a:xfrm flipV="1">
          <a:off x="21323300" y="14428470"/>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170180</xdr:rowOff>
    </xdr:from>
    <xdr:to>
      <xdr:col>107</xdr:col>
      <xdr:colOff>101600</xdr:colOff>
      <xdr:row>84</xdr:row>
      <xdr:rowOff>100330</xdr:rowOff>
    </xdr:to>
    <xdr:sp macro="" textlink="">
      <xdr:nvSpPr>
        <xdr:cNvPr id="827" name="楕円 826">
          <a:extLst>
            <a:ext uri="{FF2B5EF4-FFF2-40B4-BE49-F238E27FC236}">
              <a16:creationId xmlns:a16="http://schemas.microsoft.com/office/drawing/2014/main" id="{77E3DCA4-3736-49CF-A82C-7741FECBA7FF}"/>
            </a:ext>
          </a:extLst>
        </xdr:cNvPr>
        <xdr:cNvSpPr/>
      </xdr:nvSpPr>
      <xdr:spPr>
        <a:xfrm>
          <a:off x="203835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44631</xdr:rowOff>
    </xdr:from>
    <xdr:to>
      <xdr:col>111</xdr:col>
      <xdr:colOff>177800</xdr:colOff>
      <xdr:row>84</xdr:row>
      <xdr:rowOff>49530</xdr:rowOff>
    </xdr:to>
    <xdr:cxnSp macro="">
      <xdr:nvCxnSpPr>
        <xdr:cNvPr id="828" name="直線コネクタ 827">
          <a:extLst>
            <a:ext uri="{FF2B5EF4-FFF2-40B4-BE49-F238E27FC236}">
              <a16:creationId xmlns:a16="http://schemas.microsoft.com/office/drawing/2014/main" id="{458DCC09-7500-48B8-865A-37688FF9761F}"/>
            </a:ext>
          </a:extLst>
        </xdr:cNvPr>
        <xdr:cNvCxnSpPr/>
      </xdr:nvCxnSpPr>
      <xdr:spPr>
        <a:xfrm flipV="1">
          <a:off x="20434300" y="14446431"/>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363</xdr:rowOff>
    </xdr:from>
    <xdr:to>
      <xdr:col>102</xdr:col>
      <xdr:colOff>165100</xdr:colOff>
      <xdr:row>84</xdr:row>
      <xdr:rowOff>101963</xdr:rowOff>
    </xdr:to>
    <xdr:sp macro="" textlink="">
      <xdr:nvSpPr>
        <xdr:cNvPr id="829" name="楕円 828">
          <a:extLst>
            <a:ext uri="{FF2B5EF4-FFF2-40B4-BE49-F238E27FC236}">
              <a16:creationId xmlns:a16="http://schemas.microsoft.com/office/drawing/2014/main" id="{B7E778BB-46EB-4F01-A1EA-0CF8832F341E}"/>
            </a:ext>
          </a:extLst>
        </xdr:cNvPr>
        <xdr:cNvSpPr/>
      </xdr:nvSpPr>
      <xdr:spPr>
        <a:xfrm>
          <a:off x="19494500" y="1440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49530</xdr:rowOff>
    </xdr:from>
    <xdr:to>
      <xdr:col>107</xdr:col>
      <xdr:colOff>50800</xdr:colOff>
      <xdr:row>84</xdr:row>
      <xdr:rowOff>51163</xdr:rowOff>
    </xdr:to>
    <xdr:cxnSp macro="">
      <xdr:nvCxnSpPr>
        <xdr:cNvPr id="830" name="直線コネクタ 829">
          <a:extLst>
            <a:ext uri="{FF2B5EF4-FFF2-40B4-BE49-F238E27FC236}">
              <a16:creationId xmlns:a16="http://schemas.microsoft.com/office/drawing/2014/main" id="{D56A85F6-C8E7-44BE-A6A7-098C497245C5}"/>
            </a:ext>
          </a:extLst>
        </xdr:cNvPr>
        <xdr:cNvCxnSpPr/>
      </xdr:nvCxnSpPr>
      <xdr:spPr>
        <a:xfrm flipV="1">
          <a:off x="19545300" y="1445133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5262</xdr:rowOff>
    </xdr:from>
    <xdr:to>
      <xdr:col>98</xdr:col>
      <xdr:colOff>38100</xdr:colOff>
      <xdr:row>84</xdr:row>
      <xdr:rowOff>106862</xdr:rowOff>
    </xdr:to>
    <xdr:sp macro="" textlink="">
      <xdr:nvSpPr>
        <xdr:cNvPr id="831" name="楕円 830">
          <a:extLst>
            <a:ext uri="{FF2B5EF4-FFF2-40B4-BE49-F238E27FC236}">
              <a16:creationId xmlns:a16="http://schemas.microsoft.com/office/drawing/2014/main" id="{09A9A367-AC61-48ED-A5C9-A82D06490E31}"/>
            </a:ext>
          </a:extLst>
        </xdr:cNvPr>
        <xdr:cNvSpPr/>
      </xdr:nvSpPr>
      <xdr:spPr>
        <a:xfrm>
          <a:off x="18605500" y="1440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51163</xdr:rowOff>
    </xdr:from>
    <xdr:to>
      <xdr:col>102</xdr:col>
      <xdr:colOff>114300</xdr:colOff>
      <xdr:row>84</xdr:row>
      <xdr:rowOff>56062</xdr:rowOff>
    </xdr:to>
    <xdr:cxnSp macro="">
      <xdr:nvCxnSpPr>
        <xdr:cNvPr id="832" name="直線コネクタ 831">
          <a:extLst>
            <a:ext uri="{FF2B5EF4-FFF2-40B4-BE49-F238E27FC236}">
              <a16:creationId xmlns:a16="http://schemas.microsoft.com/office/drawing/2014/main" id="{64BB470C-1298-42A9-8F7B-2DB173364598}"/>
            </a:ext>
          </a:extLst>
        </xdr:cNvPr>
        <xdr:cNvCxnSpPr/>
      </xdr:nvCxnSpPr>
      <xdr:spPr>
        <a:xfrm flipV="1">
          <a:off x="18656300" y="14452963"/>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833" name="n_1aveValue【消防施設】&#10;一人当たり面積">
          <a:extLst>
            <a:ext uri="{FF2B5EF4-FFF2-40B4-BE49-F238E27FC236}">
              <a16:creationId xmlns:a16="http://schemas.microsoft.com/office/drawing/2014/main" id="{6FBAA770-37C7-4FAF-AB9C-57C359F125D0}"/>
            </a:ext>
          </a:extLst>
        </xdr:cNvPr>
        <xdr:cNvSpPr txBox="1"/>
      </xdr:nvSpPr>
      <xdr:spPr>
        <a:xfrm>
          <a:off x="21075727" y="146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834" name="n_2aveValue【消防施設】&#10;一人当たり面積">
          <a:extLst>
            <a:ext uri="{FF2B5EF4-FFF2-40B4-BE49-F238E27FC236}">
              <a16:creationId xmlns:a16="http://schemas.microsoft.com/office/drawing/2014/main" id="{A1677E9E-214B-4AD3-8145-54F7CEF532E5}"/>
            </a:ext>
          </a:extLst>
        </xdr:cNvPr>
        <xdr:cNvSpPr txBox="1"/>
      </xdr:nvSpPr>
      <xdr:spPr>
        <a:xfrm>
          <a:off x="20199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835" name="n_3aveValue【消防施設】&#10;一人当たり面積">
          <a:extLst>
            <a:ext uri="{FF2B5EF4-FFF2-40B4-BE49-F238E27FC236}">
              <a16:creationId xmlns:a16="http://schemas.microsoft.com/office/drawing/2014/main" id="{CDE5040B-FCBA-4ABB-85EF-2729C5839254}"/>
            </a:ext>
          </a:extLst>
        </xdr:cNvPr>
        <xdr:cNvSpPr txBox="1"/>
      </xdr:nvSpPr>
      <xdr:spPr>
        <a:xfrm>
          <a:off x="19310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836" name="n_4aveValue【消防施設】&#10;一人当たり面積">
          <a:extLst>
            <a:ext uri="{FF2B5EF4-FFF2-40B4-BE49-F238E27FC236}">
              <a16:creationId xmlns:a16="http://schemas.microsoft.com/office/drawing/2014/main" id="{2547D053-9182-4AF1-A77D-A7533D881871}"/>
            </a:ext>
          </a:extLst>
        </xdr:cNvPr>
        <xdr:cNvSpPr txBox="1"/>
      </xdr:nvSpPr>
      <xdr:spPr>
        <a:xfrm>
          <a:off x="184214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111958</xdr:rowOff>
    </xdr:from>
    <xdr:ext cx="469744" cy="259045"/>
    <xdr:sp macro="" textlink="">
      <xdr:nvSpPr>
        <xdr:cNvPr id="837" name="n_1mainValue【消防施設】&#10;一人当たり面積">
          <a:extLst>
            <a:ext uri="{FF2B5EF4-FFF2-40B4-BE49-F238E27FC236}">
              <a16:creationId xmlns:a16="http://schemas.microsoft.com/office/drawing/2014/main" id="{68C852F5-E4B1-4881-8F91-A5EE4BD75520}"/>
            </a:ext>
          </a:extLst>
        </xdr:cNvPr>
        <xdr:cNvSpPr txBox="1"/>
      </xdr:nvSpPr>
      <xdr:spPr>
        <a:xfrm>
          <a:off x="21075727" y="1417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116857</xdr:rowOff>
    </xdr:from>
    <xdr:ext cx="469744" cy="259045"/>
    <xdr:sp macro="" textlink="">
      <xdr:nvSpPr>
        <xdr:cNvPr id="838" name="n_2mainValue【消防施設】&#10;一人当たり面積">
          <a:extLst>
            <a:ext uri="{FF2B5EF4-FFF2-40B4-BE49-F238E27FC236}">
              <a16:creationId xmlns:a16="http://schemas.microsoft.com/office/drawing/2014/main" id="{AE3FF5C5-6391-4B5D-8C29-37BE2B951546}"/>
            </a:ext>
          </a:extLst>
        </xdr:cNvPr>
        <xdr:cNvSpPr txBox="1"/>
      </xdr:nvSpPr>
      <xdr:spPr>
        <a:xfrm>
          <a:off x="20199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118490</xdr:rowOff>
    </xdr:from>
    <xdr:ext cx="469744" cy="259045"/>
    <xdr:sp macro="" textlink="">
      <xdr:nvSpPr>
        <xdr:cNvPr id="839" name="n_3mainValue【消防施設】&#10;一人当たり面積">
          <a:extLst>
            <a:ext uri="{FF2B5EF4-FFF2-40B4-BE49-F238E27FC236}">
              <a16:creationId xmlns:a16="http://schemas.microsoft.com/office/drawing/2014/main" id="{38A56E3E-BF18-49A6-8957-3867920C8F9F}"/>
            </a:ext>
          </a:extLst>
        </xdr:cNvPr>
        <xdr:cNvSpPr txBox="1"/>
      </xdr:nvSpPr>
      <xdr:spPr>
        <a:xfrm>
          <a:off x="19310427" y="1417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123389</xdr:rowOff>
    </xdr:from>
    <xdr:ext cx="469744" cy="259045"/>
    <xdr:sp macro="" textlink="">
      <xdr:nvSpPr>
        <xdr:cNvPr id="840" name="n_4mainValue【消防施設】&#10;一人当たり面積">
          <a:extLst>
            <a:ext uri="{FF2B5EF4-FFF2-40B4-BE49-F238E27FC236}">
              <a16:creationId xmlns:a16="http://schemas.microsoft.com/office/drawing/2014/main" id="{66B89096-3B68-4C9E-A6D7-C590F7CFAD75}"/>
            </a:ext>
          </a:extLst>
        </xdr:cNvPr>
        <xdr:cNvSpPr txBox="1"/>
      </xdr:nvSpPr>
      <xdr:spPr>
        <a:xfrm>
          <a:off x="18421427" y="14182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F414CADB-8758-48A0-8F2F-02FAA471CC9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90FAE7EB-5472-4270-A17C-3620C65D4E0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E0F79E93-9078-4CF6-93B1-0D42456D9E7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8F21682F-FE26-4956-B519-7489077AB52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6B618A3E-2A38-4403-B8D1-A1B2CEC4F54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C5064EDB-3EBF-4867-A713-8E8323B6721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977D4953-57E0-4586-A218-127C53181A9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B3D61977-EF35-4433-AE78-6CBEA21A240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5051044B-07D0-46BA-A4FB-97D89404165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00F69478-C148-4511-9614-50828BA69DA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30C3D44D-D898-4C37-B600-B975E6B5A47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D42AB8DD-D828-4996-80F3-A0D2163F9F5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2E53D591-A933-4AA0-888B-38C7ADD8D8E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1D7D2EE3-3557-47B0-8563-D6E9FB485646}"/>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360A1978-D968-404E-9E7F-BCF5BF5AF8E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BBED040F-FDBA-467A-8442-FD9211D4049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64F4D181-15F5-4F53-A072-D035C90CB1F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5DF06D34-1DE9-4E84-988E-325945E7374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B91CEA47-324C-47CC-9C0D-7017BD36246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F239DF7D-2DF7-4EFE-BF2A-23757EF3152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83E494D8-D055-40E3-9504-4122336973D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B3810952-DE7F-45B3-B1B2-018AFDD9435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FF2A9085-E7DD-4536-B1FF-65D160D5180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E5A63E24-4573-40E1-8FCE-4FF0FD473D9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5BC45155-422E-40B8-BB68-8A43BDB7688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58625FBB-C45D-463E-92F7-371F138E0321}"/>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CF46B5A2-F2AA-45F5-B98D-F7F3A2FB5C3B}"/>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31BBB2B8-0D95-4FBD-B038-74AF2FA68A9B}"/>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374BE9A8-190F-4023-B215-C40D7690DFEB}"/>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1B70BEFA-85E6-4843-8E93-7FA9679E1255}"/>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macro="" textlink="">
      <xdr:nvSpPr>
        <xdr:cNvPr id="871" name="【庁舎】&#10;有形固定資産減価償却率平均値テキスト">
          <a:extLst>
            <a:ext uri="{FF2B5EF4-FFF2-40B4-BE49-F238E27FC236}">
              <a16:creationId xmlns:a16="http://schemas.microsoft.com/office/drawing/2014/main" id="{B10EC58C-F08F-46F0-8DF6-811762915753}"/>
            </a:ext>
          </a:extLst>
        </xdr:cNvPr>
        <xdr:cNvSpPr txBox="1"/>
      </xdr:nvSpPr>
      <xdr:spPr>
        <a:xfrm>
          <a:off x="16357600" y="17821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02A40C3B-D59C-4DA4-B793-2B4876257EF1}"/>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5589EEE8-87EC-4E52-8C6C-0E97069739B1}"/>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5FD21D84-6B9F-4F6B-A2D7-EDB2657CFCAF}"/>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242D864D-11F0-45FB-9593-4A7B6970FC21}"/>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BF2B519F-CE40-4521-96E7-7FCCAB9C22F7}"/>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5065A052-55AB-4F07-9410-2228F2E8FE3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9CA254E6-7F80-4D15-9B1B-86EF39314F9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A611D07-6321-4F42-BAAF-27333645AAF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2D6DAF11-DE4F-48FE-9A74-6D9F4229973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35D44CC9-82D1-40E0-9CE3-8C3785A9089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92348</xdr:rowOff>
    </xdr:from>
    <xdr:to>
      <xdr:col>85</xdr:col>
      <xdr:colOff>177800</xdr:colOff>
      <xdr:row>104</xdr:row>
      <xdr:rowOff>22498</xdr:rowOff>
    </xdr:to>
    <xdr:sp macro="" textlink="">
      <xdr:nvSpPr>
        <xdr:cNvPr id="882" name="楕円 881">
          <a:extLst>
            <a:ext uri="{FF2B5EF4-FFF2-40B4-BE49-F238E27FC236}">
              <a16:creationId xmlns:a16="http://schemas.microsoft.com/office/drawing/2014/main" id="{11C4C2DB-A352-48F1-90F2-4C02D7BB4FA6}"/>
            </a:ext>
          </a:extLst>
        </xdr:cNvPr>
        <xdr:cNvSpPr/>
      </xdr:nvSpPr>
      <xdr:spPr>
        <a:xfrm>
          <a:off x="16268700" y="1775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115225</xdr:rowOff>
    </xdr:from>
    <xdr:ext cx="405111" cy="259045"/>
    <xdr:sp macro="" textlink="">
      <xdr:nvSpPr>
        <xdr:cNvPr id="883" name="【庁舎】&#10;有形固定資産減価償却率該当値テキスト">
          <a:extLst>
            <a:ext uri="{FF2B5EF4-FFF2-40B4-BE49-F238E27FC236}">
              <a16:creationId xmlns:a16="http://schemas.microsoft.com/office/drawing/2014/main" id="{6FBA9355-CE01-4758-A08A-5EE172CE83F9}"/>
            </a:ext>
          </a:extLst>
        </xdr:cNvPr>
        <xdr:cNvSpPr txBox="1"/>
      </xdr:nvSpPr>
      <xdr:spPr>
        <a:xfrm>
          <a:off x="16357600" y="17603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58057</xdr:rowOff>
    </xdr:from>
    <xdr:to>
      <xdr:col>81</xdr:col>
      <xdr:colOff>101600</xdr:colOff>
      <xdr:row>103</xdr:row>
      <xdr:rowOff>159657</xdr:rowOff>
    </xdr:to>
    <xdr:sp macro="" textlink="">
      <xdr:nvSpPr>
        <xdr:cNvPr id="884" name="楕円 883">
          <a:extLst>
            <a:ext uri="{FF2B5EF4-FFF2-40B4-BE49-F238E27FC236}">
              <a16:creationId xmlns:a16="http://schemas.microsoft.com/office/drawing/2014/main" id="{6C5A499F-E383-4A1B-9FE1-3EB7A4D4AFA8}"/>
            </a:ext>
          </a:extLst>
        </xdr:cNvPr>
        <xdr:cNvSpPr/>
      </xdr:nvSpPr>
      <xdr:spPr>
        <a:xfrm>
          <a:off x="15430500" y="1771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108857</xdr:rowOff>
    </xdr:from>
    <xdr:to>
      <xdr:col>85</xdr:col>
      <xdr:colOff>127000</xdr:colOff>
      <xdr:row>103</xdr:row>
      <xdr:rowOff>143148</xdr:rowOff>
    </xdr:to>
    <xdr:cxnSp macro="">
      <xdr:nvCxnSpPr>
        <xdr:cNvPr id="885" name="直線コネクタ 884">
          <a:extLst>
            <a:ext uri="{FF2B5EF4-FFF2-40B4-BE49-F238E27FC236}">
              <a16:creationId xmlns:a16="http://schemas.microsoft.com/office/drawing/2014/main" id="{C625C33B-04B6-4CD2-A50D-AE5563818830}"/>
            </a:ext>
          </a:extLst>
        </xdr:cNvPr>
        <xdr:cNvCxnSpPr/>
      </xdr:nvCxnSpPr>
      <xdr:spPr>
        <a:xfrm>
          <a:off x="15481300" y="17768207"/>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25400</xdr:rowOff>
    </xdr:from>
    <xdr:to>
      <xdr:col>76</xdr:col>
      <xdr:colOff>165100</xdr:colOff>
      <xdr:row>103</xdr:row>
      <xdr:rowOff>127000</xdr:rowOff>
    </xdr:to>
    <xdr:sp macro="" textlink="">
      <xdr:nvSpPr>
        <xdr:cNvPr id="886" name="楕円 885">
          <a:extLst>
            <a:ext uri="{FF2B5EF4-FFF2-40B4-BE49-F238E27FC236}">
              <a16:creationId xmlns:a16="http://schemas.microsoft.com/office/drawing/2014/main" id="{A616B902-82AC-4D9C-A11D-A510DF5F703F}"/>
            </a:ext>
          </a:extLst>
        </xdr:cNvPr>
        <xdr:cNvSpPr/>
      </xdr:nvSpPr>
      <xdr:spPr>
        <a:xfrm>
          <a:off x="14541500" y="1768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76200</xdr:rowOff>
    </xdr:from>
    <xdr:to>
      <xdr:col>81</xdr:col>
      <xdr:colOff>50800</xdr:colOff>
      <xdr:row>103</xdr:row>
      <xdr:rowOff>108857</xdr:rowOff>
    </xdr:to>
    <xdr:cxnSp macro="">
      <xdr:nvCxnSpPr>
        <xdr:cNvPr id="887" name="直線コネクタ 886">
          <a:extLst>
            <a:ext uri="{FF2B5EF4-FFF2-40B4-BE49-F238E27FC236}">
              <a16:creationId xmlns:a16="http://schemas.microsoft.com/office/drawing/2014/main" id="{5368FA5B-1395-4F57-85DA-D73D9F9FC76D}"/>
            </a:ext>
          </a:extLst>
        </xdr:cNvPr>
        <xdr:cNvCxnSpPr/>
      </xdr:nvCxnSpPr>
      <xdr:spPr>
        <a:xfrm>
          <a:off x="14592300" y="1773555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4173</xdr:rowOff>
    </xdr:from>
    <xdr:to>
      <xdr:col>72</xdr:col>
      <xdr:colOff>38100</xdr:colOff>
      <xdr:row>103</xdr:row>
      <xdr:rowOff>105773</xdr:rowOff>
    </xdr:to>
    <xdr:sp macro="" textlink="">
      <xdr:nvSpPr>
        <xdr:cNvPr id="888" name="楕円 887">
          <a:extLst>
            <a:ext uri="{FF2B5EF4-FFF2-40B4-BE49-F238E27FC236}">
              <a16:creationId xmlns:a16="http://schemas.microsoft.com/office/drawing/2014/main" id="{C906A4C2-F233-418E-B601-10058A5F2C94}"/>
            </a:ext>
          </a:extLst>
        </xdr:cNvPr>
        <xdr:cNvSpPr/>
      </xdr:nvSpPr>
      <xdr:spPr>
        <a:xfrm>
          <a:off x="13652500" y="1766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54973</xdr:rowOff>
    </xdr:from>
    <xdr:to>
      <xdr:col>76</xdr:col>
      <xdr:colOff>114300</xdr:colOff>
      <xdr:row>103</xdr:row>
      <xdr:rowOff>76200</xdr:rowOff>
    </xdr:to>
    <xdr:cxnSp macro="">
      <xdr:nvCxnSpPr>
        <xdr:cNvPr id="889" name="直線コネクタ 888">
          <a:extLst>
            <a:ext uri="{FF2B5EF4-FFF2-40B4-BE49-F238E27FC236}">
              <a16:creationId xmlns:a16="http://schemas.microsoft.com/office/drawing/2014/main" id="{B853F902-C901-4CFF-A60B-0917C89CF257}"/>
            </a:ext>
          </a:extLst>
        </xdr:cNvPr>
        <xdr:cNvCxnSpPr/>
      </xdr:nvCxnSpPr>
      <xdr:spPr>
        <a:xfrm>
          <a:off x="13703300" y="1771432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144599</xdr:rowOff>
    </xdr:from>
    <xdr:to>
      <xdr:col>67</xdr:col>
      <xdr:colOff>101600</xdr:colOff>
      <xdr:row>103</xdr:row>
      <xdr:rowOff>74749</xdr:rowOff>
    </xdr:to>
    <xdr:sp macro="" textlink="">
      <xdr:nvSpPr>
        <xdr:cNvPr id="890" name="楕円 889">
          <a:extLst>
            <a:ext uri="{FF2B5EF4-FFF2-40B4-BE49-F238E27FC236}">
              <a16:creationId xmlns:a16="http://schemas.microsoft.com/office/drawing/2014/main" id="{A636B108-0A6C-4085-B5A2-BAE08B9AF373}"/>
            </a:ext>
          </a:extLst>
        </xdr:cNvPr>
        <xdr:cNvSpPr/>
      </xdr:nvSpPr>
      <xdr:spPr>
        <a:xfrm>
          <a:off x="12763500" y="1763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23949</xdr:rowOff>
    </xdr:from>
    <xdr:to>
      <xdr:col>71</xdr:col>
      <xdr:colOff>177800</xdr:colOff>
      <xdr:row>103</xdr:row>
      <xdr:rowOff>54973</xdr:rowOff>
    </xdr:to>
    <xdr:cxnSp macro="">
      <xdr:nvCxnSpPr>
        <xdr:cNvPr id="891" name="直線コネクタ 890">
          <a:extLst>
            <a:ext uri="{FF2B5EF4-FFF2-40B4-BE49-F238E27FC236}">
              <a16:creationId xmlns:a16="http://schemas.microsoft.com/office/drawing/2014/main" id="{3C311BE2-F57B-4B61-991F-117335CF9B98}"/>
            </a:ext>
          </a:extLst>
        </xdr:cNvPr>
        <xdr:cNvCxnSpPr/>
      </xdr:nvCxnSpPr>
      <xdr:spPr>
        <a:xfrm>
          <a:off x="12814300" y="17683299"/>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101798</xdr:rowOff>
    </xdr:from>
    <xdr:ext cx="405111" cy="259045"/>
    <xdr:sp macro="" textlink="">
      <xdr:nvSpPr>
        <xdr:cNvPr id="892" name="n_1aveValue【庁舎】&#10;有形固定資産減価償却率">
          <a:extLst>
            <a:ext uri="{FF2B5EF4-FFF2-40B4-BE49-F238E27FC236}">
              <a16:creationId xmlns:a16="http://schemas.microsoft.com/office/drawing/2014/main" id="{A35445A1-9F5F-487B-AC3E-DF66C6315E2F}"/>
            </a:ext>
          </a:extLst>
        </xdr:cNvPr>
        <xdr:cNvSpPr txBox="1"/>
      </xdr:nvSpPr>
      <xdr:spPr>
        <a:xfrm>
          <a:off x="15266044" y="17932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893" name="n_2aveValue【庁舎】&#10;有形固定資産減価償却率">
          <a:extLst>
            <a:ext uri="{FF2B5EF4-FFF2-40B4-BE49-F238E27FC236}">
              <a16:creationId xmlns:a16="http://schemas.microsoft.com/office/drawing/2014/main" id="{6E2A2A4E-7A6D-4386-A126-DF9B59125654}"/>
            </a:ext>
          </a:extLst>
        </xdr:cNvPr>
        <xdr:cNvSpPr txBox="1"/>
      </xdr:nvSpPr>
      <xdr:spPr>
        <a:xfrm>
          <a:off x="14389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100165</xdr:rowOff>
    </xdr:from>
    <xdr:ext cx="405111" cy="259045"/>
    <xdr:sp macro="" textlink="">
      <xdr:nvSpPr>
        <xdr:cNvPr id="894" name="n_3aveValue【庁舎】&#10;有形固定資産減価償却率">
          <a:extLst>
            <a:ext uri="{FF2B5EF4-FFF2-40B4-BE49-F238E27FC236}">
              <a16:creationId xmlns:a16="http://schemas.microsoft.com/office/drawing/2014/main" id="{B48CAD0A-B5BD-4A88-8E13-E2937C8585E1}"/>
            </a:ext>
          </a:extLst>
        </xdr:cNvPr>
        <xdr:cNvSpPr txBox="1"/>
      </xdr:nvSpPr>
      <xdr:spPr>
        <a:xfrm>
          <a:off x="135007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895" name="n_4aveValue【庁舎】&#10;有形固定資産減価償却率">
          <a:extLst>
            <a:ext uri="{FF2B5EF4-FFF2-40B4-BE49-F238E27FC236}">
              <a16:creationId xmlns:a16="http://schemas.microsoft.com/office/drawing/2014/main" id="{2EDEE3A0-4960-4217-AE35-37392A474724}"/>
            </a:ext>
          </a:extLst>
        </xdr:cNvPr>
        <xdr:cNvSpPr txBox="1"/>
      </xdr:nvSpPr>
      <xdr:spPr>
        <a:xfrm>
          <a:off x="12611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4734</xdr:rowOff>
    </xdr:from>
    <xdr:ext cx="405111" cy="259045"/>
    <xdr:sp macro="" textlink="">
      <xdr:nvSpPr>
        <xdr:cNvPr id="896" name="n_1mainValue【庁舎】&#10;有形固定資産減価償却率">
          <a:extLst>
            <a:ext uri="{FF2B5EF4-FFF2-40B4-BE49-F238E27FC236}">
              <a16:creationId xmlns:a16="http://schemas.microsoft.com/office/drawing/2014/main" id="{BB3697F2-B9A2-498F-8E24-A478299C8C3E}"/>
            </a:ext>
          </a:extLst>
        </xdr:cNvPr>
        <xdr:cNvSpPr txBox="1"/>
      </xdr:nvSpPr>
      <xdr:spPr>
        <a:xfrm>
          <a:off x="15266044" y="1749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143527</xdr:rowOff>
    </xdr:from>
    <xdr:ext cx="405111" cy="259045"/>
    <xdr:sp macro="" textlink="">
      <xdr:nvSpPr>
        <xdr:cNvPr id="897" name="n_2mainValue【庁舎】&#10;有形固定資産減価償却率">
          <a:extLst>
            <a:ext uri="{FF2B5EF4-FFF2-40B4-BE49-F238E27FC236}">
              <a16:creationId xmlns:a16="http://schemas.microsoft.com/office/drawing/2014/main" id="{816C48F4-DDB8-4F97-80B5-0356D47F9CBF}"/>
            </a:ext>
          </a:extLst>
        </xdr:cNvPr>
        <xdr:cNvSpPr txBox="1"/>
      </xdr:nvSpPr>
      <xdr:spPr>
        <a:xfrm>
          <a:off x="143897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122300</xdr:rowOff>
    </xdr:from>
    <xdr:ext cx="405111" cy="259045"/>
    <xdr:sp macro="" textlink="">
      <xdr:nvSpPr>
        <xdr:cNvPr id="898" name="n_3mainValue【庁舎】&#10;有形固定資産減価償却率">
          <a:extLst>
            <a:ext uri="{FF2B5EF4-FFF2-40B4-BE49-F238E27FC236}">
              <a16:creationId xmlns:a16="http://schemas.microsoft.com/office/drawing/2014/main" id="{CF2039C8-99E1-424E-997E-52EF44661E7D}"/>
            </a:ext>
          </a:extLst>
        </xdr:cNvPr>
        <xdr:cNvSpPr txBox="1"/>
      </xdr:nvSpPr>
      <xdr:spPr>
        <a:xfrm>
          <a:off x="13500744" y="17438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91276</xdr:rowOff>
    </xdr:from>
    <xdr:ext cx="405111" cy="259045"/>
    <xdr:sp macro="" textlink="">
      <xdr:nvSpPr>
        <xdr:cNvPr id="899" name="n_4mainValue【庁舎】&#10;有形固定資産減価償却率">
          <a:extLst>
            <a:ext uri="{FF2B5EF4-FFF2-40B4-BE49-F238E27FC236}">
              <a16:creationId xmlns:a16="http://schemas.microsoft.com/office/drawing/2014/main" id="{FC4A6A1D-92CA-4816-96E0-796C06E81959}"/>
            </a:ext>
          </a:extLst>
        </xdr:cNvPr>
        <xdr:cNvSpPr txBox="1"/>
      </xdr:nvSpPr>
      <xdr:spPr>
        <a:xfrm>
          <a:off x="12611744" y="17407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CA3252E0-A520-43BD-9E75-DA8C4CB2888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C0330C47-A878-4969-A4B3-F19F09D7DD9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C503355E-ECBB-4BE0-A6ED-15732581EA1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92479962-2B6E-44C7-951E-D14EF9E9CB1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60938634-FD2F-4102-919C-E891D18BF8E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A14C7F39-5C2B-4E68-814D-22345AD089E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A5C94780-E5CF-4893-BCAD-CF6C374F59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373172CC-7507-4651-8F45-A87A9C6DFD1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6EA867A8-794F-47F3-BC92-0F92C2FA3D5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950C2E4C-1AA4-4C39-8EDB-EA2D1D6CD3D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AA426A5F-577F-4BCE-9BD2-29D4E020C1C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795A16B5-5176-41C6-962A-B2CFCA4CD1B7}"/>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E7FEE9D0-9D4B-4146-ADF3-51C6A75FB27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6B90911E-007A-49FE-BA1C-B7960BAB83B7}"/>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88E82163-E35D-4D25-9A39-D2A244B8A4A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5FA1A9C1-0D31-42A8-A096-0619C460931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29F0ED26-C486-4FAA-90F6-5CA92137F331}"/>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EE89A963-E160-4E7D-A386-A966BB8E50E2}"/>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D86D49BE-46D6-484A-B3C1-AC4B8A02039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863CCF92-7AB3-4651-8CEC-D134631C13EB}"/>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83B7CACF-C725-430B-A38E-7E116C8DDF0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B2DA22F9-55CA-4E3E-A27E-6818608119F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431216DE-0744-4121-816F-1C62ED93571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D49A00A3-2DF5-46E6-BE8E-3957E3735CE3}"/>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F1A533E0-3B60-49C5-A6B2-4F40110D3DC6}"/>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558A9FC3-FEF8-47D9-94B7-5E9C8A66BC2F}"/>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86D6B45D-0BB2-478F-90AA-8D81CCAC08AD}"/>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D7594E68-1F50-48F6-B6BD-F11F9722EC9C}"/>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928" name="【庁舎】&#10;一人当たり面積平均値テキスト">
          <a:extLst>
            <a:ext uri="{FF2B5EF4-FFF2-40B4-BE49-F238E27FC236}">
              <a16:creationId xmlns:a16="http://schemas.microsoft.com/office/drawing/2014/main" id="{3F7F7F84-9D29-4380-8020-E2B0F683462B}"/>
            </a:ext>
          </a:extLst>
        </xdr:cNvPr>
        <xdr:cNvSpPr txBox="1"/>
      </xdr:nvSpPr>
      <xdr:spPr>
        <a:xfrm>
          <a:off x="22199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8DB42C0B-BBD3-49F7-923A-B1D8D02F55BC}"/>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14EEE130-E2F4-4E82-AB2F-9544B64BB5A2}"/>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3044A316-431D-4E23-AB59-2A0E2AF6423C}"/>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E41EAF19-FAEB-4710-8292-BFE996C73438}"/>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33" name="フローチャート: 判断 932">
          <a:extLst>
            <a:ext uri="{FF2B5EF4-FFF2-40B4-BE49-F238E27FC236}">
              <a16:creationId xmlns:a16="http://schemas.microsoft.com/office/drawing/2014/main" id="{4FE08089-1091-406B-948A-424485FFEF5C}"/>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382DAF49-652D-4078-913F-97A1D26ACE5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56B5FF92-138C-4197-97F5-20DB7554693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2515723A-CFAA-4A2F-9FAC-E89DCDE6F46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C117597A-012C-474F-95A1-EB88971207D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389997E9-67CB-4E0F-BE08-FA40D650DA3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80011</xdr:rowOff>
    </xdr:from>
    <xdr:to>
      <xdr:col>116</xdr:col>
      <xdr:colOff>114300</xdr:colOff>
      <xdr:row>105</xdr:row>
      <xdr:rowOff>10161</xdr:rowOff>
    </xdr:to>
    <xdr:sp macro="" textlink="">
      <xdr:nvSpPr>
        <xdr:cNvPr id="939" name="楕円 938">
          <a:extLst>
            <a:ext uri="{FF2B5EF4-FFF2-40B4-BE49-F238E27FC236}">
              <a16:creationId xmlns:a16="http://schemas.microsoft.com/office/drawing/2014/main" id="{D2786F7C-F8CB-417D-BAFD-7BECA9A295BF}"/>
            </a:ext>
          </a:extLst>
        </xdr:cNvPr>
        <xdr:cNvSpPr/>
      </xdr:nvSpPr>
      <xdr:spPr>
        <a:xfrm>
          <a:off x="22110700" y="17910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102888</xdr:rowOff>
    </xdr:from>
    <xdr:ext cx="469744" cy="259045"/>
    <xdr:sp macro="" textlink="">
      <xdr:nvSpPr>
        <xdr:cNvPr id="940" name="【庁舎】&#10;一人当たり面積該当値テキスト">
          <a:extLst>
            <a:ext uri="{FF2B5EF4-FFF2-40B4-BE49-F238E27FC236}">
              <a16:creationId xmlns:a16="http://schemas.microsoft.com/office/drawing/2014/main" id="{921DF352-95EE-4EF7-A2FE-43E6ACF0997C}"/>
            </a:ext>
          </a:extLst>
        </xdr:cNvPr>
        <xdr:cNvSpPr txBox="1"/>
      </xdr:nvSpPr>
      <xdr:spPr>
        <a:xfrm>
          <a:off x="22199600"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92711</xdr:rowOff>
    </xdr:from>
    <xdr:to>
      <xdr:col>112</xdr:col>
      <xdr:colOff>38100</xdr:colOff>
      <xdr:row>105</xdr:row>
      <xdr:rowOff>22861</xdr:rowOff>
    </xdr:to>
    <xdr:sp macro="" textlink="">
      <xdr:nvSpPr>
        <xdr:cNvPr id="941" name="楕円 940">
          <a:extLst>
            <a:ext uri="{FF2B5EF4-FFF2-40B4-BE49-F238E27FC236}">
              <a16:creationId xmlns:a16="http://schemas.microsoft.com/office/drawing/2014/main" id="{35DD5CAD-D32D-4391-B9D9-953A1D88128B}"/>
            </a:ext>
          </a:extLst>
        </xdr:cNvPr>
        <xdr:cNvSpPr/>
      </xdr:nvSpPr>
      <xdr:spPr>
        <a:xfrm>
          <a:off x="21272500" y="1792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130811</xdr:rowOff>
    </xdr:from>
    <xdr:to>
      <xdr:col>116</xdr:col>
      <xdr:colOff>63500</xdr:colOff>
      <xdr:row>104</xdr:row>
      <xdr:rowOff>143511</xdr:rowOff>
    </xdr:to>
    <xdr:cxnSp macro="">
      <xdr:nvCxnSpPr>
        <xdr:cNvPr id="942" name="直線コネクタ 941">
          <a:extLst>
            <a:ext uri="{FF2B5EF4-FFF2-40B4-BE49-F238E27FC236}">
              <a16:creationId xmlns:a16="http://schemas.microsoft.com/office/drawing/2014/main" id="{36374032-E6F9-4C06-BAF9-3474CAC3EAA5}"/>
            </a:ext>
          </a:extLst>
        </xdr:cNvPr>
        <xdr:cNvCxnSpPr/>
      </xdr:nvCxnSpPr>
      <xdr:spPr>
        <a:xfrm flipV="1">
          <a:off x="21323300" y="17961611"/>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99061</xdr:rowOff>
    </xdr:from>
    <xdr:to>
      <xdr:col>107</xdr:col>
      <xdr:colOff>101600</xdr:colOff>
      <xdr:row>105</xdr:row>
      <xdr:rowOff>29211</xdr:rowOff>
    </xdr:to>
    <xdr:sp macro="" textlink="">
      <xdr:nvSpPr>
        <xdr:cNvPr id="943" name="楕円 942">
          <a:extLst>
            <a:ext uri="{FF2B5EF4-FFF2-40B4-BE49-F238E27FC236}">
              <a16:creationId xmlns:a16="http://schemas.microsoft.com/office/drawing/2014/main" id="{45CCA4AB-BB5C-4F3A-9CDF-26E65AD6B273}"/>
            </a:ext>
          </a:extLst>
        </xdr:cNvPr>
        <xdr:cNvSpPr/>
      </xdr:nvSpPr>
      <xdr:spPr>
        <a:xfrm>
          <a:off x="20383500" y="1792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143511</xdr:rowOff>
    </xdr:from>
    <xdr:to>
      <xdr:col>111</xdr:col>
      <xdr:colOff>177800</xdr:colOff>
      <xdr:row>104</xdr:row>
      <xdr:rowOff>149861</xdr:rowOff>
    </xdr:to>
    <xdr:cxnSp macro="">
      <xdr:nvCxnSpPr>
        <xdr:cNvPr id="944" name="直線コネクタ 943">
          <a:extLst>
            <a:ext uri="{FF2B5EF4-FFF2-40B4-BE49-F238E27FC236}">
              <a16:creationId xmlns:a16="http://schemas.microsoft.com/office/drawing/2014/main" id="{A81E8C89-0664-4DFE-86F9-E308EBD19240}"/>
            </a:ext>
          </a:extLst>
        </xdr:cNvPr>
        <xdr:cNvCxnSpPr/>
      </xdr:nvCxnSpPr>
      <xdr:spPr>
        <a:xfrm flipV="1">
          <a:off x="20434300" y="17974311"/>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111761</xdr:rowOff>
    </xdr:from>
    <xdr:to>
      <xdr:col>102</xdr:col>
      <xdr:colOff>165100</xdr:colOff>
      <xdr:row>105</xdr:row>
      <xdr:rowOff>41911</xdr:rowOff>
    </xdr:to>
    <xdr:sp macro="" textlink="">
      <xdr:nvSpPr>
        <xdr:cNvPr id="945" name="楕円 944">
          <a:extLst>
            <a:ext uri="{FF2B5EF4-FFF2-40B4-BE49-F238E27FC236}">
              <a16:creationId xmlns:a16="http://schemas.microsoft.com/office/drawing/2014/main" id="{C55B5EF7-2946-46AE-BBDC-A8BD77860FA8}"/>
            </a:ext>
          </a:extLst>
        </xdr:cNvPr>
        <xdr:cNvSpPr/>
      </xdr:nvSpPr>
      <xdr:spPr>
        <a:xfrm>
          <a:off x="19494500" y="1794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149861</xdr:rowOff>
    </xdr:from>
    <xdr:to>
      <xdr:col>107</xdr:col>
      <xdr:colOff>50800</xdr:colOff>
      <xdr:row>104</xdr:row>
      <xdr:rowOff>162561</xdr:rowOff>
    </xdr:to>
    <xdr:cxnSp macro="">
      <xdr:nvCxnSpPr>
        <xdr:cNvPr id="946" name="直線コネクタ 945">
          <a:extLst>
            <a:ext uri="{FF2B5EF4-FFF2-40B4-BE49-F238E27FC236}">
              <a16:creationId xmlns:a16="http://schemas.microsoft.com/office/drawing/2014/main" id="{5CC2DDE3-FD71-467F-A544-FA3B26987DF5}"/>
            </a:ext>
          </a:extLst>
        </xdr:cNvPr>
        <xdr:cNvCxnSpPr/>
      </xdr:nvCxnSpPr>
      <xdr:spPr>
        <a:xfrm flipV="1">
          <a:off x="19545300" y="17980661"/>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118111</xdr:rowOff>
    </xdr:from>
    <xdr:to>
      <xdr:col>98</xdr:col>
      <xdr:colOff>38100</xdr:colOff>
      <xdr:row>105</xdr:row>
      <xdr:rowOff>48261</xdr:rowOff>
    </xdr:to>
    <xdr:sp macro="" textlink="">
      <xdr:nvSpPr>
        <xdr:cNvPr id="947" name="楕円 946">
          <a:extLst>
            <a:ext uri="{FF2B5EF4-FFF2-40B4-BE49-F238E27FC236}">
              <a16:creationId xmlns:a16="http://schemas.microsoft.com/office/drawing/2014/main" id="{7B035080-CDCB-4575-9269-1C82BD5F3B24}"/>
            </a:ext>
          </a:extLst>
        </xdr:cNvPr>
        <xdr:cNvSpPr/>
      </xdr:nvSpPr>
      <xdr:spPr>
        <a:xfrm>
          <a:off x="18605500" y="1794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162561</xdr:rowOff>
    </xdr:from>
    <xdr:to>
      <xdr:col>102</xdr:col>
      <xdr:colOff>114300</xdr:colOff>
      <xdr:row>104</xdr:row>
      <xdr:rowOff>168911</xdr:rowOff>
    </xdr:to>
    <xdr:cxnSp macro="">
      <xdr:nvCxnSpPr>
        <xdr:cNvPr id="948" name="直線コネクタ 947">
          <a:extLst>
            <a:ext uri="{FF2B5EF4-FFF2-40B4-BE49-F238E27FC236}">
              <a16:creationId xmlns:a16="http://schemas.microsoft.com/office/drawing/2014/main" id="{8875CAAC-D4CF-4BDD-BC85-99B33858DCD2}"/>
            </a:ext>
          </a:extLst>
        </xdr:cNvPr>
        <xdr:cNvCxnSpPr/>
      </xdr:nvCxnSpPr>
      <xdr:spPr>
        <a:xfrm flipV="1">
          <a:off x="18656300" y="17993361"/>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949" name="n_1aveValue【庁舎】&#10;一人当たり面積">
          <a:extLst>
            <a:ext uri="{FF2B5EF4-FFF2-40B4-BE49-F238E27FC236}">
              <a16:creationId xmlns:a16="http://schemas.microsoft.com/office/drawing/2014/main" id="{27A4D1C6-B51D-4CF3-8276-5B02DD0BB314}"/>
            </a:ext>
          </a:extLst>
        </xdr:cNvPr>
        <xdr:cNvSpPr txBox="1"/>
      </xdr:nvSpPr>
      <xdr:spPr>
        <a:xfrm>
          <a:off x="21075727" y="1821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950" name="n_2aveValue【庁舎】&#10;一人当たり面積">
          <a:extLst>
            <a:ext uri="{FF2B5EF4-FFF2-40B4-BE49-F238E27FC236}">
              <a16:creationId xmlns:a16="http://schemas.microsoft.com/office/drawing/2014/main" id="{7DAFCFB0-9FB2-43D9-9889-7A715DBB8E82}"/>
            </a:ext>
          </a:extLst>
        </xdr:cNvPr>
        <xdr:cNvSpPr txBox="1"/>
      </xdr:nvSpPr>
      <xdr:spPr>
        <a:xfrm>
          <a:off x="20199427"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951" name="n_3aveValue【庁舎】&#10;一人当たり面積">
          <a:extLst>
            <a:ext uri="{FF2B5EF4-FFF2-40B4-BE49-F238E27FC236}">
              <a16:creationId xmlns:a16="http://schemas.microsoft.com/office/drawing/2014/main" id="{EBE74D0A-1D16-44B1-AB50-AFD849301E5F}"/>
            </a:ext>
          </a:extLst>
        </xdr:cNvPr>
        <xdr:cNvSpPr txBox="1"/>
      </xdr:nvSpPr>
      <xdr:spPr>
        <a:xfrm>
          <a:off x="19310427" y="1823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952" name="n_4aveValue【庁舎】&#10;一人当たり面積">
          <a:extLst>
            <a:ext uri="{FF2B5EF4-FFF2-40B4-BE49-F238E27FC236}">
              <a16:creationId xmlns:a16="http://schemas.microsoft.com/office/drawing/2014/main" id="{C3568B3A-3E86-41BA-8F5C-6A081E873265}"/>
            </a:ext>
          </a:extLst>
        </xdr:cNvPr>
        <xdr:cNvSpPr txBox="1"/>
      </xdr:nvSpPr>
      <xdr:spPr>
        <a:xfrm>
          <a:off x="184214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39388</xdr:rowOff>
    </xdr:from>
    <xdr:ext cx="469744" cy="259045"/>
    <xdr:sp macro="" textlink="">
      <xdr:nvSpPr>
        <xdr:cNvPr id="953" name="n_1mainValue【庁舎】&#10;一人当たり面積">
          <a:extLst>
            <a:ext uri="{FF2B5EF4-FFF2-40B4-BE49-F238E27FC236}">
              <a16:creationId xmlns:a16="http://schemas.microsoft.com/office/drawing/2014/main" id="{AA2A124B-D2ED-42CD-959D-F5E2AE732FCD}"/>
            </a:ext>
          </a:extLst>
        </xdr:cNvPr>
        <xdr:cNvSpPr txBox="1"/>
      </xdr:nvSpPr>
      <xdr:spPr>
        <a:xfrm>
          <a:off x="21075727" y="17698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45738</xdr:rowOff>
    </xdr:from>
    <xdr:ext cx="469744" cy="259045"/>
    <xdr:sp macro="" textlink="">
      <xdr:nvSpPr>
        <xdr:cNvPr id="954" name="n_2mainValue【庁舎】&#10;一人当たり面積">
          <a:extLst>
            <a:ext uri="{FF2B5EF4-FFF2-40B4-BE49-F238E27FC236}">
              <a16:creationId xmlns:a16="http://schemas.microsoft.com/office/drawing/2014/main" id="{C136ADCF-211F-45D1-BCE1-D57B5F747845}"/>
            </a:ext>
          </a:extLst>
        </xdr:cNvPr>
        <xdr:cNvSpPr txBox="1"/>
      </xdr:nvSpPr>
      <xdr:spPr>
        <a:xfrm>
          <a:off x="20199427" y="17705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58438</xdr:rowOff>
    </xdr:from>
    <xdr:ext cx="469744" cy="259045"/>
    <xdr:sp macro="" textlink="">
      <xdr:nvSpPr>
        <xdr:cNvPr id="955" name="n_3mainValue【庁舎】&#10;一人当たり面積">
          <a:extLst>
            <a:ext uri="{FF2B5EF4-FFF2-40B4-BE49-F238E27FC236}">
              <a16:creationId xmlns:a16="http://schemas.microsoft.com/office/drawing/2014/main" id="{99445122-1092-4B2D-AB6A-2053D43C3D1D}"/>
            </a:ext>
          </a:extLst>
        </xdr:cNvPr>
        <xdr:cNvSpPr txBox="1"/>
      </xdr:nvSpPr>
      <xdr:spPr>
        <a:xfrm>
          <a:off x="19310427" y="17717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64788</xdr:rowOff>
    </xdr:from>
    <xdr:ext cx="469744" cy="259045"/>
    <xdr:sp macro="" textlink="">
      <xdr:nvSpPr>
        <xdr:cNvPr id="956" name="n_4mainValue【庁舎】&#10;一人当たり面積">
          <a:extLst>
            <a:ext uri="{FF2B5EF4-FFF2-40B4-BE49-F238E27FC236}">
              <a16:creationId xmlns:a16="http://schemas.microsoft.com/office/drawing/2014/main" id="{2C520AE6-7829-4E70-A05F-0B6B62C6B112}"/>
            </a:ext>
          </a:extLst>
        </xdr:cNvPr>
        <xdr:cNvSpPr txBox="1"/>
      </xdr:nvSpPr>
      <xdr:spPr>
        <a:xfrm>
          <a:off x="18421427" y="17724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833CD0F1-0AC6-4188-9D7B-DB36871915D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BE2B88A5-5C1A-49C3-A7C3-7D8435D9A4F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F55C2009-9030-4B69-92F9-6B2665AAEC8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有形固定資産減価償却率が類似団体内平均値を上回っているのは、図書館（</a:t>
          </a:r>
          <a:r>
            <a:rPr kumimoji="1" lang="en-US" altLang="ja-JP" sz="1100">
              <a:latin typeface="ＭＳ Ｐゴシック" panose="020B0600070205080204" pitchFamily="50" charset="-128"/>
              <a:ea typeface="ＭＳ Ｐゴシック" panose="020B0600070205080204" pitchFamily="50" charset="-128"/>
            </a:rPr>
            <a:t>50.3</a:t>
          </a:r>
          <a:r>
            <a:rPr kumimoji="1" lang="ja-JP" altLang="en-US" sz="1100">
              <a:latin typeface="ＭＳ Ｐゴシック" panose="020B0600070205080204" pitchFamily="50" charset="-128"/>
              <a:ea typeface="ＭＳ Ｐゴシック" panose="020B0600070205080204" pitchFamily="50" charset="-128"/>
            </a:rPr>
            <a:t>％）、体育館・プール（</a:t>
          </a:r>
          <a:r>
            <a:rPr kumimoji="1" lang="en-US" altLang="ja-JP" sz="1100">
              <a:latin typeface="ＭＳ Ｐゴシック" panose="020B0600070205080204" pitchFamily="50" charset="-128"/>
              <a:ea typeface="ＭＳ Ｐゴシック" panose="020B0600070205080204" pitchFamily="50" charset="-128"/>
            </a:rPr>
            <a:t>78.0</a:t>
          </a:r>
          <a:r>
            <a:rPr kumimoji="1" lang="ja-JP" altLang="en-US" sz="1100">
              <a:latin typeface="ＭＳ Ｐゴシック" panose="020B0600070205080204" pitchFamily="50" charset="-128"/>
              <a:ea typeface="ＭＳ Ｐゴシック" panose="020B0600070205080204" pitchFamily="50" charset="-128"/>
            </a:rPr>
            <a:t>％）、市民会館（</a:t>
          </a:r>
          <a:r>
            <a:rPr kumimoji="1" lang="en-US" altLang="ja-JP" sz="1100">
              <a:latin typeface="ＭＳ Ｐゴシック" panose="020B0600070205080204" pitchFamily="50" charset="-128"/>
              <a:ea typeface="ＭＳ Ｐゴシック" panose="020B0600070205080204" pitchFamily="50" charset="-128"/>
            </a:rPr>
            <a:t>56.7</a:t>
          </a:r>
          <a:r>
            <a:rPr kumimoji="1" lang="ja-JP" altLang="en-US" sz="1100">
              <a:latin typeface="ＭＳ Ｐゴシック" panose="020B0600070205080204" pitchFamily="50" charset="-128"/>
              <a:ea typeface="ＭＳ Ｐゴシック" panose="020B0600070205080204" pitchFamily="50" charset="-128"/>
            </a:rPr>
            <a:t>％）であり、その中でも平均値から大きく乖離（</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％以上）している施設は、図書館及び体育館・プールである。図書館については、照明設備の</a:t>
          </a:r>
          <a:r>
            <a:rPr kumimoji="1" lang="en-US" altLang="ja-JP" sz="1100">
              <a:latin typeface="ＭＳ Ｐゴシック" panose="020B0600070205080204" pitchFamily="50" charset="-128"/>
              <a:ea typeface="ＭＳ Ｐゴシック" panose="020B0600070205080204" pitchFamily="50" charset="-128"/>
            </a:rPr>
            <a:t>LED</a:t>
          </a:r>
          <a:r>
            <a:rPr kumimoji="1" lang="ja-JP" altLang="en-US" sz="1100">
              <a:latin typeface="ＭＳ Ｐゴシック" panose="020B0600070205080204" pitchFamily="50" charset="-128"/>
              <a:ea typeface="ＭＳ Ｐゴシック" panose="020B0600070205080204" pitchFamily="50" charset="-128"/>
            </a:rPr>
            <a:t>化や冷水器の整備を行ったが、取得価格の増より減価償却累計額の増が上回ったことにより</a:t>
          </a:r>
          <a:r>
            <a:rPr kumimoji="1" lang="en-US" altLang="ja-JP" sz="1100">
              <a:latin typeface="ＭＳ Ｐゴシック" panose="020B0600070205080204" pitchFamily="50" charset="-128"/>
              <a:ea typeface="ＭＳ Ｐゴシック" panose="020B0600070205080204" pitchFamily="50" charset="-128"/>
            </a:rPr>
            <a:t>2.1</a:t>
          </a:r>
          <a:r>
            <a:rPr kumimoji="1" lang="ja-JP" altLang="en-US" sz="1100">
              <a:latin typeface="ＭＳ Ｐゴシック" panose="020B0600070205080204" pitchFamily="50" charset="-128"/>
              <a:ea typeface="ＭＳ Ｐゴシック" panose="020B0600070205080204" pitchFamily="50" charset="-128"/>
            </a:rPr>
            <a:t>ポイント増加した。体育館・プールについては、一部の体育館を改修したものの、他の施設については建築後</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年以上経過しているものが多いため、比率が高い状況が続いている。市民会館については、類似団体内平均値と同程度で推移していたが、令和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年度に改修等を行わなかったため、減価償却累計額の増加により</a:t>
          </a:r>
          <a:r>
            <a:rPr kumimoji="1" lang="en-US" altLang="ja-JP" sz="1100">
              <a:latin typeface="ＭＳ Ｐゴシック" panose="020B0600070205080204" pitchFamily="50" charset="-128"/>
              <a:ea typeface="ＭＳ Ｐゴシック" panose="020B0600070205080204" pitchFamily="50" charset="-128"/>
            </a:rPr>
            <a:t>2.0</a:t>
          </a:r>
          <a:r>
            <a:rPr kumimoji="1" lang="ja-JP" altLang="en-US" sz="1100">
              <a:latin typeface="ＭＳ Ｐゴシック" panose="020B0600070205080204" pitchFamily="50" charset="-128"/>
              <a:ea typeface="ＭＳ Ｐゴシック" panose="020B0600070205080204" pitchFamily="50" charset="-128"/>
            </a:rPr>
            <a:t>ポイント増加した。</a:t>
          </a:r>
        </a:p>
        <a:p>
          <a:r>
            <a:rPr kumimoji="1" lang="ja-JP" altLang="en-US" sz="1100">
              <a:latin typeface="ＭＳ Ｐゴシック" panose="020B0600070205080204" pitchFamily="50" charset="-128"/>
              <a:ea typeface="ＭＳ Ｐゴシック" panose="020B0600070205080204" pitchFamily="50" charset="-128"/>
            </a:rPr>
            <a:t>　福祉施設（</a:t>
          </a:r>
          <a:r>
            <a:rPr kumimoji="1" lang="en-US" altLang="ja-JP" sz="1100">
              <a:latin typeface="ＭＳ Ｐゴシック" panose="020B0600070205080204" pitchFamily="50" charset="-128"/>
              <a:ea typeface="ＭＳ Ｐゴシック" panose="020B0600070205080204" pitchFamily="50" charset="-128"/>
            </a:rPr>
            <a:t>40.2</a:t>
          </a:r>
          <a:r>
            <a:rPr kumimoji="1" lang="ja-JP" altLang="en-US" sz="1100">
              <a:latin typeface="ＭＳ Ｐゴシック" panose="020B0600070205080204" pitchFamily="50" charset="-128"/>
              <a:ea typeface="ＭＳ Ｐゴシック" panose="020B0600070205080204" pitchFamily="50" charset="-128"/>
            </a:rPr>
            <a:t>％）、一般廃棄物処理施設（</a:t>
          </a:r>
          <a:r>
            <a:rPr kumimoji="1" lang="en-US" altLang="ja-JP" sz="1100">
              <a:latin typeface="ＭＳ Ｐゴシック" panose="020B0600070205080204" pitchFamily="50" charset="-128"/>
              <a:ea typeface="ＭＳ Ｐゴシック" panose="020B0600070205080204" pitchFamily="50" charset="-128"/>
            </a:rPr>
            <a:t>38.0</a:t>
          </a:r>
          <a:r>
            <a:rPr kumimoji="1" lang="ja-JP" altLang="en-US" sz="1100">
              <a:latin typeface="ＭＳ Ｐゴシック" panose="020B0600070205080204" pitchFamily="50" charset="-128"/>
              <a:ea typeface="ＭＳ Ｐゴシック" panose="020B0600070205080204" pitchFamily="50" charset="-128"/>
            </a:rPr>
            <a:t>％）、保健センター（</a:t>
          </a:r>
          <a:r>
            <a:rPr kumimoji="1" lang="en-US" altLang="ja-JP" sz="1100">
              <a:latin typeface="ＭＳ Ｐゴシック" panose="020B0600070205080204" pitchFamily="50" charset="-128"/>
              <a:ea typeface="ＭＳ Ｐゴシック" panose="020B0600070205080204" pitchFamily="50" charset="-128"/>
            </a:rPr>
            <a:t>50.3</a:t>
          </a:r>
          <a:r>
            <a:rPr kumimoji="1" lang="ja-JP" altLang="en-US" sz="1100">
              <a:latin typeface="ＭＳ Ｐゴシック" panose="020B0600070205080204" pitchFamily="50" charset="-128"/>
              <a:ea typeface="ＭＳ Ｐゴシック" panose="020B0600070205080204" pitchFamily="50" charset="-128"/>
            </a:rPr>
            <a:t>％）、庁舎（</a:t>
          </a:r>
          <a:r>
            <a:rPr kumimoji="1" lang="en-US" altLang="ja-JP" sz="1100">
              <a:latin typeface="ＭＳ Ｐゴシック" panose="020B0600070205080204" pitchFamily="50" charset="-128"/>
              <a:ea typeface="ＭＳ Ｐゴシック" panose="020B0600070205080204" pitchFamily="50" charset="-128"/>
            </a:rPr>
            <a:t>43.6</a:t>
          </a:r>
          <a:r>
            <a:rPr kumimoji="1" lang="ja-JP" altLang="en-US" sz="1100">
              <a:latin typeface="ＭＳ Ｐゴシック" panose="020B0600070205080204" pitchFamily="50" charset="-128"/>
              <a:ea typeface="ＭＳ Ｐゴシック" panose="020B0600070205080204" pitchFamily="50" charset="-128"/>
            </a:rPr>
            <a:t>％）については、類似団体内平均値を下回っており、更新・整備が計画的に進んでいるものと考えられる。特に一般廃棄物処理施設に関しては、令和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年度に施設の除却事業を実施したことにより大幅に減少した。また、庁舎については平成</a:t>
          </a:r>
          <a:r>
            <a:rPr kumimoji="1" lang="en-US" altLang="ja-JP" sz="1100">
              <a:latin typeface="ＭＳ Ｐゴシック" panose="020B0600070205080204" pitchFamily="50" charset="-128"/>
              <a:ea typeface="ＭＳ Ｐゴシック" panose="020B0600070205080204" pitchFamily="50" charset="-128"/>
            </a:rPr>
            <a:t>22</a:t>
          </a:r>
          <a:r>
            <a:rPr kumimoji="1" lang="ja-JP" altLang="en-US" sz="1100">
              <a:latin typeface="ＭＳ Ｐゴシック" panose="020B0600070205080204" pitchFamily="50" charset="-128"/>
              <a:ea typeface="ＭＳ Ｐゴシック" panose="020B0600070205080204" pitchFamily="50" charset="-128"/>
            </a:rPr>
            <a:t>年度に旧ショッピングセンターを改修して本庁舎として活用したこと、福祉施設については救護施設を平成</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年度に建て直したこと、市民会館については平成</a:t>
          </a:r>
          <a:r>
            <a:rPr kumimoji="1" lang="en-US" altLang="ja-JP" sz="1100">
              <a:latin typeface="ＭＳ Ｐゴシック" panose="020B0600070205080204" pitchFamily="50" charset="-128"/>
              <a:ea typeface="ＭＳ Ｐゴシック" panose="020B0600070205080204" pitchFamily="50" charset="-128"/>
            </a:rPr>
            <a:t>25</a:t>
          </a:r>
          <a:r>
            <a:rPr kumimoji="1" lang="ja-JP" altLang="en-US" sz="1100">
              <a:latin typeface="ＭＳ Ｐゴシック" panose="020B0600070205080204" pitchFamily="50" charset="-128"/>
              <a:ea typeface="ＭＳ Ｐゴシック" panose="020B0600070205080204" pitchFamily="50" charset="-128"/>
            </a:rPr>
            <a:t>年度に大規模改修を実施したことが比率の低い要因として挙げられる。</a:t>
          </a:r>
        </a:p>
        <a:p>
          <a:r>
            <a:rPr kumimoji="1" lang="ja-JP" altLang="en-US" sz="1100">
              <a:latin typeface="ＭＳ Ｐゴシック" panose="020B0600070205080204" pitchFamily="50" charset="-128"/>
              <a:ea typeface="ＭＳ Ｐゴシック" panose="020B0600070205080204" pitchFamily="50" charset="-128"/>
            </a:rPr>
            <a:t>　他方、分析表①と合わせて市全体では、有形固定資産減価償却率がインフラ資産を含め非常に高い状況にあるため、引き続き、公共施設等総合管理計画及び個別施設計画に基づく計画的な更新・整備を実施し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23833638</v>
      </c>
      <c r="BO4" s="462"/>
      <c r="BP4" s="462"/>
      <c r="BQ4" s="462"/>
      <c r="BR4" s="462"/>
      <c r="BS4" s="462"/>
      <c r="BT4" s="462"/>
      <c r="BU4" s="463"/>
      <c r="BV4" s="461">
        <v>23159208</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9.1</v>
      </c>
      <c r="CU4" s="602"/>
      <c r="CV4" s="602"/>
      <c r="CW4" s="602"/>
      <c r="CX4" s="602"/>
      <c r="CY4" s="602"/>
      <c r="CZ4" s="602"/>
      <c r="DA4" s="603"/>
      <c r="DB4" s="601">
        <v>7.8</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22813798</v>
      </c>
      <c r="BO5" s="433"/>
      <c r="BP5" s="433"/>
      <c r="BQ5" s="433"/>
      <c r="BR5" s="433"/>
      <c r="BS5" s="433"/>
      <c r="BT5" s="433"/>
      <c r="BU5" s="434"/>
      <c r="BV5" s="432">
        <v>22189245</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90.1</v>
      </c>
      <c r="CU5" s="430"/>
      <c r="CV5" s="430"/>
      <c r="CW5" s="430"/>
      <c r="CX5" s="430"/>
      <c r="CY5" s="430"/>
      <c r="CZ5" s="430"/>
      <c r="DA5" s="431"/>
      <c r="DB5" s="429">
        <v>90.1</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1019840</v>
      </c>
      <c r="BO6" s="433"/>
      <c r="BP6" s="433"/>
      <c r="BQ6" s="433"/>
      <c r="BR6" s="433"/>
      <c r="BS6" s="433"/>
      <c r="BT6" s="433"/>
      <c r="BU6" s="434"/>
      <c r="BV6" s="432">
        <v>969963</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90.4</v>
      </c>
      <c r="CU6" s="576"/>
      <c r="CV6" s="576"/>
      <c r="CW6" s="576"/>
      <c r="CX6" s="576"/>
      <c r="CY6" s="576"/>
      <c r="CZ6" s="576"/>
      <c r="DA6" s="577"/>
      <c r="DB6" s="575">
        <v>90.6</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75273</v>
      </c>
      <c r="BO7" s="433"/>
      <c r="BP7" s="433"/>
      <c r="BQ7" s="433"/>
      <c r="BR7" s="433"/>
      <c r="BS7" s="433"/>
      <c r="BT7" s="433"/>
      <c r="BU7" s="434"/>
      <c r="BV7" s="432">
        <v>167717</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10425587</v>
      </c>
      <c r="CU7" s="433"/>
      <c r="CV7" s="433"/>
      <c r="CW7" s="433"/>
      <c r="CX7" s="433"/>
      <c r="CY7" s="433"/>
      <c r="CZ7" s="433"/>
      <c r="DA7" s="434"/>
      <c r="DB7" s="432">
        <v>10274917</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944567</v>
      </c>
      <c r="BO8" s="433"/>
      <c r="BP8" s="433"/>
      <c r="BQ8" s="433"/>
      <c r="BR8" s="433"/>
      <c r="BS8" s="433"/>
      <c r="BT8" s="433"/>
      <c r="BU8" s="434"/>
      <c r="BV8" s="432">
        <v>802246</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0.43</v>
      </c>
      <c r="CU8" s="536"/>
      <c r="CV8" s="536"/>
      <c r="CW8" s="536"/>
      <c r="CX8" s="536"/>
      <c r="CY8" s="536"/>
      <c r="CZ8" s="536"/>
      <c r="DA8" s="537"/>
      <c r="DB8" s="535">
        <v>0.43</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29237</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142321</v>
      </c>
      <c r="BO9" s="433"/>
      <c r="BP9" s="433"/>
      <c r="BQ9" s="433"/>
      <c r="BR9" s="433"/>
      <c r="BS9" s="433"/>
      <c r="BT9" s="433"/>
      <c r="BU9" s="434"/>
      <c r="BV9" s="432">
        <v>-116157</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16.600000000000001</v>
      </c>
      <c r="CU9" s="430"/>
      <c r="CV9" s="430"/>
      <c r="CW9" s="430"/>
      <c r="CX9" s="430"/>
      <c r="CY9" s="430"/>
      <c r="CZ9" s="430"/>
      <c r="DA9" s="431"/>
      <c r="DB9" s="429">
        <v>18.2</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31671</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307178</v>
      </c>
      <c r="BO10" s="433"/>
      <c r="BP10" s="433"/>
      <c r="BQ10" s="433"/>
      <c r="BR10" s="433"/>
      <c r="BS10" s="433"/>
      <c r="BT10" s="433"/>
      <c r="BU10" s="434"/>
      <c r="BV10" s="432">
        <v>175810</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29079</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130</v>
      </c>
      <c r="N13" s="517"/>
      <c r="O13" s="517"/>
      <c r="P13" s="517"/>
      <c r="Q13" s="518"/>
      <c r="R13" s="519">
        <v>28760</v>
      </c>
      <c r="S13" s="520"/>
      <c r="T13" s="520"/>
      <c r="U13" s="520"/>
      <c r="V13" s="521"/>
      <c r="W13" s="522" t="s">
        <v>131</v>
      </c>
      <c r="X13" s="418"/>
      <c r="Y13" s="418"/>
      <c r="Z13" s="418"/>
      <c r="AA13" s="418"/>
      <c r="AB13" s="419"/>
      <c r="AC13" s="385">
        <v>3615</v>
      </c>
      <c r="AD13" s="386"/>
      <c r="AE13" s="386"/>
      <c r="AF13" s="386"/>
      <c r="AG13" s="387"/>
      <c r="AH13" s="385">
        <v>3949</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449499</v>
      </c>
      <c r="BO13" s="433"/>
      <c r="BP13" s="433"/>
      <c r="BQ13" s="433"/>
      <c r="BR13" s="433"/>
      <c r="BS13" s="433"/>
      <c r="BT13" s="433"/>
      <c r="BU13" s="434"/>
      <c r="BV13" s="432">
        <v>59653</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13.5</v>
      </c>
      <c r="CU13" s="430"/>
      <c r="CV13" s="430"/>
      <c r="CW13" s="430"/>
      <c r="CX13" s="430"/>
      <c r="CY13" s="430"/>
      <c r="CZ13" s="430"/>
      <c r="DA13" s="431"/>
      <c r="DB13" s="429">
        <v>14.3</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29600</v>
      </c>
      <c r="S14" s="520"/>
      <c r="T14" s="520"/>
      <c r="U14" s="520"/>
      <c r="V14" s="521"/>
      <c r="W14" s="523"/>
      <c r="X14" s="421"/>
      <c r="Y14" s="421"/>
      <c r="Z14" s="421"/>
      <c r="AA14" s="421"/>
      <c r="AB14" s="422"/>
      <c r="AC14" s="512">
        <v>24.1</v>
      </c>
      <c r="AD14" s="513"/>
      <c r="AE14" s="513"/>
      <c r="AF14" s="513"/>
      <c r="AG14" s="514"/>
      <c r="AH14" s="512">
        <v>24</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26.9</v>
      </c>
      <c r="CU14" s="530"/>
      <c r="CV14" s="530"/>
      <c r="CW14" s="530"/>
      <c r="CX14" s="530"/>
      <c r="CY14" s="530"/>
      <c r="CZ14" s="530"/>
      <c r="DA14" s="531"/>
      <c r="DB14" s="529">
        <v>47.5</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130</v>
      </c>
      <c r="N15" s="517"/>
      <c r="O15" s="517"/>
      <c r="P15" s="517"/>
      <c r="Q15" s="518"/>
      <c r="R15" s="519">
        <v>29306</v>
      </c>
      <c r="S15" s="520"/>
      <c r="T15" s="520"/>
      <c r="U15" s="520"/>
      <c r="V15" s="521"/>
      <c r="W15" s="522" t="s">
        <v>137</v>
      </c>
      <c r="X15" s="418"/>
      <c r="Y15" s="418"/>
      <c r="Z15" s="418"/>
      <c r="AA15" s="418"/>
      <c r="AB15" s="419"/>
      <c r="AC15" s="385">
        <v>2826</v>
      </c>
      <c r="AD15" s="386"/>
      <c r="AE15" s="386"/>
      <c r="AF15" s="386"/>
      <c r="AG15" s="387"/>
      <c r="AH15" s="385">
        <v>3125</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3994381</v>
      </c>
      <c r="BO15" s="462"/>
      <c r="BP15" s="462"/>
      <c r="BQ15" s="462"/>
      <c r="BR15" s="462"/>
      <c r="BS15" s="462"/>
      <c r="BT15" s="462"/>
      <c r="BU15" s="463"/>
      <c r="BV15" s="461">
        <v>3989841</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18.8</v>
      </c>
      <c r="AD16" s="513"/>
      <c r="AE16" s="513"/>
      <c r="AF16" s="513"/>
      <c r="AG16" s="514"/>
      <c r="AH16" s="512">
        <v>19</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9339587</v>
      </c>
      <c r="BO16" s="433"/>
      <c r="BP16" s="433"/>
      <c r="BQ16" s="433"/>
      <c r="BR16" s="433"/>
      <c r="BS16" s="433"/>
      <c r="BT16" s="433"/>
      <c r="BU16" s="434"/>
      <c r="BV16" s="432">
        <v>9156825</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8556</v>
      </c>
      <c r="AD17" s="386"/>
      <c r="AE17" s="386"/>
      <c r="AF17" s="386"/>
      <c r="AG17" s="387"/>
      <c r="AH17" s="385">
        <v>9372</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5049761</v>
      </c>
      <c r="BO17" s="433"/>
      <c r="BP17" s="433"/>
      <c r="BQ17" s="433"/>
      <c r="BR17" s="433"/>
      <c r="BS17" s="433"/>
      <c r="BT17" s="433"/>
      <c r="BU17" s="434"/>
      <c r="BV17" s="432">
        <v>5043169</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264.11</v>
      </c>
      <c r="M18" s="485"/>
      <c r="N18" s="485"/>
      <c r="O18" s="485"/>
      <c r="P18" s="485"/>
      <c r="Q18" s="485"/>
      <c r="R18" s="486"/>
      <c r="S18" s="486"/>
      <c r="T18" s="486"/>
      <c r="U18" s="486"/>
      <c r="V18" s="487"/>
      <c r="W18" s="503"/>
      <c r="X18" s="504"/>
      <c r="Y18" s="504"/>
      <c r="Z18" s="504"/>
      <c r="AA18" s="504"/>
      <c r="AB18" s="528"/>
      <c r="AC18" s="402">
        <v>57.1</v>
      </c>
      <c r="AD18" s="403"/>
      <c r="AE18" s="403"/>
      <c r="AF18" s="403"/>
      <c r="AG18" s="488"/>
      <c r="AH18" s="402">
        <v>57</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9511907</v>
      </c>
      <c r="BO18" s="433"/>
      <c r="BP18" s="433"/>
      <c r="BQ18" s="433"/>
      <c r="BR18" s="433"/>
      <c r="BS18" s="433"/>
      <c r="BT18" s="433"/>
      <c r="BU18" s="434"/>
      <c r="BV18" s="432">
        <v>9325840</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111</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12889606</v>
      </c>
      <c r="BO19" s="433"/>
      <c r="BP19" s="433"/>
      <c r="BQ19" s="433"/>
      <c r="BR19" s="433"/>
      <c r="BS19" s="433"/>
      <c r="BT19" s="433"/>
      <c r="BU19" s="434"/>
      <c r="BV19" s="432">
        <v>12639183</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11152</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16478631</v>
      </c>
      <c r="BO22" s="462"/>
      <c r="BP22" s="462"/>
      <c r="BQ22" s="462"/>
      <c r="BR22" s="462"/>
      <c r="BS22" s="462"/>
      <c r="BT22" s="462"/>
      <c r="BU22" s="463"/>
      <c r="BV22" s="461">
        <v>17520541</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7235537</v>
      </c>
      <c r="BO23" s="433"/>
      <c r="BP23" s="433"/>
      <c r="BQ23" s="433"/>
      <c r="BR23" s="433"/>
      <c r="BS23" s="433"/>
      <c r="BT23" s="433"/>
      <c r="BU23" s="434"/>
      <c r="BV23" s="432">
        <v>7807223</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8110</v>
      </c>
      <c r="R24" s="386"/>
      <c r="S24" s="386"/>
      <c r="T24" s="386"/>
      <c r="U24" s="386"/>
      <c r="V24" s="387"/>
      <c r="W24" s="475"/>
      <c r="X24" s="412"/>
      <c r="Y24" s="413"/>
      <c r="Z24" s="388" t="s">
        <v>162</v>
      </c>
      <c r="AA24" s="389"/>
      <c r="AB24" s="389"/>
      <c r="AC24" s="389"/>
      <c r="AD24" s="389"/>
      <c r="AE24" s="389"/>
      <c r="AF24" s="389"/>
      <c r="AG24" s="390"/>
      <c r="AH24" s="385">
        <v>291</v>
      </c>
      <c r="AI24" s="386"/>
      <c r="AJ24" s="386"/>
      <c r="AK24" s="386"/>
      <c r="AL24" s="387"/>
      <c r="AM24" s="385">
        <v>877947</v>
      </c>
      <c r="AN24" s="386"/>
      <c r="AO24" s="386"/>
      <c r="AP24" s="386"/>
      <c r="AQ24" s="386"/>
      <c r="AR24" s="387"/>
      <c r="AS24" s="385">
        <v>3017</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11025283</v>
      </c>
      <c r="BO24" s="433"/>
      <c r="BP24" s="433"/>
      <c r="BQ24" s="433"/>
      <c r="BR24" s="433"/>
      <c r="BS24" s="433"/>
      <c r="BT24" s="433"/>
      <c r="BU24" s="434"/>
      <c r="BV24" s="432">
        <v>11529214</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6330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2101284</v>
      </c>
      <c r="BO25" s="462"/>
      <c r="BP25" s="462"/>
      <c r="BQ25" s="462"/>
      <c r="BR25" s="462"/>
      <c r="BS25" s="462"/>
      <c r="BT25" s="462"/>
      <c r="BU25" s="463"/>
      <c r="BV25" s="461">
        <v>1960160</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5737</v>
      </c>
      <c r="R26" s="386"/>
      <c r="S26" s="386"/>
      <c r="T26" s="386"/>
      <c r="U26" s="386"/>
      <c r="V26" s="387"/>
      <c r="W26" s="475"/>
      <c r="X26" s="412"/>
      <c r="Y26" s="413"/>
      <c r="Z26" s="388" t="s">
        <v>168</v>
      </c>
      <c r="AA26" s="443"/>
      <c r="AB26" s="443"/>
      <c r="AC26" s="443"/>
      <c r="AD26" s="443"/>
      <c r="AE26" s="443"/>
      <c r="AF26" s="443"/>
      <c r="AG26" s="444"/>
      <c r="AH26" s="385">
        <v>8</v>
      </c>
      <c r="AI26" s="386"/>
      <c r="AJ26" s="386"/>
      <c r="AK26" s="386"/>
      <c r="AL26" s="387"/>
      <c r="AM26" s="385">
        <v>20192</v>
      </c>
      <c r="AN26" s="386"/>
      <c r="AO26" s="386"/>
      <c r="AP26" s="386"/>
      <c r="AQ26" s="386"/>
      <c r="AR26" s="387"/>
      <c r="AS26" s="385">
        <v>2524</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3800</v>
      </c>
      <c r="R27" s="386"/>
      <c r="S27" s="386"/>
      <c r="T27" s="386"/>
      <c r="U27" s="386"/>
      <c r="V27" s="387"/>
      <c r="W27" s="475"/>
      <c r="X27" s="412"/>
      <c r="Y27" s="413"/>
      <c r="Z27" s="388" t="s">
        <v>171</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660392</v>
      </c>
      <c r="BO27" s="467"/>
      <c r="BP27" s="467"/>
      <c r="BQ27" s="467"/>
      <c r="BR27" s="467"/>
      <c r="BS27" s="467"/>
      <c r="BT27" s="467"/>
      <c r="BU27" s="468"/>
      <c r="BV27" s="466">
        <v>656651</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3450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1485053</v>
      </c>
      <c r="BO28" s="462"/>
      <c r="BP28" s="462"/>
      <c r="BQ28" s="462"/>
      <c r="BR28" s="462"/>
      <c r="BS28" s="462"/>
      <c r="BT28" s="462"/>
      <c r="BU28" s="463"/>
      <c r="BV28" s="461">
        <v>1177875</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15</v>
      </c>
      <c r="M29" s="386"/>
      <c r="N29" s="386"/>
      <c r="O29" s="386"/>
      <c r="P29" s="387"/>
      <c r="Q29" s="385">
        <v>3350</v>
      </c>
      <c r="R29" s="386"/>
      <c r="S29" s="386"/>
      <c r="T29" s="386"/>
      <c r="U29" s="386"/>
      <c r="V29" s="387"/>
      <c r="W29" s="476"/>
      <c r="X29" s="477"/>
      <c r="Y29" s="478"/>
      <c r="Z29" s="388" t="s">
        <v>177</v>
      </c>
      <c r="AA29" s="389"/>
      <c r="AB29" s="389"/>
      <c r="AC29" s="389"/>
      <c r="AD29" s="389"/>
      <c r="AE29" s="389"/>
      <c r="AF29" s="389"/>
      <c r="AG29" s="390"/>
      <c r="AH29" s="385">
        <v>291</v>
      </c>
      <c r="AI29" s="386"/>
      <c r="AJ29" s="386"/>
      <c r="AK29" s="386"/>
      <c r="AL29" s="387"/>
      <c r="AM29" s="385">
        <v>877947</v>
      </c>
      <c r="AN29" s="386"/>
      <c r="AO29" s="386"/>
      <c r="AP29" s="386"/>
      <c r="AQ29" s="386"/>
      <c r="AR29" s="387"/>
      <c r="AS29" s="385">
        <v>3017</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151104</v>
      </c>
      <c r="BO29" s="433"/>
      <c r="BP29" s="433"/>
      <c r="BQ29" s="433"/>
      <c r="BR29" s="433"/>
      <c r="BS29" s="433"/>
      <c r="BT29" s="433"/>
      <c r="BU29" s="434"/>
      <c r="BV29" s="432">
        <v>151093</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95.6</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6327390</v>
      </c>
      <c r="BO30" s="467"/>
      <c r="BP30" s="467"/>
      <c r="BQ30" s="467"/>
      <c r="BR30" s="467"/>
      <c r="BS30" s="467"/>
      <c r="BT30" s="467"/>
      <c r="BU30" s="468"/>
      <c r="BV30" s="466">
        <v>5157515</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7</v>
      </c>
      <c r="AN34" s="380"/>
      <c r="AO34" s="381" t="str">
        <f>IF('各会計、関係団体の財政状況及び健全化判断比率'!B33="","",'各会計、関係団体の財政状況及び健全化判断比率'!B33)</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11</v>
      </c>
      <c r="BX34" s="380"/>
      <c r="BY34" s="381" t="str">
        <f>IF('各会計、関係団体の財政状況及び健全化判断比率'!B68="","",'各会計、関係団体の財政状況及び健全化判断比率'!B68)</f>
        <v>東山梨行政事務組合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診療所事業特別会計</v>
      </c>
      <c r="X35" s="381"/>
      <c r="Y35" s="381"/>
      <c r="Z35" s="381"/>
      <c r="AA35" s="381"/>
      <c r="AB35" s="381"/>
      <c r="AC35" s="381"/>
      <c r="AD35" s="381"/>
      <c r="AE35" s="381"/>
      <c r="AF35" s="381"/>
      <c r="AG35" s="381"/>
      <c r="AH35" s="381"/>
      <c r="AI35" s="381"/>
      <c r="AJ35" s="381"/>
      <c r="AK35" s="381"/>
      <c r="AL35" s="163"/>
      <c r="AM35" s="380">
        <f t="shared" ref="AM35:AM43" si="0">IF(AO35="","",AM34+1)</f>
        <v>8</v>
      </c>
      <c r="AN35" s="380"/>
      <c r="AO35" s="381" t="str">
        <f>IF('各会計、関係団体の財政状況及び健全化判断比率'!B34="","",'各会計、関係団体の財政状況及び健全化判断比率'!B34)</f>
        <v>勝沼ぶどうの丘事業会計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12</v>
      </c>
      <c r="BX35" s="380"/>
      <c r="BY35" s="381" t="str">
        <f>IF('各会計、関係団体の財政状況及び健全化判断比率'!B69="","",'各会計、関係団体の財政状況及び健全化判断比率'!B69)</f>
        <v>市町村総合事務組合(一般会計)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f t="shared" si="0"/>
        <v>9</v>
      </c>
      <c r="AN36" s="380"/>
      <c r="AO36" s="381" t="str">
        <f>IF('各会計、関係団体の財政状況及び健全化判断比率'!B35="","",'各会計、関係団体の財政状況及び健全化判断比率'!B35)</f>
        <v>勝沼病院事業会計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13</v>
      </c>
      <c r="BX36" s="380"/>
      <c r="BY36" s="381" t="str">
        <f>IF('各会計、関係団体の財政状況及び健全化判断比率'!B70="","",'各会計、関係団体の財政状況及び健全化判断比率'!B70)</f>
        <v>市町村総合事務組合(電子化会館管理・研修会計)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介護保険事業特別会計</v>
      </c>
      <c r="X37" s="381"/>
      <c r="Y37" s="381"/>
      <c r="Z37" s="381"/>
      <c r="AA37" s="381"/>
      <c r="AB37" s="381"/>
      <c r="AC37" s="381"/>
      <c r="AD37" s="381"/>
      <c r="AE37" s="381"/>
      <c r="AF37" s="381"/>
      <c r="AG37" s="381"/>
      <c r="AH37" s="381"/>
      <c r="AI37" s="381"/>
      <c r="AJ37" s="381"/>
      <c r="AK37" s="381"/>
      <c r="AL37" s="163"/>
      <c r="AM37" s="380">
        <f t="shared" si="0"/>
        <v>10</v>
      </c>
      <c r="AN37" s="380"/>
      <c r="AO37" s="381" t="str">
        <f>IF('各会計、関係団体の財政状況及び健全化判断比率'!B36="","",'各会計、関係団体の財政状況及び健全化判断比率'!B36)</f>
        <v>下水道事業会計</v>
      </c>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14</v>
      </c>
      <c r="BX37" s="380"/>
      <c r="BY37" s="381" t="str">
        <f>IF('各会計、関係団体の財政状況及び健全化判断比率'!B71="","",'各会計、関係団体の財政状況及び健全化判断比率'!B71)</f>
        <v>市町村総合事務組合(最終処分場)</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f t="shared" si="4"/>
        <v>6</v>
      </c>
      <c r="V38" s="380"/>
      <c r="W38" s="381" t="str">
        <f>IF('各会計、関係団体の財政状況及び健全化判断比率'!B32="","",'各会計、関係団体の財政状況及び健全化判断比率'!B32)</f>
        <v>居宅介護予防支援事業特別会計</v>
      </c>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15</v>
      </c>
      <c r="BX38" s="380"/>
      <c r="BY38" s="381" t="str">
        <f>IF('各会計、関係団体の財政状況及び健全化判断比率'!B72="","",'各会計、関係団体の財政状況及び健全化判断比率'!B72)</f>
        <v>市町村総合事務組合(入札参加会計)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16</v>
      </c>
      <c r="BX39" s="380"/>
      <c r="BY39" s="381" t="str">
        <f>IF('各会計、関係団体の財政状況及び健全化判断比率'!B73="","",'各会計、関係団体の財政状況及び健全化判断比率'!B73)</f>
        <v>市町村総合事務組合(交通災害会計)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17</v>
      </c>
      <c r="BX40" s="380"/>
      <c r="BY40" s="381" t="str">
        <f>IF('各会計、関係団体の財政状況及び健全化判断比率'!B74="","",'各会計、関係団体の財政状況及び健全化判断比率'!B74)</f>
        <v>峡東地域広域水道企業団</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18</v>
      </c>
      <c r="BX41" s="380"/>
      <c r="BY41" s="381" t="str">
        <f>IF('各会計、関係団体の財政状況及び健全化判断比率'!B75="","",'各会計、関係団体の財政状況及び健全化判断比率'!B75)</f>
        <v>甲府・峡東地域ごみ処理施設事務組合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19</v>
      </c>
      <c r="BX42" s="380"/>
      <c r="BY42" s="381" t="str">
        <f>IF('各会計、関係団体の財政状況及び健全化判断比率'!B76="","",'各会計、関係団体の財政状況及び健全化判断比率'!B76)</f>
        <v>後期高齢者医療広域連合(一般会計)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20</v>
      </c>
      <c r="BX43" s="380"/>
      <c r="BY43" s="381" t="str">
        <f>IF('各会計、関係団体の財政状況及び健全化判断比率'!B77="","",'各会計、関係団体の財政状況及び健全化判断比率'!B77)</f>
        <v>後期高齢者医療広域連合(特別会計)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rL1pa5JwKJW2+R2766IYNvtIi6iECFvBX/YY2nVeS3JCeg9HQpzMQJYd3NQgridpBfsu72QYyV120IfHaK/hHQ==" saltValue="+nbj6uwPeHPwOv2fx5Q5J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4100271</v>
      </c>
      <c r="S5" s="690"/>
      <c r="T5" s="690"/>
      <c r="U5" s="690"/>
      <c r="V5" s="690"/>
      <c r="W5" s="690"/>
      <c r="X5" s="690"/>
      <c r="Y5" s="715"/>
      <c r="Z5" s="728">
        <v>17.2</v>
      </c>
      <c r="AA5" s="728"/>
      <c r="AB5" s="728"/>
      <c r="AC5" s="728"/>
      <c r="AD5" s="729">
        <v>3965708</v>
      </c>
      <c r="AE5" s="729"/>
      <c r="AF5" s="729"/>
      <c r="AG5" s="729"/>
      <c r="AH5" s="729"/>
      <c r="AI5" s="729"/>
      <c r="AJ5" s="729"/>
      <c r="AK5" s="729"/>
      <c r="AL5" s="716">
        <v>37.700000000000003</v>
      </c>
      <c r="AM5" s="698"/>
      <c r="AN5" s="698"/>
      <c r="AO5" s="717"/>
      <c r="AP5" s="692" t="s">
        <v>216</v>
      </c>
      <c r="AQ5" s="693"/>
      <c r="AR5" s="693"/>
      <c r="AS5" s="693"/>
      <c r="AT5" s="693"/>
      <c r="AU5" s="693"/>
      <c r="AV5" s="693"/>
      <c r="AW5" s="693"/>
      <c r="AX5" s="693"/>
      <c r="AY5" s="693"/>
      <c r="AZ5" s="693"/>
      <c r="BA5" s="693"/>
      <c r="BB5" s="693"/>
      <c r="BC5" s="693"/>
      <c r="BD5" s="693"/>
      <c r="BE5" s="693"/>
      <c r="BF5" s="694"/>
      <c r="BG5" s="634">
        <v>3950902</v>
      </c>
      <c r="BH5" s="635"/>
      <c r="BI5" s="635"/>
      <c r="BJ5" s="635"/>
      <c r="BK5" s="635"/>
      <c r="BL5" s="635"/>
      <c r="BM5" s="635"/>
      <c r="BN5" s="636"/>
      <c r="BO5" s="672">
        <v>96.4</v>
      </c>
      <c r="BP5" s="672"/>
      <c r="BQ5" s="672"/>
      <c r="BR5" s="672"/>
      <c r="BS5" s="673">
        <v>9794</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135615</v>
      </c>
      <c r="S6" s="635"/>
      <c r="T6" s="635"/>
      <c r="U6" s="635"/>
      <c r="V6" s="635"/>
      <c r="W6" s="635"/>
      <c r="X6" s="635"/>
      <c r="Y6" s="636"/>
      <c r="Z6" s="672">
        <v>0.6</v>
      </c>
      <c r="AA6" s="672"/>
      <c r="AB6" s="672"/>
      <c r="AC6" s="672"/>
      <c r="AD6" s="673">
        <v>135615</v>
      </c>
      <c r="AE6" s="673"/>
      <c r="AF6" s="673"/>
      <c r="AG6" s="673"/>
      <c r="AH6" s="673"/>
      <c r="AI6" s="673"/>
      <c r="AJ6" s="673"/>
      <c r="AK6" s="673"/>
      <c r="AL6" s="637">
        <v>1.3</v>
      </c>
      <c r="AM6" s="638"/>
      <c r="AN6" s="638"/>
      <c r="AO6" s="674"/>
      <c r="AP6" s="631" t="s">
        <v>221</v>
      </c>
      <c r="AQ6" s="632"/>
      <c r="AR6" s="632"/>
      <c r="AS6" s="632"/>
      <c r="AT6" s="632"/>
      <c r="AU6" s="632"/>
      <c r="AV6" s="632"/>
      <c r="AW6" s="632"/>
      <c r="AX6" s="632"/>
      <c r="AY6" s="632"/>
      <c r="AZ6" s="632"/>
      <c r="BA6" s="632"/>
      <c r="BB6" s="632"/>
      <c r="BC6" s="632"/>
      <c r="BD6" s="632"/>
      <c r="BE6" s="632"/>
      <c r="BF6" s="633"/>
      <c r="BG6" s="634">
        <v>3950902</v>
      </c>
      <c r="BH6" s="635"/>
      <c r="BI6" s="635"/>
      <c r="BJ6" s="635"/>
      <c r="BK6" s="635"/>
      <c r="BL6" s="635"/>
      <c r="BM6" s="635"/>
      <c r="BN6" s="636"/>
      <c r="BO6" s="672">
        <v>96.4</v>
      </c>
      <c r="BP6" s="672"/>
      <c r="BQ6" s="672"/>
      <c r="BR6" s="672"/>
      <c r="BS6" s="673">
        <v>9794</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176844</v>
      </c>
      <c r="CS6" s="635"/>
      <c r="CT6" s="635"/>
      <c r="CU6" s="635"/>
      <c r="CV6" s="635"/>
      <c r="CW6" s="635"/>
      <c r="CX6" s="635"/>
      <c r="CY6" s="636"/>
      <c r="CZ6" s="716">
        <v>0.8</v>
      </c>
      <c r="DA6" s="698"/>
      <c r="DB6" s="698"/>
      <c r="DC6" s="718"/>
      <c r="DD6" s="640">
        <v>13750</v>
      </c>
      <c r="DE6" s="635"/>
      <c r="DF6" s="635"/>
      <c r="DG6" s="635"/>
      <c r="DH6" s="635"/>
      <c r="DI6" s="635"/>
      <c r="DJ6" s="635"/>
      <c r="DK6" s="635"/>
      <c r="DL6" s="635"/>
      <c r="DM6" s="635"/>
      <c r="DN6" s="635"/>
      <c r="DO6" s="635"/>
      <c r="DP6" s="636"/>
      <c r="DQ6" s="640">
        <v>176844</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1663</v>
      </c>
      <c r="S7" s="635"/>
      <c r="T7" s="635"/>
      <c r="U7" s="635"/>
      <c r="V7" s="635"/>
      <c r="W7" s="635"/>
      <c r="X7" s="635"/>
      <c r="Y7" s="636"/>
      <c r="Z7" s="672">
        <v>0</v>
      </c>
      <c r="AA7" s="672"/>
      <c r="AB7" s="672"/>
      <c r="AC7" s="672"/>
      <c r="AD7" s="673">
        <v>1663</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1562316</v>
      </c>
      <c r="BH7" s="635"/>
      <c r="BI7" s="635"/>
      <c r="BJ7" s="635"/>
      <c r="BK7" s="635"/>
      <c r="BL7" s="635"/>
      <c r="BM7" s="635"/>
      <c r="BN7" s="636"/>
      <c r="BO7" s="672">
        <v>38.1</v>
      </c>
      <c r="BP7" s="672"/>
      <c r="BQ7" s="672"/>
      <c r="BR7" s="672"/>
      <c r="BS7" s="673">
        <v>9794</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7162525</v>
      </c>
      <c r="CS7" s="635"/>
      <c r="CT7" s="635"/>
      <c r="CU7" s="635"/>
      <c r="CV7" s="635"/>
      <c r="CW7" s="635"/>
      <c r="CX7" s="635"/>
      <c r="CY7" s="636"/>
      <c r="CZ7" s="672">
        <v>31.4</v>
      </c>
      <c r="DA7" s="672"/>
      <c r="DB7" s="672"/>
      <c r="DC7" s="672"/>
      <c r="DD7" s="640">
        <v>30557</v>
      </c>
      <c r="DE7" s="635"/>
      <c r="DF7" s="635"/>
      <c r="DG7" s="635"/>
      <c r="DH7" s="635"/>
      <c r="DI7" s="635"/>
      <c r="DJ7" s="635"/>
      <c r="DK7" s="635"/>
      <c r="DL7" s="635"/>
      <c r="DM7" s="635"/>
      <c r="DN7" s="635"/>
      <c r="DO7" s="635"/>
      <c r="DP7" s="636"/>
      <c r="DQ7" s="640">
        <v>1944580</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30101</v>
      </c>
      <c r="S8" s="635"/>
      <c r="T8" s="635"/>
      <c r="U8" s="635"/>
      <c r="V8" s="635"/>
      <c r="W8" s="635"/>
      <c r="X8" s="635"/>
      <c r="Y8" s="636"/>
      <c r="Z8" s="672">
        <v>0.1</v>
      </c>
      <c r="AA8" s="672"/>
      <c r="AB8" s="672"/>
      <c r="AC8" s="672"/>
      <c r="AD8" s="673">
        <v>30101</v>
      </c>
      <c r="AE8" s="673"/>
      <c r="AF8" s="673"/>
      <c r="AG8" s="673"/>
      <c r="AH8" s="673"/>
      <c r="AI8" s="673"/>
      <c r="AJ8" s="673"/>
      <c r="AK8" s="673"/>
      <c r="AL8" s="637">
        <v>0.3</v>
      </c>
      <c r="AM8" s="638"/>
      <c r="AN8" s="638"/>
      <c r="AO8" s="674"/>
      <c r="AP8" s="631" t="s">
        <v>227</v>
      </c>
      <c r="AQ8" s="632"/>
      <c r="AR8" s="632"/>
      <c r="AS8" s="632"/>
      <c r="AT8" s="632"/>
      <c r="AU8" s="632"/>
      <c r="AV8" s="632"/>
      <c r="AW8" s="632"/>
      <c r="AX8" s="632"/>
      <c r="AY8" s="632"/>
      <c r="AZ8" s="632"/>
      <c r="BA8" s="632"/>
      <c r="BB8" s="632"/>
      <c r="BC8" s="632"/>
      <c r="BD8" s="632"/>
      <c r="BE8" s="632"/>
      <c r="BF8" s="633"/>
      <c r="BG8" s="634">
        <v>48158</v>
      </c>
      <c r="BH8" s="635"/>
      <c r="BI8" s="635"/>
      <c r="BJ8" s="635"/>
      <c r="BK8" s="635"/>
      <c r="BL8" s="635"/>
      <c r="BM8" s="635"/>
      <c r="BN8" s="636"/>
      <c r="BO8" s="672">
        <v>1.2</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6195785</v>
      </c>
      <c r="CS8" s="635"/>
      <c r="CT8" s="635"/>
      <c r="CU8" s="635"/>
      <c r="CV8" s="635"/>
      <c r="CW8" s="635"/>
      <c r="CX8" s="635"/>
      <c r="CY8" s="636"/>
      <c r="CZ8" s="672">
        <v>27.2</v>
      </c>
      <c r="DA8" s="672"/>
      <c r="DB8" s="672"/>
      <c r="DC8" s="672"/>
      <c r="DD8" s="640">
        <v>39596</v>
      </c>
      <c r="DE8" s="635"/>
      <c r="DF8" s="635"/>
      <c r="DG8" s="635"/>
      <c r="DH8" s="635"/>
      <c r="DI8" s="635"/>
      <c r="DJ8" s="635"/>
      <c r="DK8" s="635"/>
      <c r="DL8" s="635"/>
      <c r="DM8" s="635"/>
      <c r="DN8" s="635"/>
      <c r="DO8" s="635"/>
      <c r="DP8" s="636"/>
      <c r="DQ8" s="640">
        <v>3273176</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41789</v>
      </c>
      <c r="S9" s="635"/>
      <c r="T9" s="635"/>
      <c r="U9" s="635"/>
      <c r="V9" s="635"/>
      <c r="W9" s="635"/>
      <c r="X9" s="635"/>
      <c r="Y9" s="636"/>
      <c r="Z9" s="672">
        <v>0.2</v>
      </c>
      <c r="AA9" s="672"/>
      <c r="AB9" s="672"/>
      <c r="AC9" s="672"/>
      <c r="AD9" s="673">
        <v>41789</v>
      </c>
      <c r="AE9" s="673"/>
      <c r="AF9" s="673"/>
      <c r="AG9" s="673"/>
      <c r="AH9" s="673"/>
      <c r="AI9" s="673"/>
      <c r="AJ9" s="673"/>
      <c r="AK9" s="673"/>
      <c r="AL9" s="637">
        <v>0.4</v>
      </c>
      <c r="AM9" s="638"/>
      <c r="AN9" s="638"/>
      <c r="AO9" s="674"/>
      <c r="AP9" s="631" t="s">
        <v>230</v>
      </c>
      <c r="AQ9" s="632"/>
      <c r="AR9" s="632"/>
      <c r="AS9" s="632"/>
      <c r="AT9" s="632"/>
      <c r="AU9" s="632"/>
      <c r="AV9" s="632"/>
      <c r="AW9" s="632"/>
      <c r="AX9" s="632"/>
      <c r="AY9" s="632"/>
      <c r="AZ9" s="632"/>
      <c r="BA9" s="632"/>
      <c r="BB9" s="632"/>
      <c r="BC9" s="632"/>
      <c r="BD9" s="632"/>
      <c r="BE9" s="632"/>
      <c r="BF9" s="633"/>
      <c r="BG9" s="634">
        <v>1362371</v>
      </c>
      <c r="BH9" s="635"/>
      <c r="BI9" s="635"/>
      <c r="BJ9" s="635"/>
      <c r="BK9" s="635"/>
      <c r="BL9" s="635"/>
      <c r="BM9" s="635"/>
      <c r="BN9" s="636"/>
      <c r="BO9" s="672">
        <v>33.200000000000003</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1455509</v>
      </c>
      <c r="CS9" s="635"/>
      <c r="CT9" s="635"/>
      <c r="CU9" s="635"/>
      <c r="CV9" s="635"/>
      <c r="CW9" s="635"/>
      <c r="CX9" s="635"/>
      <c r="CY9" s="636"/>
      <c r="CZ9" s="672">
        <v>6.4</v>
      </c>
      <c r="DA9" s="672"/>
      <c r="DB9" s="672"/>
      <c r="DC9" s="672"/>
      <c r="DD9" s="640">
        <v>12089</v>
      </c>
      <c r="DE9" s="635"/>
      <c r="DF9" s="635"/>
      <c r="DG9" s="635"/>
      <c r="DH9" s="635"/>
      <c r="DI9" s="635"/>
      <c r="DJ9" s="635"/>
      <c r="DK9" s="635"/>
      <c r="DL9" s="635"/>
      <c r="DM9" s="635"/>
      <c r="DN9" s="635"/>
      <c r="DO9" s="635"/>
      <c r="DP9" s="636"/>
      <c r="DQ9" s="640">
        <v>1103272</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68466</v>
      </c>
      <c r="BH10" s="635"/>
      <c r="BI10" s="635"/>
      <c r="BJ10" s="635"/>
      <c r="BK10" s="635"/>
      <c r="BL10" s="635"/>
      <c r="BM10" s="635"/>
      <c r="BN10" s="636"/>
      <c r="BO10" s="672">
        <v>1.7</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18067</v>
      </c>
      <c r="CS10" s="635"/>
      <c r="CT10" s="635"/>
      <c r="CU10" s="635"/>
      <c r="CV10" s="635"/>
      <c r="CW10" s="635"/>
      <c r="CX10" s="635"/>
      <c r="CY10" s="636"/>
      <c r="CZ10" s="672">
        <v>0.1</v>
      </c>
      <c r="DA10" s="672"/>
      <c r="DB10" s="672"/>
      <c r="DC10" s="672"/>
      <c r="DD10" s="640" t="s">
        <v>122</v>
      </c>
      <c r="DE10" s="635"/>
      <c r="DF10" s="635"/>
      <c r="DG10" s="635"/>
      <c r="DH10" s="635"/>
      <c r="DI10" s="635"/>
      <c r="DJ10" s="635"/>
      <c r="DK10" s="635"/>
      <c r="DL10" s="635"/>
      <c r="DM10" s="635"/>
      <c r="DN10" s="635"/>
      <c r="DO10" s="635"/>
      <c r="DP10" s="636"/>
      <c r="DQ10" s="640">
        <v>9541</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753020</v>
      </c>
      <c r="S11" s="635"/>
      <c r="T11" s="635"/>
      <c r="U11" s="635"/>
      <c r="V11" s="635"/>
      <c r="W11" s="635"/>
      <c r="X11" s="635"/>
      <c r="Y11" s="636"/>
      <c r="Z11" s="637">
        <v>3.2</v>
      </c>
      <c r="AA11" s="638"/>
      <c r="AB11" s="638"/>
      <c r="AC11" s="639"/>
      <c r="AD11" s="640">
        <v>753020</v>
      </c>
      <c r="AE11" s="635"/>
      <c r="AF11" s="635"/>
      <c r="AG11" s="635"/>
      <c r="AH11" s="635"/>
      <c r="AI11" s="635"/>
      <c r="AJ11" s="635"/>
      <c r="AK11" s="636"/>
      <c r="AL11" s="637">
        <v>7.2</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83321</v>
      </c>
      <c r="BH11" s="635"/>
      <c r="BI11" s="635"/>
      <c r="BJ11" s="635"/>
      <c r="BK11" s="635"/>
      <c r="BL11" s="635"/>
      <c r="BM11" s="635"/>
      <c r="BN11" s="636"/>
      <c r="BO11" s="672">
        <v>2</v>
      </c>
      <c r="BP11" s="672"/>
      <c r="BQ11" s="672"/>
      <c r="BR11" s="672"/>
      <c r="BS11" s="673">
        <v>9794</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732635</v>
      </c>
      <c r="CS11" s="635"/>
      <c r="CT11" s="635"/>
      <c r="CU11" s="635"/>
      <c r="CV11" s="635"/>
      <c r="CW11" s="635"/>
      <c r="CX11" s="635"/>
      <c r="CY11" s="636"/>
      <c r="CZ11" s="672">
        <v>3.2</v>
      </c>
      <c r="DA11" s="672"/>
      <c r="DB11" s="672"/>
      <c r="DC11" s="672"/>
      <c r="DD11" s="640">
        <v>223441</v>
      </c>
      <c r="DE11" s="635"/>
      <c r="DF11" s="635"/>
      <c r="DG11" s="635"/>
      <c r="DH11" s="635"/>
      <c r="DI11" s="635"/>
      <c r="DJ11" s="635"/>
      <c r="DK11" s="635"/>
      <c r="DL11" s="635"/>
      <c r="DM11" s="635"/>
      <c r="DN11" s="635"/>
      <c r="DO11" s="635"/>
      <c r="DP11" s="636"/>
      <c r="DQ11" s="640">
        <v>268924</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v>15473</v>
      </c>
      <c r="S12" s="635"/>
      <c r="T12" s="635"/>
      <c r="U12" s="635"/>
      <c r="V12" s="635"/>
      <c r="W12" s="635"/>
      <c r="X12" s="635"/>
      <c r="Y12" s="636"/>
      <c r="Z12" s="672">
        <v>0.1</v>
      </c>
      <c r="AA12" s="672"/>
      <c r="AB12" s="672"/>
      <c r="AC12" s="672"/>
      <c r="AD12" s="673">
        <v>15473</v>
      </c>
      <c r="AE12" s="673"/>
      <c r="AF12" s="673"/>
      <c r="AG12" s="673"/>
      <c r="AH12" s="673"/>
      <c r="AI12" s="673"/>
      <c r="AJ12" s="673"/>
      <c r="AK12" s="673"/>
      <c r="AL12" s="637">
        <v>0.1</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2029496</v>
      </c>
      <c r="BH12" s="635"/>
      <c r="BI12" s="635"/>
      <c r="BJ12" s="635"/>
      <c r="BK12" s="635"/>
      <c r="BL12" s="635"/>
      <c r="BM12" s="635"/>
      <c r="BN12" s="636"/>
      <c r="BO12" s="672">
        <v>49.5</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546539</v>
      </c>
      <c r="CS12" s="635"/>
      <c r="CT12" s="635"/>
      <c r="CU12" s="635"/>
      <c r="CV12" s="635"/>
      <c r="CW12" s="635"/>
      <c r="CX12" s="635"/>
      <c r="CY12" s="636"/>
      <c r="CZ12" s="672">
        <v>2.4</v>
      </c>
      <c r="DA12" s="672"/>
      <c r="DB12" s="672"/>
      <c r="DC12" s="672"/>
      <c r="DD12" s="640">
        <v>31778</v>
      </c>
      <c r="DE12" s="635"/>
      <c r="DF12" s="635"/>
      <c r="DG12" s="635"/>
      <c r="DH12" s="635"/>
      <c r="DI12" s="635"/>
      <c r="DJ12" s="635"/>
      <c r="DK12" s="635"/>
      <c r="DL12" s="635"/>
      <c r="DM12" s="635"/>
      <c r="DN12" s="635"/>
      <c r="DO12" s="635"/>
      <c r="DP12" s="636"/>
      <c r="DQ12" s="640">
        <v>263506</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1983389</v>
      </c>
      <c r="BH13" s="635"/>
      <c r="BI13" s="635"/>
      <c r="BJ13" s="635"/>
      <c r="BK13" s="635"/>
      <c r="BL13" s="635"/>
      <c r="BM13" s="635"/>
      <c r="BN13" s="636"/>
      <c r="BO13" s="672">
        <v>48.4</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1566786</v>
      </c>
      <c r="CS13" s="635"/>
      <c r="CT13" s="635"/>
      <c r="CU13" s="635"/>
      <c r="CV13" s="635"/>
      <c r="CW13" s="635"/>
      <c r="CX13" s="635"/>
      <c r="CY13" s="636"/>
      <c r="CZ13" s="672">
        <v>6.9</v>
      </c>
      <c r="DA13" s="672"/>
      <c r="DB13" s="672"/>
      <c r="DC13" s="672"/>
      <c r="DD13" s="640">
        <v>578866</v>
      </c>
      <c r="DE13" s="635"/>
      <c r="DF13" s="635"/>
      <c r="DG13" s="635"/>
      <c r="DH13" s="635"/>
      <c r="DI13" s="635"/>
      <c r="DJ13" s="635"/>
      <c r="DK13" s="635"/>
      <c r="DL13" s="635"/>
      <c r="DM13" s="635"/>
      <c r="DN13" s="635"/>
      <c r="DO13" s="635"/>
      <c r="DP13" s="636"/>
      <c r="DQ13" s="640">
        <v>899217</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160763</v>
      </c>
      <c r="BH14" s="635"/>
      <c r="BI14" s="635"/>
      <c r="BJ14" s="635"/>
      <c r="BK14" s="635"/>
      <c r="BL14" s="635"/>
      <c r="BM14" s="635"/>
      <c r="BN14" s="636"/>
      <c r="BO14" s="672">
        <v>3.9</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725528</v>
      </c>
      <c r="CS14" s="635"/>
      <c r="CT14" s="635"/>
      <c r="CU14" s="635"/>
      <c r="CV14" s="635"/>
      <c r="CW14" s="635"/>
      <c r="CX14" s="635"/>
      <c r="CY14" s="636"/>
      <c r="CZ14" s="672">
        <v>3.2</v>
      </c>
      <c r="DA14" s="672"/>
      <c r="DB14" s="672"/>
      <c r="DC14" s="672"/>
      <c r="DD14" s="640">
        <v>50995</v>
      </c>
      <c r="DE14" s="635"/>
      <c r="DF14" s="635"/>
      <c r="DG14" s="635"/>
      <c r="DH14" s="635"/>
      <c r="DI14" s="635"/>
      <c r="DJ14" s="635"/>
      <c r="DK14" s="635"/>
      <c r="DL14" s="635"/>
      <c r="DM14" s="635"/>
      <c r="DN14" s="635"/>
      <c r="DO14" s="635"/>
      <c r="DP14" s="636"/>
      <c r="DQ14" s="640">
        <v>654762</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18252</v>
      </c>
      <c r="S15" s="635"/>
      <c r="T15" s="635"/>
      <c r="U15" s="635"/>
      <c r="V15" s="635"/>
      <c r="W15" s="635"/>
      <c r="X15" s="635"/>
      <c r="Y15" s="636"/>
      <c r="Z15" s="672">
        <v>0.1</v>
      </c>
      <c r="AA15" s="672"/>
      <c r="AB15" s="672"/>
      <c r="AC15" s="672"/>
      <c r="AD15" s="673">
        <v>18252</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198327</v>
      </c>
      <c r="BH15" s="635"/>
      <c r="BI15" s="635"/>
      <c r="BJ15" s="635"/>
      <c r="BK15" s="635"/>
      <c r="BL15" s="635"/>
      <c r="BM15" s="635"/>
      <c r="BN15" s="636"/>
      <c r="BO15" s="672">
        <v>4.8</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2078812</v>
      </c>
      <c r="CS15" s="635"/>
      <c r="CT15" s="635"/>
      <c r="CU15" s="635"/>
      <c r="CV15" s="635"/>
      <c r="CW15" s="635"/>
      <c r="CX15" s="635"/>
      <c r="CY15" s="636"/>
      <c r="CZ15" s="672">
        <v>9.1</v>
      </c>
      <c r="DA15" s="672"/>
      <c r="DB15" s="672"/>
      <c r="DC15" s="672"/>
      <c r="DD15" s="640">
        <v>513239</v>
      </c>
      <c r="DE15" s="635"/>
      <c r="DF15" s="635"/>
      <c r="DG15" s="635"/>
      <c r="DH15" s="635"/>
      <c r="DI15" s="635"/>
      <c r="DJ15" s="635"/>
      <c r="DK15" s="635"/>
      <c r="DL15" s="635"/>
      <c r="DM15" s="635"/>
      <c r="DN15" s="635"/>
      <c r="DO15" s="635"/>
      <c r="DP15" s="636"/>
      <c r="DQ15" s="640">
        <v>1134123</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60514</v>
      </c>
      <c r="S16" s="635"/>
      <c r="T16" s="635"/>
      <c r="U16" s="635"/>
      <c r="V16" s="635"/>
      <c r="W16" s="635"/>
      <c r="X16" s="635"/>
      <c r="Y16" s="636"/>
      <c r="Z16" s="672">
        <v>0.3</v>
      </c>
      <c r="AA16" s="672"/>
      <c r="AB16" s="672"/>
      <c r="AC16" s="672"/>
      <c r="AD16" s="673">
        <v>60514</v>
      </c>
      <c r="AE16" s="673"/>
      <c r="AF16" s="673"/>
      <c r="AG16" s="673"/>
      <c r="AH16" s="673"/>
      <c r="AI16" s="673"/>
      <c r="AJ16" s="673"/>
      <c r="AK16" s="673"/>
      <c r="AL16" s="637">
        <v>0.6</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144200</v>
      </c>
      <c r="S17" s="635"/>
      <c r="T17" s="635"/>
      <c r="U17" s="635"/>
      <c r="V17" s="635"/>
      <c r="W17" s="635"/>
      <c r="X17" s="635"/>
      <c r="Y17" s="636"/>
      <c r="Z17" s="672">
        <v>0.6</v>
      </c>
      <c r="AA17" s="672"/>
      <c r="AB17" s="672"/>
      <c r="AC17" s="672"/>
      <c r="AD17" s="673">
        <v>144200</v>
      </c>
      <c r="AE17" s="673"/>
      <c r="AF17" s="673"/>
      <c r="AG17" s="673"/>
      <c r="AH17" s="673"/>
      <c r="AI17" s="673"/>
      <c r="AJ17" s="673"/>
      <c r="AK17" s="673"/>
      <c r="AL17" s="637">
        <v>1.4</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2154768</v>
      </c>
      <c r="CS17" s="635"/>
      <c r="CT17" s="635"/>
      <c r="CU17" s="635"/>
      <c r="CV17" s="635"/>
      <c r="CW17" s="635"/>
      <c r="CX17" s="635"/>
      <c r="CY17" s="636"/>
      <c r="CZ17" s="672">
        <v>9.4</v>
      </c>
      <c r="DA17" s="672"/>
      <c r="DB17" s="672"/>
      <c r="DC17" s="672"/>
      <c r="DD17" s="640" t="s">
        <v>122</v>
      </c>
      <c r="DE17" s="635"/>
      <c r="DF17" s="635"/>
      <c r="DG17" s="635"/>
      <c r="DH17" s="635"/>
      <c r="DI17" s="635"/>
      <c r="DJ17" s="635"/>
      <c r="DK17" s="635"/>
      <c r="DL17" s="635"/>
      <c r="DM17" s="635"/>
      <c r="DN17" s="635"/>
      <c r="DO17" s="635"/>
      <c r="DP17" s="636"/>
      <c r="DQ17" s="640">
        <v>2141821</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19040</v>
      </c>
      <c r="S18" s="635"/>
      <c r="T18" s="635"/>
      <c r="U18" s="635"/>
      <c r="V18" s="635"/>
      <c r="W18" s="635"/>
      <c r="X18" s="635"/>
      <c r="Y18" s="636"/>
      <c r="Z18" s="672">
        <v>0.1</v>
      </c>
      <c r="AA18" s="672"/>
      <c r="AB18" s="672"/>
      <c r="AC18" s="672"/>
      <c r="AD18" s="673">
        <v>19040</v>
      </c>
      <c r="AE18" s="673"/>
      <c r="AF18" s="673"/>
      <c r="AG18" s="673"/>
      <c r="AH18" s="673"/>
      <c r="AI18" s="673"/>
      <c r="AJ18" s="673"/>
      <c r="AK18" s="673"/>
      <c r="AL18" s="637">
        <v>0.2</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124163</v>
      </c>
      <c r="S19" s="635"/>
      <c r="T19" s="635"/>
      <c r="U19" s="635"/>
      <c r="V19" s="635"/>
      <c r="W19" s="635"/>
      <c r="X19" s="635"/>
      <c r="Y19" s="636"/>
      <c r="Z19" s="672">
        <v>0.5</v>
      </c>
      <c r="AA19" s="672"/>
      <c r="AB19" s="672"/>
      <c r="AC19" s="672"/>
      <c r="AD19" s="673">
        <v>124163</v>
      </c>
      <c r="AE19" s="673"/>
      <c r="AF19" s="673"/>
      <c r="AG19" s="673"/>
      <c r="AH19" s="673"/>
      <c r="AI19" s="673"/>
      <c r="AJ19" s="673"/>
      <c r="AK19" s="673"/>
      <c r="AL19" s="637">
        <v>1.2</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149369</v>
      </c>
      <c r="BH19" s="635"/>
      <c r="BI19" s="635"/>
      <c r="BJ19" s="635"/>
      <c r="BK19" s="635"/>
      <c r="BL19" s="635"/>
      <c r="BM19" s="635"/>
      <c r="BN19" s="636"/>
      <c r="BO19" s="672">
        <v>3.6</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997</v>
      </c>
      <c r="S20" s="635"/>
      <c r="T20" s="635"/>
      <c r="U20" s="635"/>
      <c r="V20" s="635"/>
      <c r="W20" s="635"/>
      <c r="X20" s="635"/>
      <c r="Y20" s="636"/>
      <c r="Z20" s="672">
        <v>0</v>
      </c>
      <c r="AA20" s="672"/>
      <c r="AB20" s="672"/>
      <c r="AC20" s="672"/>
      <c r="AD20" s="673">
        <v>997</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149369</v>
      </c>
      <c r="BH20" s="635"/>
      <c r="BI20" s="635"/>
      <c r="BJ20" s="635"/>
      <c r="BK20" s="635"/>
      <c r="BL20" s="635"/>
      <c r="BM20" s="635"/>
      <c r="BN20" s="636"/>
      <c r="BO20" s="672">
        <v>3.6</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22813798</v>
      </c>
      <c r="CS20" s="635"/>
      <c r="CT20" s="635"/>
      <c r="CU20" s="635"/>
      <c r="CV20" s="635"/>
      <c r="CW20" s="635"/>
      <c r="CX20" s="635"/>
      <c r="CY20" s="636"/>
      <c r="CZ20" s="672">
        <v>100</v>
      </c>
      <c r="DA20" s="672"/>
      <c r="DB20" s="672"/>
      <c r="DC20" s="672"/>
      <c r="DD20" s="640">
        <v>1494311</v>
      </c>
      <c r="DE20" s="635"/>
      <c r="DF20" s="635"/>
      <c r="DG20" s="635"/>
      <c r="DH20" s="635"/>
      <c r="DI20" s="635"/>
      <c r="DJ20" s="635"/>
      <c r="DK20" s="635"/>
      <c r="DL20" s="635"/>
      <c r="DM20" s="635"/>
      <c r="DN20" s="635"/>
      <c r="DO20" s="635"/>
      <c r="DP20" s="636"/>
      <c r="DQ20" s="640">
        <v>11869766</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6121671</v>
      </c>
      <c r="S21" s="635"/>
      <c r="T21" s="635"/>
      <c r="U21" s="635"/>
      <c r="V21" s="635"/>
      <c r="W21" s="635"/>
      <c r="X21" s="635"/>
      <c r="Y21" s="636"/>
      <c r="Z21" s="672">
        <v>25.7</v>
      </c>
      <c r="AA21" s="672"/>
      <c r="AB21" s="672"/>
      <c r="AC21" s="672"/>
      <c r="AD21" s="673">
        <v>5345206</v>
      </c>
      <c r="AE21" s="673"/>
      <c r="AF21" s="673"/>
      <c r="AG21" s="673"/>
      <c r="AH21" s="673"/>
      <c r="AI21" s="673"/>
      <c r="AJ21" s="673"/>
      <c r="AK21" s="673"/>
      <c r="AL21" s="637">
        <v>50.8</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14806</v>
      </c>
      <c r="BH21" s="635"/>
      <c r="BI21" s="635"/>
      <c r="BJ21" s="635"/>
      <c r="BK21" s="635"/>
      <c r="BL21" s="635"/>
      <c r="BM21" s="635"/>
      <c r="BN21" s="636"/>
      <c r="BO21" s="672">
        <v>0.4</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5345206</v>
      </c>
      <c r="S22" s="635"/>
      <c r="T22" s="635"/>
      <c r="U22" s="635"/>
      <c r="V22" s="635"/>
      <c r="W22" s="635"/>
      <c r="X22" s="635"/>
      <c r="Y22" s="636"/>
      <c r="Z22" s="672">
        <v>22.4</v>
      </c>
      <c r="AA22" s="672"/>
      <c r="AB22" s="672"/>
      <c r="AC22" s="672"/>
      <c r="AD22" s="673">
        <v>5345206</v>
      </c>
      <c r="AE22" s="673"/>
      <c r="AF22" s="673"/>
      <c r="AG22" s="673"/>
      <c r="AH22" s="673"/>
      <c r="AI22" s="673"/>
      <c r="AJ22" s="673"/>
      <c r="AK22" s="673"/>
      <c r="AL22" s="637">
        <v>50.8</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776465</v>
      </c>
      <c r="S23" s="635"/>
      <c r="T23" s="635"/>
      <c r="U23" s="635"/>
      <c r="V23" s="635"/>
      <c r="W23" s="635"/>
      <c r="X23" s="635"/>
      <c r="Y23" s="636"/>
      <c r="Z23" s="672">
        <v>3.3</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134563</v>
      </c>
      <c r="BH23" s="635"/>
      <c r="BI23" s="635"/>
      <c r="BJ23" s="635"/>
      <c r="BK23" s="635"/>
      <c r="BL23" s="635"/>
      <c r="BM23" s="635"/>
      <c r="BN23" s="636"/>
      <c r="BO23" s="672">
        <v>3.3</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8712850</v>
      </c>
      <c r="CS24" s="690"/>
      <c r="CT24" s="690"/>
      <c r="CU24" s="690"/>
      <c r="CV24" s="690"/>
      <c r="CW24" s="690"/>
      <c r="CX24" s="690"/>
      <c r="CY24" s="715"/>
      <c r="CZ24" s="716">
        <v>38.200000000000003</v>
      </c>
      <c r="DA24" s="698"/>
      <c r="DB24" s="698"/>
      <c r="DC24" s="718"/>
      <c r="DD24" s="714">
        <v>6038826</v>
      </c>
      <c r="DE24" s="690"/>
      <c r="DF24" s="690"/>
      <c r="DG24" s="690"/>
      <c r="DH24" s="690"/>
      <c r="DI24" s="690"/>
      <c r="DJ24" s="690"/>
      <c r="DK24" s="715"/>
      <c r="DL24" s="714">
        <v>5524103</v>
      </c>
      <c r="DM24" s="690"/>
      <c r="DN24" s="690"/>
      <c r="DO24" s="690"/>
      <c r="DP24" s="690"/>
      <c r="DQ24" s="690"/>
      <c r="DR24" s="690"/>
      <c r="DS24" s="690"/>
      <c r="DT24" s="690"/>
      <c r="DU24" s="690"/>
      <c r="DV24" s="715"/>
      <c r="DW24" s="716">
        <v>52.4</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11422569</v>
      </c>
      <c r="S25" s="635"/>
      <c r="T25" s="635"/>
      <c r="U25" s="635"/>
      <c r="V25" s="635"/>
      <c r="W25" s="635"/>
      <c r="X25" s="635"/>
      <c r="Y25" s="636"/>
      <c r="Z25" s="672">
        <v>47.9</v>
      </c>
      <c r="AA25" s="672"/>
      <c r="AB25" s="672"/>
      <c r="AC25" s="672"/>
      <c r="AD25" s="673">
        <v>10511541</v>
      </c>
      <c r="AE25" s="673"/>
      <c r="AF25" s="673"/>
      <c r="AG25" s="673"/>
      <c r="AH25" s="673"/>
      <c r="AI25" s="673"/>
      <c r="AJ25" s="673"/>
      <c r="AK25" s="673"/>
      <c r="AL25" s="637">
        <v>99.9</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2951872</v>
      </c>
      <c r="CS25" s="647"/>
      <c r="CT25" s="647"/>
      <c r="CU25" s="647"/>
      <c r="CV25" s="647"/>
      <c r="CW25" s="647"/>
      <c r="CX25" s="647"/>
      <c r="CY25" s="648"/>
      <c r="CZ25" s="637">
        <v>12.9</v>
      </c>
      <c r="DA25" s="649"/>
      <c r="DB25" s="649"/>
      <c r="DC25" s="650"/>
      <c r="DD25" s="640">
        <v>2659901</v>
      </c>
      <c r="DE25" s="647"/>
      <c r="DF25" s="647"/>
      <c r="DG25" s="647"/>
      <c r="DH25" s="647"/>
      <c r="DI25" s="647"/>
      <c r="DJ25" s="647"/>
      <c r="DK25" s="648"/>
      <c r="DL25" s="640">
        <v>2532277</v>
      </c>
      <c r="DM25" s="647"/>
      <c r="DN25" s="647"/>
      <c r="DO25" s="647"/>
      <c r="DP25" s="647"/>
      <c r="DQ25" s="647"/>
      <c r="DR25" s="647"/>
      <c r="DS25" s="647"/>
      <c r="DT25" s="647"/>
      <c r="DU25" s="647"/>
      <c r="DV25" s="648"/>
      <c r="DW25" s="637">
        <v>24</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2129</v>
      </c>
      <c r="S26" s="635"/>
      <c r="T26" s="635"/>
      <c r="U26" s="635"/>
      <c r="V26" s="635"/>
      <c r="W26" s="635"/>
      <c r="X26" s="635"/>
      <c r="Y26" s="636"/>
      <c r="Z26" s="672">
        <v>0</v>
      </c>
      <c r="AA26" s="672"/>
      <c r="AB26" s="672"/>
      <c r="AC26" s="672"/>
      <c r="AD26" s="673">
        <v>2129</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1728069</v>
      </c>
      <c r="CS26" s="635"/>
      <c r="CT26" s="635"/>
      <c r="CU26" s="635"/>
      <c r="CV26" s="635"/>
      <c r="CW26" s="635"/>
      <c r="CX26" s="635"/>
      <c r="CY26" s="636"/>
      <c r="CZ26" s="637">
        <v>7.6</v>
      </c>
      <c r="DA26" s="649"/>
      <c r="DB26" s="649"/>
      <c r="DC26" s="650"/>
      <c r="DD26" s="640">
        <v>1610963</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36971</v>
      </c>
      <c r="S27" s="635"/>
      <c r="T27" s="635"/>
      <c r="U27" s="635"/>
      <c r="V27" s="635"/>
      <c r="W27" s="635"/>
      <c r="X27" s="635"/>
      <c r="Y27" s="636"/>
      <c r="Z27" s="672">
        <v>0.2</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4100271</v>
      </c>
      <c r="BH27" s="635"/>
      <c r="BI27" s="635"/>
      <c r="BJ27" s="635"/>
      <c r="BK27" s="635"/>
      <c r="BL27" s="635"/>
      <c r="BM27" s="635"/>
      <c r="BN27" s="636"/>
      <c r="BO27" s="672">
        <v>100</v>
      </c>
      <c r="BP27" s="672"/>
      <c r="BQ27" s="672"/>
      <c r="BR27" s="672"/>
      <c r="BS27" s="673">
        <v>9794</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3606210</v>
      </c>
      <c r="CS27" s="647"/>
      <c r="CT27" s="647"/>
      <c r="CU27" s="647"/>
      <c r="CV27" s="647"/>
      <c r="CW27" s="647"/>
      <c r="CX27" s="647"/>
      <c r="CY27" s="648"/>
      <c r="CZ27" s="637">
        <v>15.8</v>
      </c>
      <c r="DA27" s="649"/>
      <c r="DB27" s="649"/>
      <c r="DC27" s="650"/>
      <c r="DD27" s="640">
        <v>1237104</v>
      </c>
      <c r="DE27" s="647"/>
      <c r="DF27" s="647"/>
      <c r="DG27" s="647"/>
      <c r="DH27" s="647"/>
      <c r="DI27" s="647"/>
      <c r="DJ27" s="647"/>
      <c r="DK27" s="648"/>
      <c r="DL27" s="640">
        <v>850005</v>
      </c>
      <c r="DM27" s="647"/>
      <c r="DN27" s="647"/>
      <c r="DO27" s="647"/>
      <c r="DP27" s="647"/>
      <c r="DQ27" s="647"/>
      <c r="DR27" s="647"/>
      <c r="DS27" s="647"/>
      <c r="DT27" s="647"/>
      <c r="DU27" s="647"/>
      <c r="DV27" s="648"/>
      <c r="DW27" s="637">
        <v>8.1</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154425</v>
      </c>
      <c r="S28" s="635"/>
      <c r="T28" s="635"/>
      <c r="U28" s="635"/>
      <c r="V28" s="635"/>
      <c r="W28" s="635"/>
      <c r="X28" s="635"/>
      <c r="Y28" s="636"/>
      <c r="Z28" s="672">
        <v>0.6</v>
      </c>
      <c r="AA28" s="672"/>
      <c r="AB28" s="672"/>
      <c r="AC28" s="672"/>
      <c r="AD28" s="673">
        <v>6264</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2154768</v>
      </c>
      <c r="CS28" s="635"/>
      <c r="CT28" s="635"/>
      <c r="CU28" s="635"/>
      <c r="CV28" s="635"/>
      <c r="CW28" s="635"/>
      <c r="CX28" s="635"/>
      <c r="CY28" s="636"/>
      <c r="CZ28" s="637">
        <v>9.4</v>
      </c>
      <c r="DA28" s="649"/>
      <c r="DB28" s="649"/>
      <c r="DC28" s="650"/>
      <c r="DD28" s="640">
        <v>2141821</v>
      </c>
      <c r="DE28" s="635"/>
      <c r="DF28" s="635"/>
      <c r="DG28" s="635"/>
      <c r="DH28" s="635"/>
      <c r="DI28" s="635"/>
      <c r="DJ28" s="635"/>
      <c r="DK28" s="636"/>
      <c r="DL28" s="640">
        <v>2141821</v>
      </c>
      <c r="DM28" s="635"/>
      <c r="DN28" s="635"/>
      <c r="DO28" s="635"/>
      <c r="DP28" s="635"/>
      <c r="DQ28" s="635"/>
      <c r="DR28" s="635"/>
      <c r="DS28" s="635"/>
      <c r="DT28" s="635"/>
      <c r="DU28" s="635"/>
      <c r="DV28" s="636"/>
      <c r="DW28" s="637">
        <v>20.3</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16644</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2154741</v>
      </c>
      <c r="CS29" s="647"/>
      <c r="CT29" s="647"/>
      <c r="CU29" s="647"/>
      <c r="CV29" s="647"/>
      <c r="CW29" s="647"/>
      <c r="CX29" s="647"/>
      <c r="CY29" s="648"/>
      <c r="CZ29" s="637">
        <v>9.4</v>
      </c>
      <c r="DA29" s="649"/>
      <c r="DB29" s="649"/>
      <c r="DC29" s="650"/>
      <c r="DD29" s="640">
        <v>2141794</v>
      </c>
      <c r="DE29" s="647"/>
      <c r="DF29" s="647"/>
      <c r="DG29" s="647"/>
      <c r="DH29" s="647"/>
      <c r="DI29" s="647"/>
      <c r="DJ29" s="647"/>
      <c r="DK29" s="648"/>
      <c r="DL29" s="640">
        <v>2141794</v>
      </c>
      <c r="DM29" s="647"/>
      <c r="DN29" s="647"/>
      <c r="DO29" s="647"/>
      <c r="DP29" s="647"/>
      <c r="DQ29" s="647"/>
      <c r="DR29" s="647"/>
      <c r="DS29" s="647"/>
      <c r="DT29" s="647"/>
      <c r="DU29" s="647"/>
      <c r="DV29" s="648"/>
      <c r="DW29" s="637">
        <v>20.3</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2631323</v>
      </c>
      <c r="S30" s="635"/>
      <c r="T30" s="635"/>
      <c r="U30" s="635"/>
      <c r="V30" s="635"/>
      <c r="W30" s="635"/>
      <c r="X30" s="635"/>
      <c r="Y30" s="636"/>
      <c r="Z30" s="672">
        <v>11</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2076210</v>
      </c>
      <c r="CS30" s="635"/>
      <c r="CT30" s="635"/>
      <c r="CU30" s="635"/>
      <c r="CV30" s="635"/>
      <c r="CW30" s="635"/>
      <c r="CX30" s="635"/>
      <c r="CY30" s="636"/>
      <c r="CZ30" s="637">
        <v>9.1</v>
      </c>
      <c r="DA30" s="649"/>
      <c r="DB30" s="649"/>
      <c r="DC30" s="650"/>
      <c r="DD30" s="640">
        <v>2064063</v>
      </c>
      <c r="DE30" s="635"/>
      <c r="DF30" s="635"/>
      <c r="DG30" s="635"/>
      <c r="DH30" s="635"/>
      <c r="DI30" s="635"/>
      <c r="DJ30" s="635"/>
      <c r="DK30" s="636"/>
      <c r="DL30" s="640">
        <v>2064063</v>
      </c>
      <c r="DM30" s="635"/>
      <c r="DN30" s="635"/>
      <c r="DO30" s="635"/>
      <c r="DP30" s="635"/>
      <c r="DQ30" s="635"/>
      <c r="DR30" s="635"/>
      <c r="DS30" s="635"/>
      <c r="DT30" s="635"/>
      <c r="DU30" s="635"/>
      <c r="DV30" s="636"/>
      <c r="DW30" s="637">
        <v>19.600000000000001</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99.2</v>
      </c>
      <c r="BH31" s="697"/>
      <c r="BI31" s="697"/>
      <c r="BJ31" s="697"/>
      <c r="BK31" s="697"/>
      <c r="BL31" s="697"/>
      <c r="BM31" s="698">
        <v>97.4</v>
      </c>
      <c r="BN31" s="697"/>
      <c r="BO31" s="697"/>
      <c r="BP31" s="697"/>
      <c r="BQ31" s="699"/>
      <c r="BR31" s="696">
        <v>99.3</v>
      </c>
      <c r="BS31" s="697"/>
      <c r="BT31" s="697"/>
      <c r="BU31" s="697"/>
      <c r="BV31" s="697"/>
      <c r="BW31" s="697"/>
      <c r="BX31" s="698">
        <v>97.7</v>
      </c>
      <c r="BY31" s="697"/>
      <c r="BZ31" s="697"/>
      <c r="CA31" s="697"/>
      <c r="CB31" s="699"/>
      <c r="CD31" s="655"/>
      <c r="CE31" s="656"/>
      <c r="CF31" s="631" t="s">
        <v>300</v>
      </c>
      <c r="CG31" s="632"/>
      <c r="CH31" s="632"/>
      <c r="CI31" s="632"/>
      <c r="CJ31" s="632"/>
      <c r="CK31" s="632"/>
      <c r="CL31" s="632"/>
      <c r="CM31" s="632"/>
      <c r="CN31" s="632"/>
      <c r="CO31" s="632"/>
      <c r="CP31" s="632"/>
      <c r="CQ31" s="633"/>
      <c r="CR31" s="634">
        <v>78531</v>
      </c>
      <c r="CS31" s="647"/>
      <c r="CT31" s="647"/>
      <c r="CU31" s="647"/>
      <c r="CV31" s="647"/>
      <c r="CW31" s="647"/>
      <c r="CX31" s="647"/>
      <c r="CY31" s="648"/>
      <c r="CZ31" s="637">
        <v>0.3</v>
      </c>
      <c r="DA31" s="649"/>
      <c r="DB31" s="649"/>
      <c r="DC31" s="650"/>
      <c r="DD31" s="640">
        <v>77731</v>
      </c>
      <c r="DE31" s="647"/>
      <c r="DF31" s="647"/>
      <c r="DG31" s="647"/>
      <c r="DH31" s="647"/>
      <c r="DI31" s="647"/>
      <c r="DJ31" s="647"/>
      <c r="DK31" s="648"/>
      <c r="DL31" s="640">
        <v>77731</v>
      </c>
      <c r="DM31" s="647"/>
      <c r="DN31" s="647"/>
      <c r="DO31" s="647"/>
      <c r="DP31" s="647"/>
      <c r="DQ31" s="647"/>
      <c r="DR31" s="647"/>
      <c r="DS31" s="647"/>
      <c r="DT31" s="647"/>
      <c r="DU31" s="647"/>
      <c r="DV31" s="648"/>
      <c r="DW31" s="637">
        <v>0.7</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1271649</v>
      </c>
      <c r="S32" s="635"/>
      <c r="T32" s="635"/>
      <c r="U32" s="635"/>
      <c r="V32" s="635"/>
      <c r="W32" s="635"/>
      <c r="X32" s="635"/>
      <c r="Y32" s="636"/>
      <c r="Z32" s="672">
        <v>5.3</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99.3</v>
      </c>
      <c r="BH32" s="647"/>
      <c r="BI32" s="647"/>
      <c r="BJ32" s="647"/>
      <c r="BK32" s="647"/>
      <c r="BL32" s="647"/>
      <c r="BM32" s="638">
        <v>98.4</v>
      </c>
      <c r="BN32" s="647"/>
      <c r="BO32" s="647"/>
      <c r="BP32" s="647"/>
      <c r="BQ32" s="670"/>
      <c r="BR32" s="700">
        <v>99.5</v>
      </c>
      <c r="BS32" s="647"/>
      <c r="BT32" s="647"/>
      <c r="BU32" s="647"/>
      <c r="BV32" s="647"/>
      <c r="BW32" s="647"/>
      <c r="BX32" s="638">
        <v>98.8</v>
      </c>
      <c r="BY32" s="647"/>
      <c r="BZ32" s="647"/>
      <c r="CA32" s="647"/>
      <c r="CB32" s="670"/>
      <c r="CD32" s="657"/>
      <c r="CE32" s="658"/>
      <c r="CF32" s="631" t="s">
        <v>304</v>
      </c>
      <c r="CG32" s="632"/>
      <c r="CH32" s="632"/>
      <c r="CI32" s="632"/>
      <c r="CJ32" s="632"/>
      <c r="CK32" s="632"/>
      <c r="CL32" s="632"/>
      <c r="CM32" s="632"/>
      <c r="CN32" s="632"/>
      <c r="CO32" s="632"/>
      <c r="CP32" s="632"/>
      <c r="CQ32" s="633"/>
      <c r="CR32" s="634">
        <v>27</v>
      </c>
      <c r="CS32" s="635"/>
      <c r="CT32" s="635"/>
      <c r="CU32" s="635"/>
      <c r="CV32" s="635"/>
      <c r="CW32" s="635"/>
      <c r="CX32" s="635"/>
      <c r="CY32" s="636"/>
      <c r="CZ32" s="637">
        <v>0</v>
      </c>
      <c r="DA32" s="649"/>
      <c r="DB32" s="649"/>
      <c r="DC32" s="650"/>
      <c r="DD32" s="640">
        <v>27</v>
      </c>
      <c r="DE32" s="635"/>
      <c r="DF32" s="635"/>
      <c r="DG32" s="635"/>
      <c r="DH32" s="635"/>
      <c r="DI32" s="635"/>
      <c r="DJ32" s="635"/>
      <c r="DK32" s="636"/>
      <c r="DL32" s="640">
        <v>27</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14413</v>
      </c>
      <c r="S33" s="635"/>
      <c r="T33" s="635"/>
      <c r="U33" s="635"/>
      <c r="V33" s="635"/>
      <c r="W33" s="635"/>
      <c r="X33" s="635"/>
      <c r="Y33" s="636"/>
      <c r="Z33" s="672">
        <v>0.1</v>
      </c>
      <c r="AA33" s="672"/>
      <c r="AB33" s="672"/>
      <c r="AC33" s="672"/>
      <c r="AD33" s="673" t="s">
        <v>122</v>
      </c>
      <c r="AE33" s="673"/>
      <c r="AF33" s="673"/>
      <c r="AG33" s="673"/>
      <c r="AH33" s="673"/>
      <c r="AI33" s="673"/>
      <c r="AJ33" s="673"/>
      <c r="AK33" s="673"/>
      <c r="AL33" s="637" t="s">
        <v>122</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v>
      </c>
      <c r="BH33" s="619"/>
      <c r="BI33" s="619"/>
      <c r="BJ33" s="619"/>
      <c r="BK33" s="619"/>
      <c r="BL33" s="619"/>
      <c r="BM33" s="665">
        <v>96.3</v>
      </c>
      <c r="BN33" s="619"/>
      <c r="BO33" s="619"/>
      <c r="BP33" s="619"/>
      <c r="BQ33" s="682"/>
      <c r="BR33" s="695">
        <v>99.1</v>
      </c>
      <c r="BS33" s="619"/>
      <c r="BT33" s="619"/>
      <c r="BU33" s="619"/>
      <c r="BV33" s="619"/>
      <c r="BW33" s="619"/>
      <c r="BX33" s="665">
        <v>96.6</v>
      </c>
      <c r="BY33" s="619"/>
      <c r="BZ33" s="619"/>
      <c r="CA33" s="619"/>
      <c r="CB33" s="682"/>
      <c r="CD33" s="631" t="s">
        <v>307</v>
      </c>
      <c r="CE33" s="632"/>
      <c r="CF33" s="632"/>
      <c r="CG33" s="632"/>
      <c r="CH33" s="632"/>
      <c r="CI33" s="632"/>
      <c r="CJ33" s="632"/>
      <c r="CK33" s="632"/>
      <c r="CL33" s="632"/>
      <c r="CM33" s="632"/>
      <c r="CN33" s="632"/>
      <c r="CO33" s="632"/>
      <c r="CP33" s="632"/>
      <c r="CQ33" s="633"/>
      <c r="CR33" s="634">
        <v>12606637</v>
      </c>
      <c r="CS33" s="647"/>
      <c r="CT33" s="647"/>
      <c r="CU33" s="647"/>
      <c r="CV33" s="647"/>
      <c r="CW33" s="647"/>
      <c r="CX33" s="647"/>
      <c r="CY33" s="648"/>
      <c r="CZ33" s="637">
        <v>55.3</v>
      </c>
      <c r="DA33" s="649"/>
      <c r="DB33" s="649"/>
      <c r="DC33" s="650"/>
      <c r="DD33" s="640">
        <v>5673135</v>
      </c>
      <c r="DE33" s="647"/>
      <c r="DF33" s="647"/>
      <c r="DG33" s="647"/>
      <c r="DH33" s="647"/>
      <c r="DI33" s="647"/>
      <c r="DJ33" s="647"/>
      <c r="DK33" s="648"/>
      <c r="DL33" s="640">
        <v>3987804</v>
      </c>
      <c r="DM33" s="647"/>
      <c r="DN33" s="647"/>
      <c r="DO33" s="647"/>
      <c r="DP33" s="647"/>
      <c r="DQ33" s="647"/>
      <c r="DR33" s="647"/>
      <c r="DS33" s="647"/>
      <c r="DT33" s="647"/>
      <c r="DU33" s="647"/>
      <c r="DV33" s="648"/>
      <c r="DW33" s="637">
        <v>37.799999999999997</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4292033</v>
      </c>
      <c r="S34" s="635"/>
      <c r="T34" s="635"/>
      <c r="U34" s="635"/>
      <c r="V34" s="635"/>
      <c r="W34" s="635"/>
      <c r="X34" s="635"/>
      <c r="Y34" s="636"/>
      <c r="Z34" s="672">
        <v>18</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3556050</v>
      </c>
      <c r="CS34" s="635"/>
      <c r="CT34" s="635"/>
      <c r="CU34" s="635"/>
      <c r="CV34" s="635"/>
      <c r="CW34" s="635"/>
      <c r="CX34" s="635"/>
      <c r="CY34" s="636"/>
      <c r="CZ34" s="637">
        <v>15.6</v>
      </c>
      <c r="DA34" s="649"/>
      <c r="DB34" s="649"/>
      <c r="DC34" s="650"/>
      <c r="DD34" s="640">
        <v>1679956</v>
      </c>
      <c r="DE34" s="635"/>
      <c r="DF34" s="635"/>
      <c r="DG34" s="635"/>
      <c r="DH34" s="635"/>
      <c r="DI34" s="635"/>
      <c r="DJ34" s="635"/>
      <c r="DK34" s="636"/>
      <c r="DL34" s="640">
        <v>1369439</v>
      </c>
      <c r="DM34" s="635"/>
      <c r="DN34" s="635"/>
      <c r="DO34" s="635"/>
      <c r="DP34" s="635"/>
      <c r="DQ34" s="635"/>
      <c r="DR34" s="635"/>
      <c r="DS34" s="635"/>
      <c r="DT34" s="635"/>
      <c r="DU34" s="635"/>
      <c r="DV34" s="636"/>
      <c r="DW34" s="637">
        <v>13</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1717346</v>
      </c>
      <c r="S35" s="635"/>
      <c r="T35" s="635"/>
      <c r="U35" s="635"/>
      <c r="V35" s="635"/>
      <c r="W35" s="635"/>
      <c r="X35" s="635"/>
      <c r="Y35" s="636"/>
      <c r="Z35" s="672">
        <v>7.2</v>
      </c>
      <c r="AA35" s="672"/>
      <c r="AB35" s="672"/>
      <c r="AC35" s="672"/>
      <c r="AD35" s="673" t="s">
        <v>122</v>
      </c>
      <c r="AE35" s="673"/>
      <c r="AF35" s="673"/>
      <c r="AG35" s="673"/>
      <c r="AH35" s="673"/>
      <c r="AI35" s="673"/>
      <c r="AJ35" s="673"/>
      <c r="AK35" s="673"/>
      <c r="AL35" s="637" t="s">
        <v>122</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70357</v>
      </c>
      <c r="CS35" s="647"/>
      <c r="CT35" s="647"/>
      <c r="CU35" s="647"/>
      <c r="CV35" s="647"/>
      <c r="CW35" s="647"/>
      <c r="CX35" s="647"/>
      <c r="CY35" s="648"/>
      <c r="CZ35" s="637">
        <v>0.3</v>
      </c>
      <c r="DA35" s="649"/>
      <c r="DB35" s="649"/>
      <c r="DC35" s="650"/>
      <c r="DD35" s="640">
        <v>31324</v>
      </c>
      <c r="DE35" s="647"/>
      <c r="DF35" s="647"/>
      <c r="DG35" s="647"/>
      <c r="DH35" s="647"/>
      <c r="DI35" s="647"/>
      <c r="DJ35" s="647"/>
      <c r="DK35" s="648"/>
      <c r="DL35" s="640">
        <v>31239</v>
      </c>
      <c r="DM35" s="647"/>
      <c r="DN35" s="647"/>
      <c r="DO35" s="647"/>
      <c r="DP35" s="647"/>
      <c r="DQ35" s="647"/>
      <c r="DR35" s="647"/>
      <c r="DS35" s="647"/>
      <c r="DT35" s="647"/>
      <c r="DU35" s="647"/>
      <c r="DV35" s="648"/>
      <c r="DW35" s="637">
        <v>0.3</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969963</v>
      </c>
      <c r="S36" s="635"/>
      <c r="T36" s="635"/>
      <c r="U36" s="635"/>
      <c r="V36" s="635"/>
      <c r="W36" s="635"/>
      <c r="X36" s="635"/>
      <c r="Y36" s="636"/>
      <c r="Z36" s="672">
        <v>4.0999999999999996</v>
      </c>
      <c r="AA36" s="672"/>
      <c r="AB36" s="672"/>
      <c r="AC36" s="672"/>
      <c r="AD36" s="673" t="s">
        <v>122</v>
      </c>
      <c r="AE36" s="673"/>
      <c r="AF36" s="673"/>
      <c r="AG36" s="673"/>
      <c r="AH36" s="673"/>
      <c r="AI36" s="673"/>
      <c r="AJ36" s="673"/>
      <c r="AK36" s="673"/>
      <c r="AL36" s="637" t="s">
        <v>122</v>
      </c>
      <c r="AM36" s="638"/>
      <c r="AN36" s="638"/>
      <c r="AO36" s="674"/>
      <c r="AP36" s="206"/>
      <c r="AQ36" s="683" t="s">
        <v>315</v>
      </c>
      <c r="AR36" s="684"/>
      <c r="AS36" s="684"/>
      <c r="AT36" s="684"/>
      <c r="AU36" s="684"/>
      <c r="AV36" s="684"/>
      <c r="AW36" s="684"/>
      <c r="AX36" s="684"/>
      <c r="AY36" s="685"/>
      <c r="AZ36" s="689">
        <v>2134873</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2000</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4587875</v>
      </c>
      <c r="CS36" s="635"/>
      <c r="CT36" s="635"/>
      <c r="CU36" s="635"/>
      <c r="CV36" s="635"/>
      <c r="CW36" s="635"/>
      <c r="CX36" s="635"/>
      <c r="CY36" s="636"/>
      <c r="CZ36" s="637">
        <v>20.100000000000001</v>
      </c>
      <c r="DA36" s="649"/>
      <c r="DB36" s="649"/>
      <c r="DC36" s="650"/>
      <c r="DD36" s="640">
        <v>2801762</v>
      </c>
      <c r="DE36" s="635"/>
      <c r="DF36" s="635"/>
      <c r="DG36" s="635"/>
      <c r="DH36" s="635"/>
      <c r="DI36" s="635"/>
      <c r="DJ36" s="635"/>
      <c r="DK36" s="636"/>
      <c r="DL36" s="640">
        <v>1824335</v>
      </c>
      <c r="DM36" s="635"/>
      <c r="DN36" s="635"/>
      <c r="DO36" s="635"/>
      <c r="DP36" s="635"/>
      <c r="DQ36" s="635"/>
      <c r="DR36" s="635"/>
      <c r="DS36" s="635"/>
      <c r="DT36" s="635"/>
      <c r="DU36" s="635"/>
      <c r="DV36" s="636"/>
      <c r="DW36" s="637">
        <v>17.3</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269873</v>
      </c>
      <c r="S37" s="635"/>
      <c r="T37" s="635"/>
      <c r="U37" s="635"/>
      <c r="V37" s="635"/>
      <c r="W37" s="635"/>
      <c r="X37" s="635"/>
      <c r="Y37" s="636"/>
      <c r="Z37" s="672">
        <v>1.1000000000000001</v>
      </c>
      <c r="AA37" s="672"/>
      <c r="AB37" s="672"/>
      <c r="AC37" s="672"/>
      <c r="AD37" s="673">
        <v>1045</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715000</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-23725</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815889</v>
      </c>
      <c r="CS37" s="647"/>
      <c r="CT37" s="647"/>
      <c r="CU37" s="647"/>
      <c r="CV37" s="647"/>
      <c r="CW37" s="647"/>
      <c r="CX37" s="647"/>
      <c r="CY37" s="648"/>
      <c r="CZ37" s="637">
        <v>3.6</v>
      </c>
      <c r="DA37" s="649"/>
      <c r="DB37" s="649"/>
      <c r="DC37" s="650"/>
      <c r="DD37" s="640">
        <v>797185</v>
      </c>
      <c r="DE37" s="647"/>
      <c r="DF37" s="647"/>
      <c r="DG37" s="647"/>
      <c r="DH37" s="647"/>
      <c r="DI37" s="647"/>
      <c r="DJ37" s="647"/>
      <c r="DK37" s="648"/>
      <c r="DL37" s="640">
        <v>776135</v>
      </c>
      <c r="DM37" s="647"/>
      <c r="DN37" s="647"/>
      <c r="DO37" s="647"/>
      <c r="DP37" s="647"/>
      <c r="DQ37" s="647"/>
      <c r="DR37" s="647"/>
      <c r="DS37" s="647"/>
      <c r="DT37" s="647"/>
      <c r="DU37" s="647"/>
      <c r="DV37" s="648"/>
      <c r="DW37" s="637">
        <v>7.4</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1034300</v>
      </c>
      <c r="S38" s="635"/>
      <c r="T38" s="635"/>
      <c r="U38" s="635"/>
      <c r="V38" s="635"/>
      <c r="W38" s="635"/>
      <c r="X38" s="635"/>
      <c r="Y38" s="636"/>
      <c r="Z38" s="672">
        <v>4.3</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291800</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4630</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1089281</v>
      </c>
      <c r="CS38" s="635"/>
      <c r="CT38" s="635"/>
      <c r="CU38" s="635"/>
      <c r="CV38" s="635"/>
      <c r="CW38" s="635"/>
      <c r="CX38" s="635"/>
      <c r="CY38" s="636"/>
      <c r="CZ38" s="637">
        <v>4.8</v>
      </c>
      <c r="DA38" s="649"/>
      <c r="DB38" s="649"/>
      <c r="DC38" s="650"/>
      <c r="DD38" s="640">
        <v>831593</v>
      </c>
      <c r="DE38" s="635"/>
      <c r="DF38" s="635"/>
      <c r="DG38" s="635"/>
      <c r="DH38" s="635"/>
      <c r="DI38" s="635"/>
      <c r="DJ38" s="635"/>
      <c r="DK38" s="636"/>
      <c r="DL38" s="640">
        <v>762791</v>
      </c>
      <c r="DM38" s="635"/>
      <c r="DN38" s="635"/>
      <c r="DO38" s="635"/>
      <c r="DP38" s="635"/>
      <c r="DQ38" s="635"/>
      <c r="DR38" s="635"/>
      <c r="DS38" s="635"/>
      <c r="DT38" s="635"/>
      <c r="DU38" s="635"/>
      <c r="DV38" s="636"/>
      <c r="DW38" s="637">
        <v>7.2</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26602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7411</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3183074</v>
      </c>
      <c r="CS39" s="647"/>
      <c r="CT39" s="647"/>
      <c r="CU39" s="647"/>
      <c r="CV39" s="647"/>
      <c r="CW39" s="647"/>
      <c r="CX39" s="647"/>
      <c r="CY39" s="648"/>
      <c r="CZ39" s="637">
        <v>14</v>
      </c>
      <c r="DA39" s="649"/>
      <c r="DB39" s="649"/>
      <c r="DC39" s="650"/>
      <c r="DD39" s="640">
        <v>328500</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30600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12190</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127</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120000</v>
      </c>
      <c r="CS40" s="635"/>
      <c r="CT40" s="635"/>
      <c r="CU40" s="635"/>
      <c r="CV40" s="635"/>
      <c r="CW40" s="635"/>
      <c r="CX40" s="635"/>
      <c r="CY40" s="636"/>
      <c r="CZ40" s="637">
        <v>0.5</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23833638</v>
      </c>
      <c r="S41" s="659"/>
      <c r="T41" s="659"/>
      <c r="U41" s="659"/>
      <c r="V41" s="659"/>
      <c r="W41" s="659"/>
      <c r="X41" s="659"/>
      <c r="Y41" s="662"/>
      <c r="Z41" s="663">
        <v>100</v>
      </c>
      <c r="AA41" s="663"/>
      <c r="AB41" s="663"/>
      <c r="AC41" s="663"/>
      <c r="AD41" s="664">
        <v>10520979</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334395</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754886</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364</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1494311</v>
      </c>
      <c r="CS42" s="647"/>
      <c r="CT42" s="647"/>
      <c r="CU42" s="647"/>
      <c r="CV42" s="647"/>
      <c r="CW42" s="647"/>
      <c r="CX42" s="647"/>
      <c r="CY42" s="648"/>
      <c r="CZ42" s="637">
        <v>6.6</v>
      </c>
      <c r="DA42" s="649"/>
      <c r="DB42" s="649"/>
      <c r="DC42" s="650"/>
      <c r="DD42" s="640">
        <v>157805</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18606</v>
      </c>
      <c r="CS43" s="647"/>
      <c r="CT43" s="647"/>
      <c r="CU43" s="647"/>
      <c r="CV43" s="647"/>
      <c r="CW43" s="647"/>
      <c r="CX43" s="647"/>
      <c r="CY43" s="648"/>
      <c r="CZ43" s="637">
        <v>0.1</v>
      </c>
      <c r="DA43" s="649"/>
      <c r="DB43" s="649"/>
      <c r="DC43" s="650"/>
      <c r="DD43" s="640">
        <v>18606</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1494311</v>
      </c>
      <c r="CS44" s="635"/>
      <c r="CT44" s="635"/>
      <c r="CU44" s="635"/>
      <c r="CV44" s="635"/>
      <c r="CW44" s="635"/>
      <c r="CX44" s="635"/>
      <c r="CY44" s="636"/>
      <c r="CZ44" s="637">
        <v>6.6</v>
      </c>
      <c r="DA44" s="638"/>
      <c r="DB44" s="638"/>
      <c r="DC44" s="639"/>
      <c r="DD44" s="640">
        <v>157805</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493418</v>
      </c>
      <c r="CS45" s="647"/>
      <c r="CT45" s="647"/>
      <c r="CU45" s="647"/>
      <c r="CV45" s="647"/>
      <c r="CW45" s="647"/>
      <c r="CX45" s="647"/>
      <c r="CY45" s="648"/>
      <c r="CZ45" s="637">
        <v>2.2000000000000002</v>
      </c>
      <c r="DA45" s="649"/>
      <c r="DB45" s="649"/>
      <c r="DC45" s="650"/>
      <c r="DD45" s="640">
        <v>22997</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903228</v>
      </c>
      <c r="CS46" s="635"/>
      <c r="CT46" s="635"/>
      <c r="CU46" s="635"/>
      <c r="CV46" s="635"/>
      <c r="CW46" s="635"/>
      <c r="CX46" s="635"/>
      <c r="CY46" s="636"/>
      <c r="CZ46" s="637">
        <v>4</v>
      </c>
      <c r="DA46" s="638"/>
      <c r="DB46" s="638"/>
      <c r="DC46" s="639"/>
      <c r="DD46" s="640">
        <v>133908</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22813798</v>
      </c>
      <c r="CS49" s="619"/>
      <c r="CT49" s="619"/>
      <c r="CU49" s="619"/>
      <c r="CV49" s="619"/>
      <c r="CW49" s="619"/>
      <c r="CX49" s="619"/>
      <c r="CY49" s="620"/>
      <c r="CZ49" s="621">
        <v>100</v>
      </c>
      <c r="DA49" s="622"/>
      <c r="DB49" s="622"/>
      <c r="DC49" s="623"/>
      <c r="DD49" s="624">
        <v>11869766</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fgNk3xcGXk7rdWx+x993F+D6AhRzLha1IK9LK7NCIxsfI4cbKc0eeUWTHY5on4LPg3RQ2e8ZkYAuuA56shu5bg==" saltValue="GV9TiLl5KgGOciS90uvbQ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374</v>
      </c>
      <c r="C7" s="1061"/>
      <c r="D7" s="1061"/>
      <c r="E7" s="1061"/>
      <c r="F7" s="1061"/>
      <c r="G7" s="1061"/>
      <c r="H7" s="1061"/>
      <c r="I7" s="1061"/>
      <c r="J7" s="1061"/>
      <c r="K7" s="1061"/>
      <c r="L7" s="1061"/>
      <c r="M7" s="1061"/>
      <c r="N7" s="1061"/>
      <c r="O7" s="1061"/>
      <c r="P7" s="1062"/>
      <c r="Q7" s="1115">
        <v>24893</v>
      </c>
      <c r="R7" s="1116"/>
      <c r="S7" s="1116"/>
      <c r="T7" s="1116"/>
      <c r="U7" s="1116"/>
      <c r="V7" s="1116">
        <v>23873</v>
      </c>
      <c r="W7" s="1116"/>
      <c r="X7" s="1116"/>
      <c r="Y7" s="1116"/>
      <c r="Z7" s="1116"/>
      <c r="AA7" s="1116">
        <v>1020</v>
      </c>
      <c r="AB7" s="1116"/>
      <c r="AC7" s="1116"/>
      <c r="AD7" s="1116"/>
      <c r="AE7" s="1117"/>
      <c r="AF7" s="1118">
        <v>945</v>
      </c>
      <c r="AG7" s="1119"/>
      <c r="AH7" s="1119"/>
      <c r="AI7" s="1119"/>
      <c r="AJ7" s="1120"/>
      <c r="AK7" s="1121">
        <v>1898</v>
      </c>
      <c r="AL7" s="1122"/>
      <c r="AM7" s="1122"/>
      <c r="AN7" s="1122"/>
      <c r="AO7" s="1122"/>
      <c r="AP7" s="1122">
        <v>16479</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7"/>
    </row>
    <row r="8" spans="1:131" s="218" customFormat="1" ht="26.25" customHeight="1" x14ac:dyDescent="0.2">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376</v>
      </c>
      <c r="B23" s="950" t="s">
        <v>377</v>
      </c>
      <c r="C23" s="951"/>
      <c r="D23" s="951"/>
      <c r="E23" s="951"/>
      <c r="F23" s="951"/>
      <c r="G23" s="951"/>
      <c r="H23" s="951"/>
      <c r="I23" s="951"/>
      <c r="J23" s="951"/>
      <c r="K23" s="951"/>
      <c r="L23" s="951"/>
      <c r="M23" s="951"/>
      <c r="N23" s="951"/>
      <c r="O23" s="951"/>
      <c r="P23" s="961"/>
      <c r="Q23" s="1080">
        <v>24893</v>
      </c>
      <c r="R23" s="1074"/>
      <c r="S23" s="1074"/>
      <c r="T23" s="1074"/>
      <c r="U23" s="1074"/>
      <c r="V23" s="1074">
        <v>23873</v>
      </c>
      <c r="W23" s="1074"/>
      <c r="X23" s="1074"/>
      <c r="Y23" s="1074"/>
      <c r="Z23" s="1074"/>
      <c r="AA23" s="1074">
        <v>1020</v>
      </c>
      <c r="AB23" s="1074"/>
      <c r="AC23" s="1074"/>
      <c r="AD23" s="1074"/>
      <c r="AE23" s="1081"/>
      <c r="AF23" s="1082">
        <v>945</v>
      </c>
      <c r="AG23" s="1074"/>
      <c r="AH23" s="1074"/>
      <c r="AI23" s="1074"/>
      <c r="AJ23" s="1083"/>
      <c r="AK23" s="1084"/>
      <c r="AL23" s="1085"/>
      <c r="AM23" s="1085"/>
      <c r="AN23" s="1085"/>
      <c r="AO23" s="1085"/>
      <c r="AP23" s="1074">
        <v>16479</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388</v>
      </c>
      <c r="C28" s="1061"/>
      <c r="D28" s="1061"/>
      <c r="E28" s="1061"/>
      <c r="F28" s="1061"/>
      <c r="G28" s="1061"/>
      <c r="H28" s="1061"/>
      <c r="I28" s="1061"/>
      <c r="J28" s="1061"/>
      <c r="K28" s="1061"/>
      <c r="L28" s="1061"/>
      <c r="M28" s="1061"/>
      <c r="N28" s="1061"/>
      <c r="O28" s="1061"/>
      <c r="P28" s="1062"/>
      <c r="Q28" s="1063">
        <v>4102</v>
      </c>
      <c r="R28" s="1064"/>
      <c r="S28" s="1064"/>
      <c r="T28" s="1064"/>
      <c r="U28" s="1064"/>
      <c r="V28" s="1064">
        <v>4100</v>
      </c>
      <c r="W28" s="1064"/>
      <c r="X28" s="1064"/>
      <c r="Y28" s="1064"/>
      <c r="Z28" s="1064"/>
      <c r="AA28" s="1064">
        <v>2</v>
      </c>
      <c r="AB28" s="1064"/>
      <c r="AC28" s="1064"/>
      <c r="AD28" s="1064"/>
      <c r="AE28" s="1065"/>
      <c r="AF28" s="1066">
        <v>2</v>
      </c>
      <c r="AG28" s="1064"/>
      <c r="AH28" s="1064"/>
      <c r="AI28" s="1064"/>
      <c r="AJ28" s="1067"/>
      <c r="AK28" s="1055">
        <v>361</v>
      </c>
      <c r="AL28" s="1056"/>
      <c r="AM28" s="1056"/>
      <c r="AN28" s="1056"/>
      <c r="AO28" s="1056"/>
      <c r="AP28" s="1056" t="s">
        <v>554</v>
      </c>
      <c r="AQ28" s="1056"/>
      <c r="AR28" s="1056"/>
      <c r="AS28" s="1056"/>
      <c r="AT28" s="1056"/>
      <c r="AU28" s="1056" t="s">
        <v>554</v>
      </c>
      <c r="AV28" s="1056"/>
      <c r="AW28" s="1056"/>
      <c r="AX28" s="1056"/>
      <c r="AY28" s="1056"/>
      <c r="AZ28" s="1057" t="s">
        <v>554</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389</v>
      </c>
      <c r="C29" s="1044"/>
      <c r="D29" s="1044"/>
      <c r="E29" s="1044"/>
      <c r="F29" s="1044"/>
      <c r="G29" s="1044"/>
      <c r="H29" s="1044"/>
      <c r="I29" s="1044"/>
      <c r="J29" s="1044"/>
      <c r="K29" s="1044"/>
      <c r="L29" s="1044"/>
      <c r="M29" s="1044"/>
      <c r="N29" s="1044"/>
      <c r="O29" s="1044"/>
      <c r="P29" s="1045"/>
      <c r="Q29" s="1051">
        <v>61</v>
      </c>
      <c r="R29" s="1052"/>
      <c r="S29" s="1052"/>
      <c r="T29" s="1052"/>
      <c r="U29" s="1052"/>
      <c r="V29" s="1052">
        <v>61</v>
      </c>
      <c r="W29" s="1052"/>
      <c r="X29" s="1052"/>
      <c r="Y29" s="1052"/>
      <c r="Z29" s="1052"/>
      <c r="AA29" s="1052">
        <v>0</v>
      </c>
      <c r="AB29" s="1052"/>
      <c r="AC29" s="1052"/>
      <c r="AD29" s="1052"/>
      <c r="AE29" s="1053"/>
      <c r="AF29" s="1048">
        <v>0</v>
      </c>
      <c r="AG29" s="1049"/>
      <c r="AH29" s="1049"/>
      <c r="AI29" s="1049"/>
      <c r="AJ29" s="1050"/>
      <c r="AK29" s="993">
        <v>32</v>
      </c>
      <c r="AL29" s="984"/>
      <c r="AM29" s="984"/>
      <c r="AN29" s="984"/>
      <c r="AO29" s="984"/>
      <c r="AP29" s="984" t="s">
        <v>554</v>
      </c>
      <c r="AQ29" s="984"/>
      <c r="AR29" s="984"/>
      <c r="AS29" s="984"/>
      <c r="AT29" s="984"/>
      <c r="AU29" s="984" t="s">
        <v>554</v>
      </c>
      <c r="AV29" s="984"/>
      <c r="AW29" s="984"/>
      <c r="AX29" s="984"/>
      <c r="AY29" s="984"/>
      <c r="AZ29" s="1054" t="s">
        <v>554</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390</v>
      </c>
      <c r="C30" s="1044"/>
      <c r="D30" s="1044"/>
      <c r="E30" s="1044"/>
      <c r="F30" s="1044"/>
      <c r="G30" s="1044"/>
      <c r="H30" s="1044"/>
      <c r="I30" s="1044"/>
      <c r="J30" s="1044"/>
      <c r="K30" s="1044"/>
      <c r="L30" s="1044"/>
      <c r="M30" s="1044"/>
      <c r="N30" s="1044"/>
      <c r="O30" s="1044"/>
      <c r="P30" s="1045"/>
      <c r="Q30" s="1051">
        <v>713</v>
      </c>
      <c r="R30" s="1052"/>
      <c r="S30" s="1052"/>
      <c r="T30" s="1052"/>
      <c r="U30" s="1052"/>
      <c r="V30" s="1052">
        <v>710</v>
      </c>
      <c r="W30" s="1052"/>
      <c r="X30" s="1052"/>
      <c r="Y30" s="1052"/>
      <c r="Z30" s="1052"/>
      <c r="AA30" s="1052">
        <v>3</v>
      </c>
      <c r="AB30" s="1052"/>
      <c r="AC30" s="1052"/>
      <c r="AD30" s="1052"/>
      <c r="AE30" s="1053"/>
      <c r="AF30" s="1048">
        <v>3</v>
      </c>
      <c r="AG30" s="1049"/>
      <c r="AH30" s="1049"/>
      <c r="AI30" s="1049"/>
      <c r="AJ30" s="1050"/>
      <c r="AK30" s="993">
        <v>121</v>
      </c>
      <c r="AL30" s="984"/>
      <c r="AM30" s="984"/>
      <c r="AN30" s="984"/>
      <c r="AO30" s="984"/>
      <c r="AP30" s="984" t="s">
        <v>554</v>
      </c>
      <c r="AQ30" s="984"/>
      <c r="AR30" s="984"/>
      <c r="AS30" s="984"/>
      <c r="AT30" s="984"/>
      <c r="AU30" s="984" t="s">
        <v>554</v>
      </c>
      <c r="AV30" s="984"/>
      <c r="AW30" s="984"/>
      <c r="AX30" s="984"/>
      <c r="AY30" s="984"/>
      <c r="AZ30" s="1054" t="s">
        <v>554</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391</v>
      </c>
      <c r="C31" s="1044"/>
      <c r="D31" s="1044"/>
      <c r="E31" s="1044"/>
      <c r="F31" s="1044"/>
      <c r="G31" s="1044"/>
      <c r="H31" s="1044"/>
      <c r="I31" s="1044"/>
      <c r="J31" s="1044"/>
      <c r="K31" s="1044"/>
      <c r="L31" s="1044"/>
      <c r="M31" s="1044"/>
      <c r="N31" s="1044"/>
      <c r="O31" s="1044"/>
      <c r="P31" s="1045"/>
      <c r="Q31" s="1051">
        <v>3837</v>
      </c>
      <c r="R31" s="1052"/>
      <c r="S31" s="1052"/>
      <c r="T31" s="1052"/>
      <c r="U31" s="1052"/>
      <c r="V31" s="1052">
        <v>3781</v>
      </c>
      <c r="W31" s="1052"/>
      <c r="X31" s="1052"/>
      <c r="Y31" s="1052"/>
      <c r="Z31" s="1052"/>
      <c r="AA31" s="1052">
        <v>56</v>
      </c>
      <c r="AB31" s="1052"/>
      <c r="AC31" s="1052"/>
      <c r="AD31" s="1052"/>
      <c r="AE31" s="1053"/>
      <c r="AF31" s="1048">
        <v>56</v>
      </c>
      <c r="AG31" s="1049"/>
      <c r="AH31" s="1049"/>
      <c r="AI31" s="1049"/>
      <c r="AJ31" s="1050"/>
      <c r="AK31" s="993">
        <v>608</v>
      </c>
      <c r="AL31" s="984"/>
      <c r="AM31" s="984"/>
      <c r="AN31" s="984"/>
      <c r="AO31" s="984"/>
      <c r="AP31" s="984" t="s">
        <v>554</v>
      </c>
      <c r="AQ31" s="984"/>
      <c r="AR31" s="984"/>
      <c r="AS31" s="984"/>
      <c r="AT31" s="984"/>
      <c r="AU31" s="984" t="s">
        <v>554</v>
      </c>
      <c r="AV31" s="984"/>
      <c r="AW31" s="984"/>
      <c r="AX31" s="984"/>
      <c r="AY31" s="984"/>
      <c r="AZ31" s="1054" t="s">
        <v>554</v>
      </c>
      <c r="BA31" s="1054"/>
      <c r="BB31" s="1054"/>
      <c r="BC31" s="1054"/>
      <c r="BD31" s="1054"/>
      <c r="BE31" s="985"/>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t="s">
        <v>392</v>
      </c>
      <c r="C32" s="1044"/>
      <c r="D32" s="1044"/>
      <c r="E32" s="1044"/>
      <c r="F32" s="1044"/>
      <c r="G32" s="1044"/>
      <c r="H32" s="1044"/>
      <c r="I32" s="1044"/>
      <c r="J32" s="1044"/>
      <c r="K32" s="1044"/>
      <c r="L32" s="1044"/>
      <c r="M32" s="1044"/>
      <c r="N32" s="1044"/>
      <c r="O32" s="1044"/>
      <c r="P32" s="1045"/>
      <c r="Q32" s="1051">
        <v>22</v>
      </c>
      <c r="R32" s="1052"/>
      <c r="S32" s="1052"/>
      <c r="T32" s="1052"/>
      <c r="U32" s="1052"/>
      <c r="V32" s="1052">
        <v>1</v>
      </c>
      <c r="W32" s="1052"/>
      <c r="X32" s="1052"/>
      <c r="Y32" s="1052"/>
      <c r="Z32" s="1052"/>
      <c r="AA32" s="1052">
        <v>21</v>
      </c>
      <c r="AB32" s="1052"/>
      <c r="AC32" s="1052"/>
      <c r="AD32" s="1052"/>
      <c r="AE32" s="1053"/>
      <c r="AF32" s="1048">
        <v>21</v>
      </c>
      <c r="AG32" s="1049"/>
      <c r="AH32" s="1049"/>
      <c r="AI32" s="1049"/>
      <c r="AJ32" s="1050"/>
      <c r="AK32" s="993" t="s">
        <v>554</v>
      </c>
      <c r="AL32" s="984"/>
      <c r="AM32" s="984"/>
      <c r="AN32" s="984"/>
      <c r="AO32" s="984"/>
      <c r="AP32" s="984" t="s">
        <v>554</v>
      </c>
      <c r="AQ32" s="984"/>
      <c r="AR32" s="984"/>
      <c r="AS32" s="984"/>
      <c r="AT32" s="984"/>
      <c r="AU32" s="984" t="s">
        <v>554</v>
      </c>
      <c r="AV32" s="984"/>
      <c r="AW32" s="984"/>
      <c r="AX32" s="984"/>
      <c r="AY32" s="984"/>
      <c r="AZ32" s="1054" t="s">
        <v>554</v>
      </c>
      <c r="BA32" s="1054"/>
      <c r="BB32" s="1054"/>
      <c r="BC32" s="1054"/>
      <c r="BD32" s="1054"/>
      <c r="BE32" s="985"/>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t="s">
        <v>393</v>
      </c>
      <c r="C33" s="1044"/>
      <c r="D33" s="1044"/>
      <c r="E33" s="1044"/>
      <c r="F33" s="1044"/>
      <c r="G33" s="1044"/>
      <c r="H33" s="1044"/>
      <c r="I33" s="1044"/>
      <c r="J33" s="1044"/>
      <c r="K33" s="1044"/>
      <c r="L33" s="1044"/>
      <c r="M33" s="1044"/>
      <c r="N33" s="1044"/>
      <c r="O33" s="1044"/>
      <c r="P33" s="1045"/>
      <c r="Q33" s="1051">
        <v>992</v>
      </c>
      <c r="R33" s="1052"/>
      <c r="S33" s="1052"/>
      <c r="T33" s="1052"/>
      <c r="U33" s="1052"/>
      <c r="V33" s="1052">
        <v>947</v>
      </c>
      <c r="W33" s="1052"/>
      <c r="X33" s="1052"/>
      <c r="Y33" s="1052"/>
      <c r="Z33" s="1052"/>
      <c r="AA33" s="1052">
        <v>45</v>
      </c>
      <c r="AB33" s="1052"/>
      <c r="AC33" s="1052"/>
      <c r="AD33" s="1052"/>
      <c r="AE33" s="1053"/>
      <c r="AF33" s="1048">
        <v>626</v>
      </c>
      <c r="AG33" s="1049"/>
      <c r="AH33" s="1049"/>
      <c r="AI33" s="1049"/>
      <c r="AJ33" s="1050"/>
      <c r="AK33" s="993">
        <v>290</v>
      </c>
      <c r="AL33" s="984"/>
      <c r="AM33" s="984"/>
      <c r="AN33" s="984"/>
      <c r="AO33" s="984"/>
      <c r="AP33" s="984">
        <v>3623</v>
      </c>
      <c r="AQ33" s="984"/>
      <c r="AR33" s="984"/>
      <c r="AS33" s="984"/>
      <c r="AT33" s="984"/>
      <c r="AU33" s="984">
        <v>1891</v>
      </c>
      <c r="AV33" s="984"/>
      <c r="AW33" s="984"/>
      <c r="AX33" s="984"/>
      <c r="AY33" s="984"/>
      <c r="AZ33" s="1054" t="s">
        <v>554</v>
      </c>
      <c r="BA33" s="1054"/>
      <c r="BB33" s="1054"/>
      <c r="BC33" s="1054"/>
      <c r="BD33" s="1054"/>
      <c r="BE33" s="985" t="s">
        <v>394</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t="s">
        <v>395</v>
      </c>
      <c r="C34" s="1044"/>
      <c r="D34" s="1044"/>
      <c r="E34" s="1044"/>
      <c r="F34" s="1044"/>
      <c r="G34" s="1044"/>
      <c r="H34" s="1044"/>
      <c r="I34" s="1044"/>
      <c r="J34" s="1044"/>
      <c r="K34" s="1044"/>
      <c r="L34" s="1044"/>
      <c r="M34" s="1044"/>
      <c r="N34" s="1044"/>
      <c r="O34" s="1044"/>
      <c r="P34" s="1045"/>
      <c r="Q34" s="1051">
        <v>720</v>
      </c>
      <c r="R34" s="1052"/>
      <c r="S34" s="1052"/>
      <c r="T34" s="1052"/>
      <c r="U34" s="1052"/>
      <c r="V34" s="1052">
        <v>710</v>
      </c>
      <c r="W34" s="1052"/>
      <c r="X34" s="1052"/>
      <c r="Y34" s="1052"/>
      <c r="Z34" s="1052"/>
      <c r="AA34" s="1052">
        <v>10</v>
      </c>
      <c r="AB34" s="1052"/>
      <c r="AC34" s="1052"/>
      <c r="AD34" s="1052"/>
      <c r="AE34" s="1053"/>
      <c r="AF34" s="1048">
        <v>220</v>
      </c>
      <c r="AG34" s="1049"/>
      <c r="AH34" s="1049"/>
      <c r="AI34" s="1049"/>
      <c r="AJ34" s="1050"/>
      <c r="AK34" s="993">
        <v>12</v>
      </c>
      <c r="AL34" s="984"/>
      <c r="AM34" s="984"/>
      <c r="AN34" s="984"/>
      <c r="AO34" s="984"/>
      <c r="AP34" s="984" t="s">
        <v>554</v>
      </c>
      <c r="AQ34" s="984"/>
      <c r="AR34" s="984"/>
      <c r="AS34" s="984"/>
      <c r="AT34" s="984"/>
      <c r="AU34" s="984" t="s">
        <v>554</v>
      </c>
      <c r="AV34" s="984"/>
      <c r="AW34" s="984"/>
      <c r="AX34" s="984"/>
      <c r="AY34" s="984"/>
      <c r="AZ34" s="1054" t="s">
        <v>554</v>
      </c>
      <c r="BA34" s="1054"/>
      <c r="BB34" s="1054"/>
      <c r="BC34" s="1054"/>
      <c r="BD34" s="1054"/>
      <c r="BE34" s="985" t="s">
        <v>394</v>
      </c>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t="s">
        <v>396</v>
      </c>
      <c r="C35" s="1044"/>
      <c r="D35" s="1044"/>
      <c r="E35" s="1044"/>
      <c r="F35" s="1044"/>
      <c r="G35" s="1044"/>
      <c r="H35" s="1044"/>
      <c r="I35" s="1044"/>
      <c r="J35" s="1044"/>
      <c r="K35" s="1044"/>
      <c r="L35" s="1044"/>
      <c r="M35" s="1044"/>
      <c r="N35" s="1044"/>
      <c r="O35" s="1044"/>
      <c r="P35" s="1045"/>
      <c r="Q35" s="1051">
        <v>23</v>
      </c>
      <c r="R35" s="1052"/>
      <c r="S35" s="1052"/>
      <c r="T35" s="1052"/>
      <c r="U35" s="1052"/>
      <c r="V35" s="1052">
        <v>23</v>
      </c>
      <c r="W35" s="1052"/>
      <c r="X35" s="1052"/>
      <c r="Y35" s="1052"/>
      <c r="Z35" s="1052"/>
      <c r="AA35" s="1052">
        <v>0</v>
      </c>
      <c r="AB35" s="1052"/>
      <c r="AC35" s="1052"/>
      <c r="AD35" s="1052"/>
      <c r="AE35" s="1053"/>
      <c r="AF35" s="1048">
        <v>66</v>
      </c>
      <c r="AG35" s="1049"/>
      <c r="AH35" s="1049"/>
      <c r="AI35" s="1049"/>
      <c r="AJ35" s="1050"/>
      <c r="AK35" s="993">
        <v>27</v>
      </c>
      <c r="AL35" s="984"/>
      <c r="AM35" s="984"/>
      <c r="AN35" s="984"/>
      <c r="AO35" s="984"/>
      <c r="AP35" s="984">
        <v>28</v>
      </c>
      <c r="AQ35" s="984"/>
      <c r="AR35" s="984"/>
      <c r="AS35" s="984"/>
      <c r="AT35" s="984"/>
      <c r="AU35" s="984">
        <v>28</v>
      </c>
      <c r="AV35" s="984"/>
      <c r="AW35" s="984"/>
      <c r="AX35" s="984"/>
      <c r="AY35" s="984"/>
      <c r="AZ35" s="1054" t="s">
        <v>554</v>
      </c>
      <c r="BA35" s="1054"/>
      <c r="BB35" s="1054"/>
      <c r="BC35" s="1054"/>
      <c r="BD35" s="1054"/>
      <c r="BE35" s="985" t="s">
        <v>394</v>
      </c>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t="s">
        <v>397</v>
      </c>
      <c r="C36" s="1044"/>
      <c r="D36" s="1044"/>
      <c r="E36" s="1044"/>
      <c r="F36" s="1044"/>
      <c r="G36" s="1044"/>
      <c r="H36" s="1044"/>
      <c r="I36" s="1044"/>
      <c r="J36" s="1044"/>
      <c r="K36" s="1044"/>
      <c r="L36" s="1044"/>
      <c r="M36" s="1044"/>
      <c r="N36" s="1044"/>
      <c r="O36" s="1044"/>
      <c r="P36" s="1045"/>
      <c r="Q36" s="1051">
        <v>902</v>
      </c>
      <c r="R36" s="1052"/>
      <c r="S36" s="1052"/>
      <c r="T36" s="1052"/>
      <c r="U36" s="1052"/>
      <c r="V36" s="1052">
        <v>861</v>
      </c>
      <c r="W36" s="1052"/>
      <c r="X36" s="1052"/>
      <c r="Y36" s="1052"/>
      <c r="Z36" s="1052"/>
      <c r="AA36" s="1052">
        <v>41</v>
      </c>
      <c r="AB36" s="1052"/>
      <c r="AC36" s="1052"/>
      <c r="AD36" s="1052"/>
      <c r="AE36" s="1053"/>
      <c r="AF36" s="1048">
        <v>202</v>
      </c>
      <c r="AG36" s="1049"/>
      <c r="AH36" s="1049"/>
      <c r="AI36" s="1049"/>
      <c r="AJ36" s="1050"/>
      <c r="AK36" s="993">
        <v>715</v>
      </c>
      <c r="AL36" s="984"/>
      <c r="AM36" s="984"/>
      <c r="AN36" s="984"/>
      <c r="AO36" s="984"/>
      <c r="AP36" s="984">
        <v>4907</v>
      </c>
      <c r="AQ36" s="984"/>
      <c r="AR36" s="984"/>
      <c r="AS36" s="984"/>
      <c r="AT36" s="984"/>
      <c r="AU36" s="984">
        <v>4009</v>
      </c>
      <c r="AV36" s="984"/>
      <c r="AW36" s="984"/>
      <c r="AX36" s="984"/>
      <c r="AY36" s="984"/>
      <c r="AZ36" s="1054" t="s">
        <v>554</v>
      </c>
      <c r="BA36" s="1054"/>
      <c r="BB36" s="1054"/>
      <c r="BC36" s="1054"/>
      <c r="BD36" s="1054"/>
      <c r="BE36" s="985" t="s">
        <v>394</v>
      </c>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398</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376</v>
      </c>
      <c r="B63" s="950" t="s">
        <v>399</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1197</v>
      </c>
      <c r="AG63" s="972"/>
      <c r="AH63" s="972"/>
      <c r="AI63" s="972"/>
      <c r="AJ63" s="1035"/>
      <c r="AK63" s="1036"/>
      <c r="AL63" s="976"/>
      <c r="AM63" s="976"/>
      <c r="AN63" s="976"/>
      <c r="AO63" s="976"/>
      <c r="AP63" s="972">
        <v>8558</v>
      </c>
      <c r="AQ63" s="972"/>
      <c r="AR63" s="972"/>
      <c r="AS63" s="972"/>
      <c r="AT63" s="972"/>
      <c r="AU63" s="972">
        <v>5928</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401</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402</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555</v>
      </c>
      <c r="C68" s="999"/>
      <c r="D68" s="999"/>
      <c r="E68" s="999"/>
      <c r="F68" s="999"/>
      <c r="G68" s="999"/>
      <c r="H68" s="999"/>
      <c r="I68" s="999"/>
      <c r="J68" s="999"/>
      <c r="K68" s="999"/>
      <c r="L68" s="999"/>
      <c r="M68" s="999"/>
      <c r="N68" s="999"/>
      <c r="O68" s="999"/>
      <c r="P68" s="1000"/>
      <c r="Q68" s="1001">
        <v>1539</v>
      </c>
      <c r="R68" s="995"/>
      <c r="S68" s="995"/>
      <c r="T68" s="995"/>
      <c r="U68" s="995"/>
      <c r="V68" s="995">
        <v>1496</v>
      </c>
      <c r="W68" s="995"/>
      <c r="X68" s="995"/>
      <c r="Y68" s="995"/>
      <c r="Z68" s="995"/>
      <c r="AA68" s="995">
        <v>43</v>
      </c>
      <c r="AB68" s="995"/>
      <c r="AC68" s="995"/>
      <c r="AD68" s="995"/>
      <c r="AE68" s="995"/>
      <c r="AF68" s="995">
        <v>43</v>
      </c>
      <c r="AG68" s="995"/>
      <c r="AH68" s="995"/>
      <c r="AI68" s="995"/>
      <c r="AJ68" s="995"/>
      <c r="AK68" s="995">
        <v>20</v>
      </c>
      <c r="AL68" s="995"/>
      <c r="AM68" s="995"/>
      <c r="AN68" s="995"/>
      <c r="AO68" s="995"/>
      <c r="AP68" s="995">
        <v>578</v>
      </c>
      <c r="AQ68" s="995"/>
      <c r="AR68" s="995"/>
      <c r="AS68" s="995"/>
      <c r="AT68" s="995"/>
      <c r="AU68" s="995">
        <v>282</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556</v>
      </c>
      <c r="C69" s="988"/>
      <c r="D69" s="988"/>
      <c r="E69" s="988"/>
      <c r="F69" s="988"/>
      <c r="G69" s="988"/>
      <c r="H69" s="988"/>
      <c r="I69" s="988"/>
      <c r="J69" s="988"/>
      <c r="K69" s="988"/>
      <c r="L69" s="988"/>
      <c r="M69" s="988"/>
      <c r="N69" s="988"/>
      <c r="O69" s="988"/>
      <c r="P69" s="989"/>
      <c r="Q69" s="990">
        <v>4828</v>
      </c>
      <c r="R69" s="984"/>
      <c r="S69" s="984"/>
      <c r="T69" s="984"/>
      <c r="U69" s="984"/>
      <c r="V69" s="984">
        <v>4773</v>
      </c>
      <c r="W69" s="984"/>
      <c r="X69" s="984"/>
      <c r="Y69" s="984"/>
      <c r="Z69" s="984"/>
      <c r="AA69" s="984">
        <v>55</v>
      </c>
      <c r="AB69" s="984"/>
      <c r="AC69" s="984"/>
      <c r="AD69" s="984"/>
      <c r="AE69" s="984"/>
      <c r="AF69" s="984">
        <v>55</v>
      </c>
      <c r="AG69" s="984"/>
      <c r="AH69" s="984"/>
      <c r="AI69" s="984"/>
      <c r="AJ69" s="984"/>
      <c r="AK69" s="984">
        <v>68</v>
      </c>
      <c r="AL69" s="984"/>
      <c r="AM69" s="984"/>
      <c r="AN69" s="984"/>
      <c r="AO69" s="984"/>
      <c r="AP69" s="984" t="s">
        <v>554</v>
      </c>
      <c r="AQ69" s="984"/>
      <c r="AR69" s="984"/>
      <c r="AS69" s="984"/>
      <c r="AT69" s="984"/>
      <c r="AU69" s="984" t="s">
        <v>554</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557</v>
      </c>
      <c r="C70" s="988"/>
      <c r="D70" s="988"/>
      <c r="E70" s="988"/>
      <c r="F70" s="988"/>
      <c r="G70" s="988"/>
      <c r="H70" s="988"/>
      <c r="I70" s="988"/>
      <c r="J70" s="988"/>
      <c r="K70" s="988"/>
      <c r="L70" s="988"/>
      <c r="M70" s="988"/>
      <c r="N70" s="988"/>
      <c r="O70" s="988"/>
      <c r="P70" s="989"/>
      <c r="Q70" s="990">
        <v>902</v>
      </c>
      <c r="R70" s="984"/>
      <c r="S70" s="984"/>
      <c r="T70" s="984"/>
      <c r="U70" s="984"/>
      <c r="V70" s="984">
        <v>898</v>
      </c>
      <c r="W70" s="984"/>
      <c r="X70" s="984"/>
      <c r="Y70" s="984"/>
      <c r="Z70" s="984"/>
      <c r="AA70" s="984">
        <v>4</v>
      </c>
      <c r="AB70" s="984"/>
      <c r="AC70" s="984"/>
      <c r="AD70" s="984"/>
      <c r="AE70" s="984"/>
      <c r="AF70" s="984">
        <v>4</v>
      </c>
      <c r="AG70" s="984"/>
      <c r="AH70" s="984"/>
      <c r="AI70" s="984"/>
      <c r="AJ70" s="984"/>
      <c r="AK70" s="984">
        <v>9</v>
      </c>
      <c r="AL70" s="984"/>
      <c r="AM70" s="984"/>
      <c r="AN70" s="984"/>
      <c r="AO70" s="984"/>
      <c r="AP70" s="984" t="s">
        <v>554</v>
      </c>
      <c r="AQ70" s="984"/>
      <c r="AR70" s="984"/>
      <c r="AS70" s="984"/>
      <c r="AT70" s="984"/>
      <c r="AU70" s="984" t="s">
        <v>554</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558</v>
      </c>
      <c r="C71" s="988"/>
      <c r="D71" s="988"/>
      <c r="E71" s="988"/>
      <c r="F71" s="988"/>
      <c r="G71" s="988"/>
      <c r="H71" s="988"/>
      <c r="I71" s="988"/>
      <c r="J71" s="988"/>
      <c r="K71" s="988"/>
      <c r="L71" s="988"/>
      <c r="M71" s="988"/>
      <c r="N71" s="988"/>
      <c r="O71" s="988"/>
      <c r="P71" s="989"/>
      <c r="Q71" s="990">
        <v>520</v>
      </c>
      <c r="R71" s="984"/>
      <c r="S71" s="984"/>
      <c r="T71" s="984"/>
      <c r="U71" s="984"/>
      <c r="V71" s="984">
        <v>491</v>
      </c>
      <c r="W71" s="984"/>
      <c r="X71" s="984"/>
      <c r="Y71" s="984"/>
      <c r="Z71" s="984"/>
      <c r="AA71" s="984">
        <v>29</v>
      </c>
      <c r="AB71" s="984"/>
      <c r="AC71" s="984"/>
      <c r="AD71" s="984"/>
      <c r="AE71" s="984"/>
      <c r="AF71" s="984">
        <v>29</v>
      </c>
      <c r="AG71" s="984"/>
      <c r="AH71" s="984"/>
      <c r="AI71" s="984"/>
      <c r="AJ71" s="984"/>
      <c r="AK71" s="984" t="s">
        <v>554</v>
      </c>
      <c r="AL71" s="984"/>
      <c r="AM71" s="984"/>
      <c r="AN71" s="984"/>
      <c r="AO71" s="984"/>
      <c r="AP71" s="984">
        <v>2877</v>
      </c>
      <c r="AQ71" s="984"/>
      <c r="AR71" s="984"/>
      <c r="AS71" s="984"/>
      <c r="AT71" s="984"/>
      <c r="AU71" s="984">
        <v>66</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559</v>
      </c>
      <c r="C72" s="988"/>
      <c r="D72" s="988"/>
      <c r="E72" s="988"/>
      <c r="F72" s="988"/>
      <c r="G72" s="988"/>
      <c r="H72" s="988"/>
      <c r="I72" s="988"/>
      <c r="J72" s="988"/>
      <c r="K72" s="988"/>
      <c r="L72" s="988"/>
      <c r="M72" s="988"/>
      <c r="N72" s="988"/>
      <c r="O72" s="988"/>
      <c r="P72" s="989"/>
      <c r="Q72" s="990">
        <v>14</v>
      </c>
      <c r="R72" s="984"/>
      <c r="S72" s="984"/>
      <c r="T72" s="984"/>
      <c r="U72" s="984"/>
      <c r="V72" s="984">
        <v>14</v>
      </c>
      <c r="W72" s="984"/>
      <c r="X72" s="984"/>
      <c r="Y72" s="984"/>
      <c r="Z72" s="984"/>
      <c r="AA72" s="984">
        <v>0</v>
      </c>
      <c r="AB72" s="984"/>
      <c r="AC72" s="984"/>
      <c r="AD72" s="984"/>
      <c r="AE72" s="984"/>
      <c r="AF72" s="984">
        <v>0</v>
      </c>
      <c r="AG72" s="984"/>
      <c r="AH72" s="984"/>
      <c r="AI72" s="984"/>
      <c r="AJ72" s="984"/>
      <c r="AK72" s="984">
        <v>0</v>
      </c>
      <c r="AL72" s="984"/>
      <c r="AM72" s="984"/>
      <c r="AN72" s="984"/>
      <c r="AO72" s="984"/>
      <c r="AP72" s="984" t="s">
        <v>554</v>
      </c>
      <c r="AQ72" s="984"/>
      <c r="AR72" s="984"/>
      <c r="AS72" s="984"/>
      <c r="AT72" s="984"/>
      <c r="AU72" s="984" t="s">
        <v>554</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560</v>
      </c>
      <c r="C73" s="988"/>
      <c r="D73" s="988"/>
      <c r="E73" s="988"/>
      <c r="F73" s="988"/>
      <c r="G73" s="988"/>
      <c r="H73" s="988"/>
      <c r="I73" s="988"/>
      <c r="J73" s="988"/>
      <c r="K73" s="988"/>
      <c r="L73" s="988"/>
      <c r="M73" s="988"/>
      <c r="N73" s="988"/>
      <c r="O73" s="988"/>
      <c r="P73" s="989"/>
      <c r="Q73" s="990">
        <v>54</v>
      </c>
      <c r="R73" s="984"/>
      <c r="S73" s="984"/>
      <c r="T73" s="984"/>
      <c r="U73" s="984"/>
      <c r="V73" s="984">
        <v>54</v>
      </c>
      <c r="W73" s="984"/>
      <c r="X73" s="984"/>
      <c r="Y73" s="984"/>
      <c r="Z73" s="984"/>
      <c r="AA73" s="984">
        <v>0</v>
      </c>
      <c r="AB73" s="984"/>
      <c r="AC73" s="984"/>
      <c r="AD73" s="984"/>
      <c r="AE73" s="984"/>
      <c r="AF73" s="984">
        <v>0</v>
      </c>
      <c r="AG73" s="984"/>
      <c r="AH73" s="984"/>
      <c r="AI73" s="984"/>
      <c r="AJ73" s="984"/>
      <c r="AK73" s="984" t="s">
        <v>554</v>
      </c>
      <c r="AL73" s="984"/>
      <c r="AM73" s="984"/>
      <c r="AN73" s="984"/>
      <c r="AO73" s="984"/>
      <c r="AP73" s="984" t="s">
        <v>554</v>
      </c>
      <c r="AQ73" s="984"/>
      <c r="AR73" s="984"/>
      <c r="AS73" s="984"/>
      <c r="AT73" s="984"/>
      <c r="AU73" s="984" t="s">
        <v>554</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t="s">
        <v>561</v>
      </c>
      <c r="C74" s="988"/>
      <c r="D74" s="988"/>
      <c r="E74" s="988"/>
      <c r="F74" s="988"/>
      <c r="G74" s="988"/>
      <c r="H74" s="988"/>
      <c r="I74" s="988"/>
      <c r="J74" s="988"/>
      <c r="K74" s="988"/>
      <c r="L74" s="988"/>
      <c r="M74" s="988"/>
      <c r="N74" s="988"/>
      <c r="O74" s="988"/>
      <c r="P74" s="989"/>
      <c r="Q74" s="990">
        <v>1046</v>
      </c>
      <c r="R74" s="984"/>
      <c r="S74" s="984"/>
      <c r="T74" s="984"/>
      <c r="U74" s="984"/>
      <c r="V74" s="984">
        <v>926</v>
      </c>
      <c r="W74" s="984"/>
      <c r="X74" s="984"/>
      <c r="Y74" s="984"/>
      <c r="Z74" s="984"/>
      <c r="AA74" s="984">
        <v>120</v>
      </c>
      <c r="AB74" s="984"/>
      <c r="AC74" s="984"/>
      <c r="AD74" s="984"/>
      <c r="AE74" s="984"/>
      <c r="AF74" s="984">
        <v>3533</v>
      </c>
      <c r="AG74" s="984"/>
      <c r="AH74" s="984"/>
      <c r="AI74" s="984"/>
      <c r="AJ74" s="984"/>
      <c r="AK74" s="984" t="s">
        <v>554</v>
      </c>
      <c r="AL74" s="984"/>
      <c r="AM74" s="984"/>
      <c r="AN74" s="984"/>
      <c r="AO74" s="984"/>
      <c r="AP74" s="984">
        <v>1048</v>
      </c>
      <c r="AQ74" s="984"/>
      <c r="AR74" s="984"/>
      <c r="AS74" s="984"/>
      <c r="AT74" s="984"/>
      <c r="AU74" s="984">
        <v>0</v>
      </c>
      <c r="AV74" s="984"/>
      <c r="AW74" s="984"/>
      <c r="AX74" s="984"/>
      <c r="AY74" s="984"/>
      <c r="AZ74" s="985" t="s">
        <v>566</v>
      </c>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t="s">
        <v>562</v>
      </c>
      <c r="C75" s="988"/>
      <c r="D75" s="988"/>
      <c r="E75" s="988"/>
      <c r="F75" s="988"/>
      <c r="G75" s="988"/>
      <c r="H75" s="988"/>
      <c r="I75" s="988"/>
      <c r="J75" s="988"/>
      <c r="K75" s="988"/>
      <c r="L75" s="988"/>
      <c r="M75" s="988"/>
      <c r="N75" s="988"/>
      <c r="O75" s="988"/>
      <c r="P75" s="989"/>
      <c r="Q75" s="991">
        <v>1838</v>
      </c>
      <c r="R75" s="992"/>
      <c r="S75" s="992"/>
      <c r="T75" s="992"/>
      <c r="U75" s="993"/>
      <c r="V75" s="994">
        <v>1615</v>
      </c>
      <c r="W75" s="992"/>
      <c r="X75" s="992"/>
      <c r="Y75" s="992"/>
      <c r="Z75" s="993"/>
      <c r="AA75" s="994">
        <v>223</v>
      </c>
      <c r="AB75" s="992"/>
      <c r="AC75" s="992"/>
      <c r="AD75" s="992"/>
      <c r="AE75" s="993"/>
      <c r="AF75" s="994">
        <v>223</v>
      </c>
      <c r="AG75" s="992"/>
      <c r="AH75" s="992"/>
      <c r="AI75" s="992"/>
      <c r="AJ75" s="993"/>
      <c r="AK75" s="994" t="s">
        <v>554</v>
      </c>
      <c r="AL75" s="992"/>
      <c r="AM75" s="992"/>
      <c r="AN75" s="992"/>
      <c r="AO75" s="993"/>
      <c r="AP75" s="994">
        <v>4820</v>
      </c>
      <c r="AQ75" s="992"/>
      <c r="AR75" s="992"/>
      <c r="AS75" s="992"/>
      <c r="AT75" s="993"/>
      <c r="AU75" s="994">
        <v>699</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t="s">
        <v>563</v>
      </c>
      <c r="C76" s="988"/>
      <c r="D76" s="988"/>
      <c r="E76" s="988"/>
      <c r="F76" s="988"/>
      <c r="G76" s="988"/>
      <c r="H76" s="988"/>
      <c r="I76" s="988"/>
      <c r="J76" s="988"/>
      <c r="K76" s="988"/>
      <c r="L76" s="988"/>
      <c r="M76" s="988"/>
      <c r="N76" s="988"/>
      <c r="O76" s="988"/>
      <c r="P76" s="989"/>
      <c r="Q76" s="991">
        <v>726</v>
      </c>
      <c r="R76" s="992"/>
      <c r="S76" s="992"/>
      <c r="T76" s="992"/>
      <c r="U76" s="993"/>
      <c r="V76" s="994">
        <v>692</v>
      </c>
      <c r="W76" s="992"/>
      <c r="X76" s="992"/>
      <c r="Y76" s="992"/>
      <c r="Z76" s="993"/>
      <c r="AA76" s="994">
        <v>34</v>
      </c>
      <c r="AB76" s="992"/>
      <c r="AC76" s="992"/>
      <c r="AD76" s="992"/>
      <c r="AE76" s="993"/>
      <c r="AF76" s="994">
        <v>34</v>
      </c>
      <c r="AG76" s="992"/>
      <c r="AH76" s="992"/>
      <c r="AI76" s="992"/>
      <c r="AJ76" s="993"/>
      <c r="AK76" s="994">
        <v>94</v>
      </c>
      <c r="AL76" s="992"/>
      <c r="AM76" s="992"/>
      <c r="AN76" s="992"/>
      <c r="AO76" s="993"/>
      <c r="AP76" s="994" t="s">
        <v>554</v>
      </c>
      <c r="AQ76" s="992"/>
      <c r="AR76" s="992"/>
      <c r="AS76" s="992"/>
      <c r="AT76" s="993"/>
      <c r="AU76" s="994" t="s">
        <v>554</v>
      </c>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t="s">
        <v>564</v>
      </c>
      <c r="C77" s="988"/>
      <c r="D77" s="988"/>
      <c r="E77" s="988"/>
      <c r="F77" s="988"/>
      <c r="G77" s="988"/>
      <c r="H77" s="988"/>
      <c r="I77" s="988"/>
      <c r="J77" s="988"/>
      <c r="K77" s="988"/>
      <c r="L77" s="988"/>
      <c r="M77" s="988"/>
      <c r="N77" s="988"/>
      <c r="O77" s="988"/>
      <c r="P77" s="989"/>
      <c r="Q77" s="991">
        <v>120217</v>
      </c>
      <c r="R77" s="992"/>
      <c r="S77" s="992"/>
      <c r="T77" s="992"/>
      <c r="U77" s="993"/>
      <c r="V77" s="994">
        <v>117534</v>
      </c>
      <c r="W77" s="992"/>
      <c r="X77" s="992"/>
      <c r="Y77" s="992"/>
      <c r="Z77" s="993"/>
      <c r="AA77" s="994">
        <v>2683</v>
      </c>
      <c r="AB77" s="992"/>
      <c r="AC77" s="992"/>
      <c r="AD77" s="992"/>
      <c r="AE77" s="993"/>
      <c r="AF77" s="994">
        <v>2683</v>
      </c>
      <c r="AG77" s="992"/>
      <c r="AH77" s="992"/>
      <c r="AI77" s="992"/>
      <c r="AJ77" s="993"/>
      <c r="AK77" s="994">
        <v>452</v>
      </c>
      <c r="AL77" s="992"/>
      <c r="AM77" s="992"/>
      <c r="AN77" s="992"/>
      <c r="AO77" s="993"/>
      <c r="AP77" s="994" t="s">
        <v>554</v>
      </c>
      <c r="AQ77" s="992"/>
      <c r="AR77" s="992"/>
      <c r="AS77" s="992"/>
      <c r="AT77" s="993"/>
      <c r="AU77" s="994" t="s">
        <v>554</v>
      </c>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t="s">
        <v>565</v>
      </c>
      <c r="C78" s="988"/>
      <c r="D78" s="988"/>
      <c r="E78" s="988"/>
      <c r="F78" s="988"/>
      <c r="G78" s="988"/>
      <c r="H78" s="988"/>
      <c r="I78" s="988"/>
      <c r="J78" s="988"/>
      <c r="K78" s="988"/>
      <c r="L78" s="988"/>
      <c r="M78" s="988"/>
      <c r="N78" s="988"/>
      <c r="O78" s="988"/>
      <c r="P78" s="989"/>
      <c r="Q78" s="990">
        <v>61</v>
      </c>
      <c r="R78" s="984"/>
      <c r="S78" s="984"/>
      <c r="T78" s="984"/>
      <c r="U78" s="984"/>
      <c r="V78" s="984">
        <v>56</v>
      </c>
      <c r="W78" s="984"/>
      <c r="X78" s="984"/>
      <c r="Y78" s="984"/>
      <c r="Z78" s="984"/>
      <c r="AA78" s="984">
        <v>5</v>
      </c>
      <c r="AB78" s="984"/>
      <c r="AC78" s="984"/>
      <c r="AD78" s="984"/>
      <c r="AE78" s="984"/>
      <c r="AF78" s="984">
        <v>5</v>
      </c>
      <c r="AG78" s="984"/>
      <c r="AH78" s="984"/>
      <c r="AI78" s="984"/>
      <c r="AJ78" s="984"/>
      <c r="AK78" s="984" t="s">
        <v>554</v>
      </c>
      <c r="AL78" s="984"/>
      <c r="AM78" s="984"/>
      <c r="AN78" s="984"/>
      <c r="AO78" s="984"/>
      <c r="AP78" s="984">
        <v>124</v>
      </c>
      <c r="AQ78" s="984"/>
      <c r="AR78" s="984"/>
      <c r="AS78" s="984"/>
      <c r="AT78" s="984"/>
      <c r="AU78" s="984">
        <v>124</v>
      </c>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376</v>
      </c>
      <c r="B88" s="950" t="s">
        <v>403</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6609</v>
      </c>
      <c r="AG88" s="972"/>
      <c r="AH88" s="972"/>
      <c r="AI88" s="972"/>
      <c r="AJ88" s="972"/>
      <c r="AK88" s="976"/>
      <c r="AL88" s="976"/>
      <c r="AM88" s="976"/>
      <c r="AN88" s="976"/>
      <c r="AO88" s="976"/>
      <c r="AP88" s="972">
        <v>9447</v>
      </c>
      <c r="AQ88" s="972"/>
      <c r="AR88" s="972"/>
      <c r="AS88" s="972"/>
      <c r="AT88" s="972"/>
      <c r="AU88" s="972">
        <v>1171</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50" t="s">
        <v>404</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405</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406</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409</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410</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411</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412</v>
      </c>
      <c r="AB109" s="909"/>
      <c r="AC109" s="909"/>
      <c r="AD109" s="909"/>
      <c r="AE109" s="910"/>
      <c r="AF109" s="911" t="s">
        <v>413</v>
      </c>
      <c r="AG109" s="909"/>
      <c r="AH109" s="909"/>
      <c r="AI109" s="909"/>
      <c r="AJ109" s="910"/>
      <c r="AK109" s="911" t="s">
        <v>294</v>
      </c>
      <c r="AL109" s="909"/>
      <c r="AM109" s="909"/>
      <c r="AN109" s="909"/>
      <c r="AO109" s="910"/>
      <c r="AP109" s="911" t="s">
        <v>414</v>
      </c>
      <c r="AQ109" s="909"/>
      <c r="AR109" s="909"/>
      <c r="AS109" s="909"/>
      <c r="AT109" s="942"/>
      <c r="AU109" s="908" t="s">
        <v>411</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412</v>
      </c>
      <c r="BR109" s="909"/>
      <c r="BS109" s="909"/>
      <c r="BT109" s="909"/>
      <c r="BU109" s="910"/>
      <c r="BV109" s="911" t="s">
        <v>413</v>
      </c>
      <c r="BW109" s="909"/>
      <c r="BX109" s="909"/>
      <c r="BY109" s="909"/>
      <c r="BZ109" s="910"/>
      <c r="CA109" s="911" t="s">
        <v>294</v>
      </c>
      <c r="CB109" s="909"/>
      <c r="CC109" s="909"/>
      <c r="CD109" s="909"/>
      <c r="CE109" s="910"/>
      <c r="CF109" s="949" t="s">
        <v>414</v>
      </c>
      <c r="CG109" s="949"/>
      <c r="CH109" s="949"/>
      <c r="CI109" s="949"/>
      <c r="CJ109" s="949"/>
      <c r="CK109" s="911" t="s">
        <v>415</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412</v>
      </c>
      <c r="DH109" s="909"/>
      <c r="DI109" s="909"/>
      <c r="DJ109" s="909"/>
      <c r="DK109" s="910"/>
      <c r="DL109" s="911" t="s">
        <v>413</v>
      </c>
      <c r="DM109" s="909"/>
      <c r="DN109" s="909"/>
      <c r="DO109" s="909"/>
      <c r="DP109" s="910"/>
      <c r="DQ109" s="911" t="s">
        <v>294</v>
      </c>
      <c r="DR109" s="909"/>
      <c r="DS109" s="909"/>
      <c r="DT109" s="909"/>
      <c r="DU109" s="910"/>
      <c r="DV109" s="911" t="s">
        <v>414</v>
      </c>
      <c r="DW109" s="909"/>
      <c r="DX109" s="909"/>
      <c r="DY109" s="909"/>
      <c r="DZ109" s="942"/>
    </row>
    <row r="110" spans="1:131" s="212" customFormat="1" ht="26.25" customHeight="1" x14ac:dyDescent="0.2">
      <c r="A110" s="820" t="s">
        <v>416</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2473522</v>
      </c>
      <c r="AB110" s="902"/>
      <c r="AC110" s="902"/>
      <c r="AD110" s="902"/>
      <c r="AE110" s="903"/>
      <c r="AF110" s="904">
        <v>2306366</v>
      </c>
      <c r="AG110" s="902"/>
      <c r="AH110" s="902"/>
      <c r="AI110" s="902"/>
      <c r="AJ110" s="903"/>
      <c r="AK110" s="904">
        <v>2154741</v>
      </c>
      <c r="AL110" s="902"/>
      <c r="AM110" s="902"/>
      <c r="AN110" s="902"/>
      <c r="AO110" s="903"/>
      <c r="AP110" s="905">
        <v>25.2</v>
      </c>
      <c r="AQ110" s="906"/>
      <c r="AR110" s="906"/>
      <c r="AS110" s="906"/>
      <c r="AT110" s="907"/>
      <c r="AU110" s="943" t="s">
        <v>69</v>
      </c>
      <c r="AV110" s="944"/>
      <c r="AW110" s="944"/>
      <c r="AX110" s="944"/>
      <c r="AY110" s="944"/>
      <c r="AZ110" s="873" t="s">
        <v>417</v>
      </c>
      <c r="BA110" s="821"/>
      <c r="BB110" s="821"/>
      <c r="BC110" s="821"/>
      <c r="BD110" s="821"/>
      <c r="BE110" s="821"/>
      <c r="BF110" s="821"/>
      <c r="BG110" s="821"/>
      <c r="BH110" s="821"/>
      <c r="BI110" s="821"/>
      <c r="BJ110" s="821"/>
      <c r="BK110" s="821"/>
      <c r="BL110" s="821"/>
      <c r="BM110" s="821"/>
      <c r="BN110" s="821"/>
      <c r="BO110" s="821"/>
      <c r="BP110" s="822"/>
      <c r="BQ110" s="874">
        <v>18683458</v>
      </c>
      <c r="BR110" s="855"/>
      <c r="BS110" s="855"/>
      <c r="BT110" s="855"/>
      <c r="BU110" s="855"/>
      <c r="BV110" s="855">
        <v>17520541</v>
      </c>
      <c r="BW110" s="855"/>
      <c r="BX110" s="855"/>
      <c r="BY110" s="855"/>
      <c r="BZ110" s="855"/>
      <c r="CA110" s="855">
        <v>16478631</v>
      </c>
      <c r="CB110" s="855"/>
      <c r="CC110" s="855"/>
      <c r="CD110" s="855"/>
      <c r="CE110" s="855"/>
      <c r="CF110" s="879">
        <v>192.8</v>
      </c>
      <c r="CG110" s="880"/>
      <c r="CH110" s="880"/>
      <c r="CI110" s="880"/>
      <c r="CJ110" s="880"/>
      <c r="CK110" s="939" t="s">
        <v>418</v>
      </c>
      <c r="CL110" s="832"/>
      <c r="CM110" s="873" t="s">
        <v>419</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420</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421</v>
      </c>
      <c r="BA111" s="765"/>
      <c r="BB111" s="765"/>
      <c r="BC111" s="765"/>
      <c r="BD111" s="765"/>
      <c r="BE111" s="765"/>
      <c r="BF111" s="765"/>
      <c r="BG111" s="765"/>
      <c r="BH111" s="765"/>
      <c r="BI111" s="765"/>
      <c r="BJ111" s="765"/>
      <c r="BK111" s="765"/>
      <c r="BL111" s="765"/>
      <c r="BM111" s="765"/>
      <c r="BN111" s="765"/>
      <c r="BO111" s="765"/>
      <c r="BP111" s="766"/>
      <c r="BQ111" s="829">
        <v>197900</v>
      </c>
      <c r="BR111" s="830"/>
      <c r="BS111" s="830"/>
      <c r="BT111" s="830"/>
      <c r="BU111" s="830"/>
      <c r="BV111" s="830">
        <v>193302</v>
      </c>
      <c r="BW111" s="830"/>
      <c r="BX111" s="830"/>
      <c r="BY111" s="830"/>
      <c r="BZ111" s="830"/>
      <c r="CA111" s="830">
        <v>179862</v>
      </c>
      <c r="CB111" s="830"/>
      <c r="CC111" s="830"/>
      <c r="CD111" s="830"/>
      <c r="CE111" s="830"/>
      <c r="CF111" s="888">
        <v>2.1</v>
      </c>
      <c r="CG111" s="889"/>
      <c r="CH111" s="889"/>
      <c r="CI111" s="889"/>
      <c r="CJ111" s="889"/>
      <c r="CK111" s="940"/>
      <c r="CL111" s="834"/>
      <c r="CM111" s="828" t="s">
        <v>422</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423</v>
      </c>
      <c r="B112" s="926"/>
      <c r="C112" s="765" t="s">
        <v>424</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425</v>
      </c>
      <c r="BA112" s="765"/>
      <c r="BB112" s="765"/>
      <c r="BC112" s="765"/>
      <c r="BD112" s="765"/>
      <c r="BE112" s="765"/>
      <c r="BF112" s="765"/>
      <c r="BG112" s="765"/>
      <c r="BH112" s="765"/>
      <c r="BI112" s="765"/>
      <c r="BJ112" s="765"/>
      <c r="BK112" s="765"/>
      <c r="BL112" s="765"/>
      <c r="BM112" s="765"/>
      <c r="BN112" s="765"/>
      <c r="BO112" s="765"/>
      <c r="BP112" s="766"/>
      <c r="BQ112" s="829">
        <v>6605065</v>
      </c>
      <c r="BR112" s="830"/>
      <c r="BS112" s="830"/>
      <c r="BT112" s="830"/>
      <c r="BU112" s="830"/>
      <c r="BV112" s="830">
        <v>6277272</v>
      </c>
      <c r="BW112" s="830"/>
      <c r="BX112" s="830"/>
      <c r="BY112" s="830"/>
      <c r="BZ112" s="830"/>
      <c r="CA112" s="830">
        <v>5928537</v>
      </c>
      <c r="CB112" s="830"/>
      <c r="CC112" s="830"/>
      <c r="CD112" s="830"/>
      <c r="CE112" s="830"/>
      <c r="CF112" s="888">
        <v>69.400000000000006</v>
      </c>
      <c r="CG112" s="889"/>
      <c r="CH112" s="889"/>
      <c r="CI112" s="889"/>
      <c r="CJ112" s="889"/>
      <c r="CK112" s="940"/>
      <c r="CL112" s="834"/>
      <c r="CM112" s="828" t="s">
        <v>426</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v>155783</v>
      </c>
      <c r="DH112" s="830"/>
      <c r="DI112" s="830"/>
      <c r="DJ112" s="830"/>
      <c r="DK112" s="830"/>
      <c r="DL112" s="830">
        <v>155477</v>
      </c>
      <c r="DM112" s="830"/>
      <c r="DN112" s="830"/>
      <c r="DO112" s="830"/>
      <c r="DP112" s="830"/>
      <c r="DQ112" s="830">
        <v>145112</v>
      </c>
      <c r="DR112" s="830"/>
      <c r="DS112" s="830"/>
      <c r="DT112" s="830"/>
      <c r="DU112" s="830"/>
      <c r="DV112" s="807">
        <v>1.7</v>
      </c>
      <c r="DW112" s="807"/>
      <c r="DX112" s="807"/>
      <c r="DY112" s="807"/>
      <c r="DZ112" s="808"/>
    </row>
    <row r="113" spans="1:130" s="212" customFormat="1" ht="26.25" customHeight="1" x14ac:dyDescent="0.2">
      <c r="A113" s="927"/>
      <c r="B113" s="928"/>
      <c r="C113" s="765" t="s">
        <v>427</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744461</v>
      </c>
      <c r="AB113" s="932"/>
      <c r="AC113" s="932"/>
      <c r="AD113" s="932"/>
      <c r="AE113" s="933"/>
      <c r="AF113" s="934">
        <v>677104</v>
      </c>
      <c r="AG113" s="932"/>
      <c r="AH113" s="932"/>
      <c r="AI113" s="932"/>
      <c r="AJ113" s="933"/>
      <c r="AK113" s="934">
        <v>705201</v>
      </c>
      <c r="AL113" s="932"/>
      <c r="AM113" s="932"/>
      <c r="AN113" s="932"/>
      <c r="AO113" s="933"/>
      <c r="AP113" s="935">
        <v>8.3000000000000007</v>
      </c>
      <c r="AQ113" s="936"/>
      <c r="AR113" s="936"/>
      <c r="AS113" s="936"/>
      <c r="AT113" s="937"/>
      <c r="AU113" s="945"/>
      <c r="AV113" s="946"/>
      <c r="AW113" s="946"/>
      <c r="AX113" s="946"/>
      <c r="AY113" s="946"/>
      <c r="AZ113" s="828" t="s">
        <v>428</v>
      </c>
      <c r="BA113" s="765"/>
      <c r="BB113" s="765"/>
      <c r="BC113" s="765"/>
      <c r="BD113" s="765"/>
      <c r="BE113" s="765"/>
      <c r="BF113" s="765"/>
      <c r="BG113" s="765"/>
      <c r="BH113" s="765"/>
      <c r="BI113" s="765"/>
      <c r="BJ113" s="765"/>
      <c r="BK113" s="765"/>
      <c r="BL113" s="765"/>
      <c r="BM113" s="765"/>
      <c r="BN113" s="765"/>
      <c r="BO113" s="765"/>
      <c r="BP113" s="766"/>
      <c r="BQ113" s="829">
        <v>1508433</v>
      </c>
      <c r="BR113" s="830"/>
      <c r="BS113" s="830"/>
      <c r="BT113" s="830"/>
      <c r="BU113" s="830"/>
      <c r="BV113" s="830">
        <v>1324364</v>
      </c>
      <c r="BW113" s="830"/>
      <c r="BX113" s="830"/>
      <c r="BY113" s="830"/>
      <c r="BZ113" s="830"/>
      <c r="CA113" s="830">
        <v>1167690</v>
      </c>
      <c r="CB113" s="830"/>
      <c r="CC113" s="830"/>
      <c r="CD113" s="830"/>
      <c r="CE113" s="830"/>
      <c r="CF113" s="888">
        <v>13.7</v>
      </c>
      <c r="CG113" s="889"/>
      <c r="CH113" s="889"/>
      <c r="CI113" s="889"/>
      <c r="CJ113" s="889"/>
      <c r="CK113" s="940"/>
      <c r="CL113" s="834"/>
      <c r="CM113" s="828" t="s">
        <v>429</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430</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205879</v>
      </c>
      <c r="AB114" s="793"/>
      <c r="AC114" s="793"/>
      <c r="AD114" s="793"/>
      <c r="AE114" s="794"/>
      <c r="AF114" s="795">
        <v>201279</v>
      </c>
      <c r="AG114" s="793"/>
      <c r="AH114" s="793"/>
      <c r="AI114" s="793"/>
      <c r="AJ114" s="794"/>
      <c r="AK114" s="795">
        <v>195468</v>
      </c>
      <c r="AL114" s="793"/>
      <c r="AM114" s="793"/>
      <c r="AN114" s="793"/>
      <c r="AO114" s="794"/>
      <c r="AP114" s="837">
        <v>2.2999999999999998</v>
      </c>
      <c r="AQ114" s="838"/>
      <c r="AR114" s="838"/>
      <c r="AS114" s="838"/>
      <c r="AT114" s="839"/>
      <c r="AU114" s="945"/>
      <c r="AV114" s="946"/>
      <c r="AW114" s="946"/>
      <c r="AX114" s="946"/>
      <c r="AY114" s="946"/>
      <c r="AZ114" s="828" t="s">
        <v>431</v>
      </c>
      <c r="BA114" s="765"/>
      <c r="BB114" s="765"/>
      <c r="BC114" s="765"/>
      <c r="BD114" s="765"/>
      <c r="BE114" s="765"/>
      <c r="BF114" s="765"/>
      <c r="BG114" s="765"/>
      <c r="BH114" s="765"/>
      <c r="BI114" s="765"/>
      <c r="BJ114" s="765"/>
      <c r="BK114" s="765"/>
      <c r="BL114" s="765"/>
      <c r="BM114" s="765"/>
      <c r="BN114" s="765"/>
      <c r="BO114" s="765"/>
      <c r="BP114" s="766"/>
      <c r="BQ114" s="829">
        <v>2433351</v>
      </c>
      <c r="BR114" s="830"/>
      <c r="BS114" s="830"/>
      <c r="BT114" s="830"/>
      <c r="BU114" s="830"/>
      <c r="BV114" s="830">
        <v>2441410</v>
      </c>
      <c r="BW114" s="830"/>
      <c r="BX114" s="830"/>
      <c r="BY114" s="830"/>
      <c r="BZ114" s="830"/>
      <c r="CA114" s="830">
        <v>2378568</v>
      </c>
      <c r="CB114" s="830"/>
      <c r="CC114" s="830"/>
      <c r="CD114" s="830"/>
      <c r="CE114" s="830"/>
      <c r="CF114" s="888">
        <v>27.8</v>
      </c>
      <c r="CG114" s="889"/>
      <c r="CH114" s="889"/>
      <c r="CI114" s="889"/>
      <c r="CJ114" s="889"/>
      <c r="CK114" s="940"/>
      <c r="CL114" s="834"/>
      <c r="CM114" s="828" t="s">
        <v>432</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433</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v>13217</v>
      </c>
      <c r="AL115" s="932"/>
      <c r="AM115" s="932"/>
      <c r="AN115" s="932"/>
      <c r="AO115" s="933"/>
      <c r="AP115" s="935">
        <v>0.2</v>
      </c>
      <c r="AQ115" s="936"/>
      <c r="AR115" s="936"/>
      <c r="AS115" s="936"/>
      <c r="AT115" s="937"/>
      <c r="AU115" s="945"/>
      <c r="AV115" s="946"/>
      <c r="AW115" s="946"/>
      <c r="AX115" s="946"/>
      <c r="AY115" s="946"/>
      <c r="AZ115" s="828" t="s">
        <v>434</v>
      </c>
      <c r="BA115" s="765"/>
      <c r="BB115" s="765"/>
      <c r="BC115" s="765"/>
      <c r="BD115" s="765"/>
      <c r="BE115" s="765"/>
      <c r="BF115" s="765"/>
      <c r="BG115" s="765"/>
      <c r="BH115" s="765"/>
      <c r="BI115" s="765"/>
      <c r="BJ115" s="765"/>
      <c r="BK115" s="765"/>
      <c r="BL115" s="765"/>
      <c r="BM115" s="765"/>
      <c r="BN115" s="765"/>
      <c r="BO115" s="765"/>
      <c r="BP115" s="766"/>
      <c r="BQ115" s="829">
        <v>101</v>
      </c>
      <c r="BR115" s="830"/>
      <c r="BS115" s="830"/>
      <c r="BT115" s="830"/>
      <c r="BU115" s="830"/>
      <c r="BV115" s="830">
        <v>69</v>
      </c>
      <c r="BW115" s="830"/>
      <c r="BX115" s="830"/>
      <c r="BY115" s="830"/>
      <c r="BZ115" s="830"/>
      <c r="CA115" s="830">
        <v>37</v>
      </c>
      <c r="CB115" s="830"/>
      <c r="CC115" s="830"/>
      <c r="CD115" s="830"/>
      <c r="CE115" s="830"/>
      <c r="CF115" s="888">
        <v>0</v>
      </c>
      <c r="CG115" s="889"/>
      <c r="CH115" s="889"/>
      <c r="CI115" s="889"/>
      <c r="CJ115" s="889"/>
      <c r="CK115" s="940"/>
      <c r="CL115" s="834"/>
      <c r="CM115" s="828" t="s">
        <v>435</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436</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437</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438</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439</v>
      </c>
      <c r="Z117" s="910"/>
      <c r="AA117" s="915">
        <v>3423862</v>
      </c>
      <c r="AB117" s="916"/>
      <c r="AC117" s="916"/>
      <c r="AD117" s="916"/>
      <c r="AE117" s="917"/>
      <c r="AF117" s="918">
        <v>3184749</v>
      </c>
      <c r="AG117" s="916"/>
      <c r="AH117" s="916"/>
      <c r="AI117" s="916"/>
      <c r="AJ117" s="917"/>
      <c r="AK117" s="918">
        <v>3068627</v>
      </c>
      <c r="AL117" s="916"/>
      <c r="AM117" s="916"/>
      <c r="AN117" s="916"/>
      <c r="AO117" s="917"/>
      <c r="AP117" s="919"/>
      <c r="AQ117" s="920"/>
      <c r="AR117" s="920"/>
      <c r="AS117" s="920"/>
      <c r="AT117" s="921"/>
      <c r="AU117" s="945"/>
      <c r="AV117" s="946"/>
      <c r="AW117" s="946"/>
      <c r="AX117" s="946"/>
      <c r="AY117" s="946"/>
      <c r="AZ117" s="876" t="s">
        <v>440</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441</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v>591</v>
      </c>
      <c r="DR117" s="793"/>
      <c r="DS117" s="793"/>
      <c r="DT117" s="793"/>
      <c r="DU117" s="794"/>
      <c r="DV117" s="837">
        <v>0</v>
      </c>
      <c r="DW117" s="838"/>
      <c r="DX117" s="838"/>
      <c r="DY117" s="838"/>
      <c r="DZ117" s="839"/>
    </row>
    <row r="118" spans="1:130" s="212" customFormat="1" ht="26.25" customHeight="1" x14ac:dyDescent="0.2">
      <c r="A118" s="908" t="s">
        <v>415</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412</v>
      </c>
      <c r="AB118" s="909"/>
      <c r="AC118" s="909"/>
      <c r="AD118" s="909"/>
      <c r="AE118" s="910"/>
      <c r="AF118" s="911" t="s">
        <v>413</v>
      </c>
      <c r="AG118" s="909"/>
      <c r="AH118" s="909"/>
      <c r="AI118" s="909"/>
      <c r="AJ118" s="910"/>
      <c r="AK118" s="911" t="s">
        <v>294</v>
      </c>
      <c r="AL118" s="909"/>
      <c r="AM118" s="909"/>
      <c r="AN118" s="909"/>
      <c r="AO118" s="910"/>
      <c r="AP118" s="912" t="s">
        <v>414</v>
      </c>
      <c r="AQ118" s="913"/>
      <c r="AR118" s="913"/>
      <c r="AS118" s="913"/>
      <c r="AT118" s="914"/>
      <c r="AU118" s="945"/>
      <c r="AV118" s="946"/>
      <c r="AW118" s="946"/>
      <c r="AX118" s="946"/>
      <c r="AY118" s="946"/>
      <c r="AZ118" s="851" t="s">
        <v>442</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443</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418</v>
      </c>
      <c r="B119" s="832"/>
      <c r="C119" s="873" t="s">
        <v>419</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444</v>
      </c>
      <c r="BP119" s="891"/>
      <c r="BQ119" s="892">
        <v>29428308</v>
      </c>
      <c r="BR119" s="858"/>
      <c r="BS119" s="858"/>
      <c r="BT119" s="858"/>
      <c r="BU119" s="858"/>
      <c r="BV119" s="858">
        <v>27756958</v>
      </c>
      <c r="BW119" s="858"/>
      <c r="BX119" s="858"/>
      <c r="BY119" s="858"/>
      <c r="BZ119" s="858"/>
      <c r="CA119" s="858">
        <v>26133325</v>
      </c>
      <c r="CB119" s="858"/>
      <c r="CC119" s="858"/>
      <c r="CD119" s="858"/>
      <c r="CE119" s="858"/>
      <c r="CF119" s="761"/>
      <c r="CG119" s="762"/>
      <c r="CH119" s="762"/>
      <c r="CI119" s="762"/>
      <c r="CJ119" s="847"/>
      <c r="CK119" s="941"/>
      <c r="CL119" s="836"/>
      <c r="CM119" s="851" t="s">
        <v>445</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42117</v>
      </c>
      <c r="DH119" s="777"/>
      <c r="DI119" s="777"/>
      <c r="DJ119" s="777"/>
      <c r="DK119" s="778"/>
      <c r="DL119" s="779">
        <v>37825</v>
      </c>
      <c r="DM119" s="777"/>
      <c r="DN119" s="777"/>
      <c r="DO119" s="777"/>
      <c r="DP119" s="778"/>
      <c r="DQ119" s="779">
        <v>34159</v>
      </c>
      <c r="DR119" s="777"/>
      <c r="DS119" s="777"/>
      <c r="DT119" s="777"/>
      <c r="DU119" s="778"/>
      <c r="DV119" s="861">
        <v>0.4</v>
      </c>
      <c r="DW119" s="862"/>
      <c r="DX119" s="862"/>
      <c r="DY119" s="862"/>
      <c r="DZ119" s="863"/>
    </row>
    <row r="120" spans="1:130" s="212" customFormat="1" ht="26.25" customHeight="1" x14ac:dyDescent="0.2">
      <c r="A120" s="833"/>
      <c r="B120" s="834"/>
      <c r="C120" s="828" t="s">
        <v>422</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446</v>
      </c>
      <c r="AV120" s="894"/>
      <c r="AW120" s="894"/>
      <c r="AX120" s="894"/>
      <c r="AY120" s="895"/>
      <c r="AZ120" s="873" t="s">
        <v>447</v>
      </c>
      <c r="BA120" s="821"/>
      <c r="BB120" s="821"/>
      <c r="BC120" s="821"/>
      <c r="BD120" s="821"/>
      <c r="BE120" s="821"/>
      <c r="BF120" s="821"/>
      <c r="BG120" s="821"/>
      <c r="BH120" s="821"/>
      <c r="BI120" s="821"/>
      <c r="BJ120" s="821"/>
      <c r="BK120" s="821"/>
      <c r="BL120" s="821"/>
      <c r="BM120" s="821"/>
      <c r="BN120" s="821"/>
      <c r="BO120" s="821"/>
      <c r="BP120" s="822"/>
      <c r="BQ120" s="874">
        <v>5978671</v>
      </c>
      <c r="BR120" s="855"/>
      <c r="BS120" s="855"/>
      <c r="BT120" s="855"/>
      <c r="BU120" s="855"/>
      <c r="BV120" s="855">
        <v>6996227</v>
      </c>
      <c r="BW120" s="855"/>
      <c r="BX120" s="855"/>
      <c r="BY120" s="855"/>
      <c r="BZ120" s="855"/>
      <c r="CA120" s="855">
        <v>8524340</v>
      </c>
      <c r="CB120" s="855"/>
      <c r="CC120" s="855"/>
      <c r="CD120" s="855"/>
      <c r="CE120" s="855"/>
      <c r="CF120" s="879">
        <v>99.7</v>
      </c>
      <c r="CG120" s="880"/>
      <c r="CH120" s="880"/>
      <c r="CI120" s="880"/>
      <c r="CJ120" s="880"/>
      <c r="CK120" s="881" t="s">
        <v>448</v>
      </c>
      <c r="CL120" s="865"/>
      <c r="CM120" s="865"/>
      <c r="CN120" s="865"/>
      <c r="CO120" s="866"/>
      <c r="CP120" s="885" t="s">
        <v>397</v>
      </c>
      <c r="CQ120" s="886"/>
      <c r="CR120" s="886"/>
      <c r="CS120" s="886"/>
      <c r="CT120" s="886"/>
      <c r="CU120" s="886"/>
      <c r="CV120" s="886"/>
      <c r="CW120" s="886"/>
      <c r="CX120" s="886"/>
      <c r="CY120" s="886"/>
      <c r="CZ120" s="886"/>
      <c r="DA120" s="886"/>
      <c r="DB120" s="886"/>
      <c r="DC120" s="886"/>
      <c r="DD120" s="886"/>
      <c r="DE120" s="886"/>
      <c r="DF120" s="887"/>
      <c r="DG120" s="874">
        <v>4751019</v>
      </c>
      <c r="DH120" s="855"/>
      <c r="DI120" s="855"/>
      <c r="DJ120" s="855"/>
      <c r="DK120" s="855"/>
      <c r="DL120" s="855">
        <v>4382179</v>
      </c>
      <c r="DM120" s="855"/>
      <c r="DN120" s="855"/>
      <c r="DO120" s="855"/>
      <c r="DP120" s="855"/>
      <c r="DQ120" s="855">
        <v>4009096</v>
      </c>
      <c r="DR120" s="855"/>
      <c r="DS120" s="855"/>
      <c r="DT120" s="855"/>
      <c r="DU120" s="855"/>
      <c r="DV120" s="856">
        <v>46.9</v>
      </c>
      <c r="DW120" s="856"/>
      <c r="DX120" s="856"/>
      <c r="DY120" s="856"/>
      <c r="DZ120" s="857"/>
    </row>
    <row r="121" spans="1:130" s="212" customFormat="1" ht="26.25" customHeight="1" x14ac:dyDescent="0.2">
      <c r="A121" s="833"/>
      <c r="B121" s="834"/>
      <c r="C121" s="876" t="s">
        <v>449</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v>10365</v>
      </c>
      <c r="AL121" s="793"/>
      <c r="AM121" s="793"/>
      <c r="AN121" s="793"/>
      <c r="AO121" s="794"/>
      <c r="AP121" s="837">
        <v>0.1</v>
      </c>
      <c r="AQ121" s="838"/>
      <c r="AR121" s="838"/>
      <c r="AS121" s="838"/>
      <c r="AT121" s="839"/>
      <c r="AU121" s="896"/>
      <c r="AV121" s="897"/>
      <c r="AW121" s="897"/>
      <c r="AX121" s="897"/>
      <c r="AY121" s="898"/>
      <c r="AZ121" s="828" t="s">
        <v>450</v>
      </c>
      <c r="BA121" s="765"/>
      <c r="BB121" s="765"/>
      <c r="BC121" s="765"/>
      <c r="BD121" s="765"/>
      <c r="BE121" s="765"/>
      <c r="BF121" s="765"/>
      <c r="BG121" s="765"/>
      <c r="BH121" s="765"/>
      <c r="BI121" s="765"/>
      <c r="BJ121" s="765"/>
      <c r="BK121" s="765"/>
      <c r="BL121" s="765"/>
      <c r="BM121" s="765"/>
      <c r="BN121" s="765"/>
      <c r="BO121" s="765"/>
      <c r="BP121" s="766"/>
      <c r="BQ121" s="829">
        <v>1085952</v>
      </c>
      <c r="BR121" s="830"/>
      <c r="BS121" s="830"/>
      <c r="BT121" s="830"/>
      <c r="BU121" s="830"/>
      <c r="BV121" s="830">
        <v>989407</v>
      </c>
      <c r="BW121" s="830"/>
      <c r="BX121" s="830"/>
      <c r="BY121" s="830"/>
      <c r="BZ121" s="830"/>
      <c r="CA121" s="830">
        <v>922230</v>
      </c>
      <c r="CB121" s="830"/>
      <c r="CC121" s="830"/>
      <c r="CD121" s="830"/>
      <c r="CE121" s="830"/>
      <c r="CF121" s="888">
        <v>10.8</v>
      </c>
      <c r="CG121" s="889"/>
      <c r="CH121" s="889"/>
      <c r="CI121" s="889"/>
      <c r="CJ121" s="889"/>
      <c r="CK121" s="882"/>
      <c r="CL121" s="868"/>
      <c r="CM121" s="868"/>
      <c r="CN121" s="868"/>
      <c r="CO121" s="869"/>
      <c r="CP121" s="848" t="s">
        <v>393</v>
      </c>
      <c r="CQ121" s="849"/>
      <c r="CR121" s="849"/>
      <c r="CS121" s="849"/>
      <c r="CT121" s="849"/>
      <c r="CU121" s="849"/>
      <c r="CV121" s="849"/>
      <c r="CW121" s="849"/>
      <c r="CX121" s="849"/>
      <c r="CY121" s="849"/>
      <c r="CZ121" s="849"/>
      <c r="DA121" s="849"/>
      <c r="DB121" s="849"/>
      <c r="DC121" s="849"/>
      <c r="DD121" s="849"/>
      <c r="DE121" s="849"/>
      <c r="DF121" s="850"/>
      <c r="DG121" s="829">
        <v>1813928</v>
      </c>
      <c r="DH121" s="830"/>
      <c r="DI121" s="830"/>
      <c r="DJ121" s="830"/>
      <c r="DK121" s="830"/>
      <c r="DL121" s="830">
        <v>1860679</v>
      </c>
      <c r="DM121" s="830"/>
      <c r="DN121" s="830"/>
      <c r="DO121" s="830"/>
      <c r="DP121" s="830"/>
      <c r="DQ121" s="830">
        <v>1891379</v>
      </c>
      <c r="DR121" s="830"/>
      <c r="DS121" s="830"/>
      <c r="DT121" s="830"/>
      <c r="DU121" s="830"/>
      <c r="DV121" s="807">
        <v>22.1</v>
      </c>
      <c r="DW121" s="807"/>
      <c r="DX121" s="807"/>
      <c r="DY121" s="807"/>
      <c r="DZ121" s="808"/>
    </row>
    <row r="122" spans="1:130" s="212" customFormat="1" ht="26.25" customHeight="1" x14ac:dyDescent="0.2">
      <c r="A122" s="833"/>
      <c r="B122" s="834"/>
      <c r="C122" s="828" t="s">
        <v>432</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451</v>
      </c>
      <c r="BA122" s="852"/>
      <c r="BB122" s="852"/>
      <c r="BC122" s="852"/>
      <c r="BD122" s="852"/>
      <c r="BE122" s="852"/>
      <c r="BF122" s="852"/>
      <c r="BG122" s="852"/>
      <c r="BH122" s="852"/>
      <c r="BI122" s="852"/>
      <c r="BJ122" s="852"/>
      <c r="BK122" s="852"/>
      <c r="BL122" s="852"/>
      <c r="BM122" s="852"/>
      <c r="BN122" s="852"/>
      <c r="BO122" s="852"/>
      <c r="BP122" s="853"/>
      <c r="BQ122" s="892">
        <v>17301049</v>
      </c>
      <c r="BR122" s="858"/>
      <c r="BS122" s="858"/>
      <c r="BT122" s="858"/>
      <c r="BU122" s="858"/>
      <c r="BV122" s="858">
        <v>15831242</v>
      </c>
      <c r="BW122" s="858"/>
      <c r="BX122" s="858"/>
      <c r="BY122" s="858"/>
      <c r="BZ122" s="858"/>
      <c r="CA122" s="858">
        <v>14386428</v>
      </c>
      <c r="CB122" s="858"/>
      <c r="CC122" s="858"/>
      <c r="CD122" s="858"/>
      <c r="CE122" s="858"/>
      <c r="CF122" s="859">
        <v>168.3</v>
      </c>
      <c r="CG122" s="860"/>
      <c r="CH122" s="860"/>
      <c r="CI122" s="860"/>
      <c r="CJ122" s="860"/>
      <c r="CK122" s="882"/>
      <c r="CL122" s="868"/>
      <c r="CM122" s="868"/>
      <c r="CN122" s="868"/>
      <c r="CO122" s="869"/>
      <c r="CP122" s="848" t="s">
        <v>396</v>
      </c>
      <c r="CQ122" s="849"/>
      <c r="CR122" s="849"/>
      <c r="CS122" s="849"/>
      <c r="CT122" s="849"/>
      <c r="CU122" s="849"/>
      <c r="CV122" s="849"/>
      <c r="CW122" s="849"/>
      <c r="CX122" s="849"/>
      <c r="CY122" s="849"/>
      <c r="CZ122" s="849"/>
      <c r="DA122" s="849"/>
      <c r="DB122" s="849"/>
      <c r="DC122" s="849"/>
      <c r="DD122" s="849"/>
      <c r="DE122" s="849"/>
      <c r="DF122" s="850"/>
      <c r="DG122" s="829">
        <v>40118</v>
      </c>
      <c r="DH122" s="830"/>
      <c r="DI122" s="830"/>
      <c r="DJ122" s="830"/>
      <c r="DK122" s="830"/>
      <c r="DL122" s="830">
        <v>34414</v>
      </c>
      <c r="DM122" s="830"/>
      <c r="DN122" s="830"/>
      <c r="DO122" s="830"/>
      <c r="DP122" s="830"/>
      <c r="DQ122" s="830">
        <v>28062</v>
      </c>
      <c r="DR122" s="830"/>
      <c r="DS122" s="830"/>
      <c r="DT122" s="830"/>
      <c r="DU122" s="830"/>
      <c r="DV122" s="807">
        <v>0.3</v>
      </c>
      <c r="DW122" s="807"/>
      <c r="DX122" s="807"/>
      <c r="DY122" s="807"/>
      <c r="DZ122" s="808"/>
    </row>
    <row r="123" spans="1:130" s="212" customFormat="1" ht="26.25" customHeight="1" x14ac:dyDescent="0.2">
      <c r="A123" s="833"/>
      <c r="B123" s="834"/>
      <c r="C123" s="828" t="s">
        <v>438</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452</v>
      </c>
      <c r="BP123" s="891"/>
      <c r="BQ123" s="845">
        <v>24365672</v>
      </c>
      <c r="BR123" s="846"/>
      <c r="BS123" s="846"/>
      <c r="BT123" s="846"/>
      <c r="BU123" s="846"/>
      <c r="BV123" s="846">
        <v>23816876</v>
      </c>
      <c r="BW123" s="846"/>
      <c r="BX123" s="846"/>
      <c r="BY123" s="846"/>
      <c r="BZ123" s="846"/>
      <c r="CA123" s="846">
        <v>23832998</v>
      </c>
      <c r="CB123" s="846"/>
      <c r="CC123" s="846"/>
      <c r="CD123" s="846"/>
      <c r="CE123" s="846"/>
      <c r="CF123" s="761"/>
      <c r="CG123" s="762"/>
      <c r="CH123" s="762"/>
      <c r="CI123" s="762"/>
      <c r="CJ123" s="847"/>
      <c r="CK123" s="882"/>
      <c r="CL123" s="868"/>
      <c r="CM123" s="868"/>
      <c r="CN123" s="868"/>
      <c r="CO123" s="869"/>
      <c r="CP123" s="848" t="s">
        <v>391</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441</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v>192</v>
      </c>
      <c r="AL124" s="793"/>
      <c r="AM124" s="793"/>
      <c r="AN124" s="793"/>
      <c r="AO124" s="794"/>
      <c r="AP124" s="837">
        <v>0</v>
      </c>
      <c r="AQ124" s="838"/>
      <c r="AR124" s="838"/>
      <c r="AS124" s="838"/>
      <c r="AT124" s="839"/>
      <c r="AU124" s="840" t="s">
        <v>453</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61.9</v>
      </c>
      <c r="BR124" s="844"/>
      <c r="BS124" s="844"/>
      <c r="BT124" s="844"/>
      <c r="BU124" s="844"/>
      <c r="BV124" s="844">
        <v>47.5</v>
      </c>
      <c r="BW124" s="844"/>
      <c r="BX124" s="844"/>
      <c r="BY124" s="844"/>
      <c r="BZ124" s="844"/>
      <c r="CA124" s="844">
        <v>26.9</v>
      </c>
      <c r="CB124" s="844"/>
      <c r="CC124" s="844"/>
      <c r="CD124" s="844"/>
      <c r="CE124" s="844"/>
      <c r="CF124" s="739"/>
      <c r="CG124" s="740"/>
      <c r="CH124" s="740"/>
      <c r="CI124" s="740"/>
      <c r="CJ124" s="875"/>
      <c r="CK124" s="883"/>
      <c r="CL124" s="883"/>
      <c r="CM124" s="883"/>
      <c r="CN124" s="883"/>
      <c r="CO124" s="884"/>
      <c r="CP124" s="848" t="s">
        <v>454</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443</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455</v>
      </c>
      <c r="CL125" s="865"/>
      <c r="CM125" s="865"/>
      <c r="CN125" s="865"/>
      <c r="CO125" s="866"/>
      <c r="CP125" s="873" t="s">
        <v>456</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445</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v>2660</v>
      </c>
      <c r="AL126" s="793"/>
      <c r="AM126" s="793"/>
      <c r="AN126" s="793"/>
      <c r="AO126" s="794"/>
      <c r="AP126" s="837">
        <v>0</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457</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458</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459</v>
      </c>
      <c r="AY127" s="825"/>
      <c r="AZ127" s="825"/>
      <c r="BA127" s="825"/>
      <c r="BB127" s="825"/>
      <c r="BC127" s="825"/>
      <c r="BD127" s="825"/>
      <c r="BE127" s="826"/>
      <c r="BF127" s="824" t="s">
        <v>460</v>
      </c>
      <c r="BG127" s="825"/>
      <c r="BH127" s="825"/>
      <c r="BI127" s="825"/>
      <c r="BJ127" s="825"/>
      <c r="BK127" s="825"/>
      <c r="BL127" s="826"/>
      <c r="BM127" s="824" t="s">
        <v>461</v>
      </c>
      <c r="BN127" s="825"/>
      <c r="BO127" s="825"/>
      <c r="BP127" s="825"/>
      <c r="BQ127" s="825"/>
      <c r="BR127" s="825"/>
      <c r="BS127" s="826"/>
      <c r="BT127" s="824" t="s">
        <v>462</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463</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464</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465</v>
      </c>
      <c r="X128" s="811"/>
      <c r="Y128" s="811"/>
      <c r="Z128" s="812"/>
      <c r="AA128" s="813">
        <v>107565</v>
      </c>
      <c r="AB128" s="814"/>
      <c r="AC128" s="814"/>
      <c r="AD128" s="814"/>
      <c r="AE128" s="815"/>
      <c r="AF128" s="816">
        <v>121414</v>
      </c>
      <c r="AG128" s="814"/>
      <c r="AH128" s="814"/>
      <c r="AI128" s="814"/>
      <c r="AJ128" s="815"/>
      <c r="AK128" s="816">
        <v>120160</v>
      </c>
      <c r="AL128" s="814"/>
      <c r="AM128" s="814"/>
      <c r="AN128" s="814"/>
      <c r="AO128" s="815"/>
      <c r="AP128" s="817"/>
      <c r="AQ128" s="818"/>
      <c r="AR128" s="818"/>
      <c r="AS128" s="818"/>
      <c r="AT128" s="819"/>
      <c r="AU128" s="214"/>
      <c r="AV128" s="214"/>
      <c r="AW128" s="214"/>
      <c r="AX128" s="820" t="s">
        <v>466</v>
      </c>
      <c r="AY128" s="821"/>
      <c r="AZ128" s="821"/>
      <c r="BA128" s="821"/>
      <c r="BB128" s="821"/>
      <c r="BC128" s="821"/>
      <c r="BD128" s="821"/>
      <c r="BE128" s="822"/>
      <c r="BF128" s="799" t="s">
        <v>122</v>
      </c>
      <c r="BG128" s="800"/>
      <c r="BH128" s="800"/>
      <c r="BI128" s="800"/>
      <c r="BJ128" s="800"/>
      <c r="BK128" s="800"/>
      <c r="BL128" s="823"/>
      <c r="BM128" s="799">
        <v>13.27</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467</v>
      </c>
      <c r="CQ128" s="743"/>
      <c r="CR128" s="743"/>
      <c r="CS128" s="743"/>
      <c r="CT128" s="743"/>
      <c r="CU128" s="743"/>
      <c r="CV128" s="743"/>
      <c r="CW128" s="743"/>
      <c r="CX128" s="743"/>
      <c r="CY128" s="743"/>
      <c r="CZ128" s="743"/>
      <c r="DA128" s="743"/>
      <c r="DB128" s="743"/>
      <c r="DC128" s="743"/>
      <c r="DD128" s="743"/>
      <c r="DE128" s="743"/>
      <c r="DF128" s="744"/>
      <c r="DG128" s="803">
        <v>101</v>
      </c>
      <c r="DH128" s="804"/>
      <c r="DI128" s="804"/>
      <c r="DJ128" s="804"/>
      <c r="DK128" s="804"/>
      <c r="DL128" s="804">
        <v>69</v>
      </c>
      <c r="DM128" s="804"/>
      <c r="DN128" s="804"/>
      <c r="DO128" s="804"/>
      <c r="DP128" s="804"/>
      <c r="DQ128" s="804">
        <v>37</v>
      </c>
      <c r="DR128" s="804"/>
      <c r="DS128" s="804"/>
      <c r="DT128" s="804"/>
      <c r="DU128" s="804"/>
      <c r="DV128" s="805">
        <v>0</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468</v>
      </c>
      <c r="X129" s="790"/>
      <c r="Y129" s="790"/>
      <c r="Z129" s="791"/>
      <c r="AA129" s="792">
        <v>10246752</v>
      </c>
      <c r="AB129" s="793"/>
      <c r="AC129" s="793"/>
      <c r="AD129" s="793"/>
      <c r="AE129" s="794"/>
      <c r="AF129" s="795">
        <v>10274917</v>
      </c>
      <c r="AG129" s="793"/>
      <c r="AH129" s="793"/>
      <c r="AI129" s="793"/>
      <c r="AJ129" s="794"/>
      <c r="AK129" s="795">
        <v>10425587</v>
      </c>
      <c r="AL129" s="793"/>
      <c r="AM129" s="793"/>
      <c r="AN129" s="793"/>
      <c r="AO129" s="794"/>
      <c r="AP129" s="796"/>
      <c r="AQ129" s="797"/>
      <c r="AR129" s="797"/>
      <c r="AS129" s="797"/>
      <c r="AT129" s="798"/>
      <c r="AU129" s="215"/>
      <c r="AV129" s="215"/>
      <c r="AW129" s="215"/>
      <c r="AX129" s="764" t="s">
        <v>469</v>
      </c>
      <c r="AY129" s="765"/>
      <c r="AZ129" s="765"/>
      <c r="BA129" s="765"/>
      <c r="BB129" s="765"/>
      <c r="BC129" s="765"/>
      <c r="BD129" s="765"/>
      <c r="BE129" s="766"/>
      <c r="BF129" s="783" t="s">
        <v>122</v>
      </c>
      <c r="BG129" s="784"/>
      <c r="BH129" s="784"/>
      <c r="BI129" s="784"/>
      <c r="BJ129" s="784"/>
      <c r="BK129" s="784"/>
      <c r="BL129" s="785"/>
      <c r="BM129" s="783">
        <v>18.27</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470</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471</v>
      </c>
      <c r="X130" s="790"/>
      <c r="Y130" s="790"/>
      <c r="Z130" s="791"/>
      <c r="AA130" s="792">
        <v>2078139</v>
      </c>
      <c r="AB130" s="793"/>
      <c r="AC130" s="793"/>
      <c r="AD130" s="793"/>
      <c r="AE130" s="794"/>
      <c r="AF130" s="795">
        <v>1990732</v>
      </c>
      <c r="AG130" s="793"/>
      <c r="AH130" s="793"/>
      <c r="AI130" s="793"/>
      <c r="AJ130" s="794"/>
      <c r="AK130" s="795">
        <v>1878400</v>
      </c>
      <c r="AL130" s="793"/>
      <c r="AM130" s="793"/>
      <c r="AN130" s="793"/>
      <c r="AO130" s="794"/>
      <c r="AP130" s="796"/>
      <c r="AQ130" s="797"/>
      <c r="AR130" s="797"/>
      <c r="AS130" s="797"/>
      <c r="AT130" s="798"/>
      <c r="AU130" s="215"/>
      <c r="AV130" s="215"/>
      <c r="AW130" s="215"/>
      <c r="AX130" s="764" t="s">
        <v>472</v>
      </c>
      <c r="AY130" s="765"/>
      <c r="AZ130" s="765"/>
      <c r="BA130" s="765"/>
      <c r="BB130" s="765"/>
      <c r="BC130" s="765"/>
      <c r="BD130" s="765"/>
      <c r="BE130" s="766"/>
      <c r="BF130" s="767">
        <v>13.5</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473</v>
      </c>
      <c r="X131" s="774"/>
      <c r="Y131" s="774"/>
      <c r="Z131" s="775"/>
      <c r="AA131" s="776">
        <v>8168613</v>
      </c>
      <c r="AB131" s="777"/>
      <c r="AC131" s="777"/>
      <c r="AD131" s="777"/>
      <c r="AE131" s="778"/>
      <c r="AF131" s="779">
        <v>8284185</v>
      </c>
      <c r="AG131" s="777"/>
      <c r="AH131" s="777"/>
      <c r="AI131" s="777"/>
      <c r="AJ131" s="778"/>
      <c r="AK131" s="779">
        <v>8547187</v>
      </c>
      <c r="AL131" s="777"/>
      <c r="AM131" s="777"/>
      <c r="AN131" s="777"/>
      <c r="AO131" s="778"/>
      <c r="AP131" s="780"/>
      <c r="AQ131" s="781"/>
      <c r="AR131" s="781"/>
      <c r="AS131" s="781"/>
      <c r="AT131" s="782"/>
      <c r="AU131" s="215"/>
      <c r="AV131" s="215"/>
      <c r="AW131" s="215"/>
      <c r="AX131" s="742" t="s">
        <v>474</v>
      </c>
      <c r="AY131" s="743"/>
      <c r="AZ131" s="743"/>
      <c r="BA131" s="743"/>
      <c r="BB131" s="743"/>
      <c r="BC131" s="743"/>
      <c r="BD131" s="743"/>
      <c r="BE131" s="744"/>
      <c r="BF131" s="745">
        <v>26.9</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475</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476</v>
      </c>
      <c r="W132" s="755"/>
      <c r="X132" s="755"/>
      <c r="Y132" s="755"/>
      <c r="Z132" s="756"/>
      <c r="AA132" s="757">
        <v>15.157505929999999</v>
      </c>
      <c r="AB132" s="758"/>
      <c r="AC132" s="758"/>
      <c r="AD132" s="758"/>
      <c r="AE132" s="759"/>
      <c r="AF132" s="760">
        <v>12.94760355</v>
      </c>
      <c r="AG132" s="758"/>
      <c r="AH132" s="758"/>
      <c r="AI132" s="758"/>
      <c r="AJ132" s="759"/>
      <c r="AK132" s="760">
        <v>12.51951721</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477</v>
      </c>
      <c r="W133" s="734"/>
      <c r="X133" s="734"/>
      <c r="Y133" s="734"/>
      <c r="Z133" s="735"/>
      <c r="AA133" s="736">
        <v>15.2</v>
      </c>
      <c r="AB133" s="737"/>
      <c r="AC133" s="737"/>
      <c r="AD133" s="737"/>
      <c r="AE133" s="738"/>
      <c r="AF133" s="736">
        <v>14.3</v>
      </c>
      <c r="AG133" s="737"/>
      <c r="AH133" s="737"/>
      <c r="AI133" s="737"/>
      <c r="AJ133" s="738"/>
      <c r="AK133" s="736">
        <v>13.5</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P+3WT8vk1qZxDF+n6aktze3REwoOoaVWCGr/QD/oY5to3R67aQzQGIk39lDoLwVH7Yn8uFdHMQRwxv3oVr3aUg==" saltValue="7msJgYSy1LIun76EfcF9j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eC0SFy30YonLtMDBqJhvsKsFGQCJ2RkFq8SQ+uO8AvXeDjkdhOMOLBy0V6kAJGxWdmNxJcj2DUGKeWY0DseJSQ==" saltValue="AJE+wjlJsBFVOgBKQltzE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0cce3txTlxgSjG0JEzAzamSu/9d6u9LSKTVBZTlFT1x6Qcr6P6NUG48pE3vDyop/mkPABvvajpsQkjcHOTc4yw==" saltValue="ViEGDB/+Cw4UeH3macvCH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31" t="s">
        <v>481</v>
      </c>
      <c r="AP7" s="253"/>
      <c r="AQ7" s="254" t="s">
        <v>482</v>
      </c>
      <c r="AR7" s="255"/>
    </row>
    <row r="8" spans="1:46" ht="13.2" x14ac:dyDescent="0.2">
      <c r="A8" s="247"/>
      <c r="AK8" s="256"/>
      <c r="AL8" s="257"/>
      <c r="AM8" s="257"/>
      <c r="AN8" s="258"/>
      <c r="AO8" s="1132"/>
      <c r="AP8" s="259" t="s">
        <v>483</v>
      </c>
      <c r="AQ8" s="260" t="s">
        <v>484</v>
      </c>
      <c r="AR8" s="261" t="s">
        <v>485</v>
      </c>
    </row>
    <row r="9" spans="1:46" ht="13.2" x14ac:dyDescent="0.2">
      <c r="A9" s="247"/>
      <c r="AK9" s="1143" t="s">
        <v>486</v>
      </c>
      <c r="AL9" s="1144"/>
      <c r="AM9" s="1144"/>
      <c r="AN9" s="1145"/>
      <c r="AO9" s="262">
        <v>2951872</v>
      </c>
      <c r="AP9" s="262">
        <v>101512</v>
      </c>
      <c r="AQ9" s="263">
        <v>117270</v>
      </c>
      <c r="AR9" s="264">
        <v>-13.4</v>
      </c>
    </row>
    <row r="10" spans="1:46" ht="13.5" customHeight="1" x14ac:dyDescent="0.2">
      <c r="A10" s="247"/>
      <c r="AK10" s="1143" t="s">
        <v>487</v>
      </c>
      <c r="AL10" s="1144"/>
      <c r="AM10" s="1144"/>
      <c r="AN10" s="1145"/>
      <c r="AO10" s="265">
        <v>469620</v>
      </c>
      <c r="AP10" s="265">
        <v>16150</v>
      </c>
      <c r="AQ10" s="266">
        <v>10490</v>
      </c>
      <c r="AR10" s="267">
        <v>54</v>
      </c>
    </row>
    <row r="11" spans="1:46" ht="13.5" customHeight="1" x14ac:dyDescent="0.2">
      <c r="A11" s="247"/>
      <c r="AK11" s="1143" t="s">
        <v>488</v>
      </c>
      <c r="AL11" s="1144"/>
      <c r="AM11" s="1144"/>
      <c r="AN11" s="1145"/>
      <c r="AO11" s="265">
        <v>70585</v>
      </c>
      <c r="AP11" s="265">
        <v>2427</v>
      </c>
      <c r="AQ11" s="266">
        <v>1802</v>
      </c>
      <c r="AR11" s="267">
        <v>34.700000000000003</v>
      </c>
    </row>
    <row r="12" spans="1:46" ht="13.5" customHeight="1" x14ac:dyDescent="0.2">
      <c r="A12" s="247"/>
      <c r="AK12" s="1143" t="s">
        <v>489</v>
      </c>
      <c r="AL12" s="1144"/>
      <c r="AM12" s="1144"/>
      <c r="AN12" s="1145"/>
      <c r="AO12" s="265" t="s">
        <v>490</v>
      </c>
      <c r="AP12" s="265" t="s">
        <v>490</v>
      </c>
      <c r="AQ12" s="266">
        <v>3</v>
      </c>
      <c r="AR12" s="267" t="s">
        <v>490</v>
      </c>
    </row>
    <row r="13" spans="1:46" ht="13.5" customHeight="1" x14ac:dyDescent="0.2">
      <c r="A13" s="247"/>
      <c r="AK13" s="1143" t="s">
        <v>491</v>
      </c>
      <c r="AL13" s="1144"/>
      <c r="AM13" s="1144"/>
      <c r="AN13" s="1145"/>
      <c r="AO13" s="265">
        <v>189740</v>
      </c>
      <c r="AP13" s="265">
        <v>6525</v>
      </c>
      <c r="AQ13" s="266">
        <v>4482</v>
      </c>
      <c r="AR13" s="267">
        <v>45.6</v>
      </c>
    </row>
    <row r="14" spans="1:46" ht="13.5" customHeight="1" x14ac:dyDescent="0.2">
      <c r="A14" s="247"/>
      <c r="AK14" s="1143" t="s">
        <v>492</v>
      </c>
      <c r="AL14" s="1144"/>
      <c r="AM14" s="1144"/>
      <c r="AN14" s="1145"/>
      <c r="AO14" s="265">
        <v>18606</v>
      </c>
      <c r="AP14" s="265">
        <v>640</v>
      </c>
      <c r="AQ14" s="266">
        <v>2749</v>
      </c>
      <c r="AR14" s="267">
        <v>-76.7</v>
      </c>
    </row>
    <row r="15" spans="1:46" ht="13.5" customHeight="1" x14ac:dyDescent="0.2">
      <c r="A15" s="247"/>
      <c r="AK15" s="1146" t="s">
        <v>493</v>
      </c>
      <c r="AL15" s="1147"/>
      <c r="AM15" s="1147"/>
      <c r="AN15" s="1148"/>
      <c r="AO15" s="265">
        <v>-228828</v>
      </c>
      <c r="AP15" s="265">
        <v>-7869</v>
      </c>
      <c r="AQ15" s="266">
        <v>-7399</v>
      </c>
      <c r="AR15" s="267">
        <v>6.4</v>
      </c>
    </row>
    <row r="16" spans="1:46" ht="13.2" x14ac:dyDescent="0.2">
      <c r="A16" s="247"/>
      <c r="AK16" s="1146" t="s">
        <v>177</v>
      </c>
      <c r="AL16" s="1147"/>
      <c r="AM16" s="1147"/>
      <c r="AN16" s="1148"/>
      <c r="AO16" s="265">
        <v>3471595</v>
      </c>
      <c r="AP16" s="265">
        <v>119385</v>
      </c>
      <c r="AQ16" s="266">
        <v>129397</v>
      </c>
      <c r="AR16" s="267">
        <v>-7.7</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49" t="s">
        <v>498</v>
      </c>
      <c r="AL21" s="1150"/>
      <c r="AM21" s="1150"/>
      <c r="AN21" s="1151"/>
      <c r="AO21" s="277">
        <v>10.01</v>
      </c>
      <c r="AP21" s="278">
        <v>11.07</v>
      </c>
      <c r="AQ21" s="279">
        <v>-1.06</v>
      </c>
      <c r="AS21" s="280"/>
      <c r="AT21" s="276"/>
    </row>
    <row r="22" spans="1:46" s="248" customFormat="1" ht="13.2" x14ac:dyDescent="0.2">
      <c r="A22" s="276"/>
      <c r="AK22" s="1149" t="s">
        <v>499</v>
      </c>
      <c r="AL22" s="1150"/>
      <c r="AM22" s="1150"/>
      <c r="AN22" s="1151"/>
      <c r="AO22" s="281">
        <v>95.6</v>
      </c>
      <c r="AP22" s="282">
        <v>97.2</v>
      </c>
      <c r="AQ22" s="283">
        <v>-1.6</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500</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31" t="s">
        <v>481</v>
      </c>
      <c r="AP30" s="253"/>
      <c r="AQ30" s="254" t="s">
        <v>482</v>
      </c>
      <c r="AR30" s="255"/>
    </row>
    <row r="31" spans="1:46" ht="13.2" x14ac:dyDescent="0.2">
      <c r="A31" s="247"/>
      <c r="AK31" s="256"/>
      <c r="AL31" s="257"/>
      <c r="AM31" s="257"/>
      <c r="AN31" s="258"/>
      <c r="AO31" s="1132"/>
      <c r="AP31" s="259" t="s">
        <v>483</v>
      </c>
      <c r="AQ31" s="260" t="s">
        <v>484</v>
      </c>
      <c r="AR31" s="261" t="s">
        <v>485</v>
      </c>
    </row>
    <row r="32" spans="1:46" ht="27" customHeight="1" x14ac:dyDescent="0.2">
      <c r="A32" s="247"/>
      <c r="AK32" s="1133" t="s">
        <v>503</v>
      </c>
      <c r="AL32" s="1134"/>
      <c r="AM32" s="1134"/>
      <c r="AN32" s="1135"/>
      <c r="AO32" s="291">
        <v>2154741</v>
      </c>
      <c r="AP32" s="291">
        <v>74100</v>
      </c>
      <c r="AQ32" s="292">
        <v>74841</v>
      </c>
      <c r="AR32" s="293">
        <v>-1</v>
      </c>
    </row>
    <row r="33" spans="1:46" ht="13.5" customHeight="1" x14ac:dyDescent="0.2">
      <c r="A33" s="247"/>
      <c r="AK33" s="1133" t="s">
        <v>504</v>
      </c>
      <c r="AL33" s="1134"/>
      <c r="AM33" s="1134"/>
      <c r="AN33" s="1135"/>
      <c r="AO33" s="291" t="s">
        <v>490</v>
      </c>
      <c r="AP33" s="291" t="s">
        <v>490</v>
      </c>
      <c r="AQ33" s="292" t="s">
        <v>490</v>
      </c>
      <c r="AR33" s="293" t="s">
        <v>490</v>
      </c>
    </row>
    <row r="34" spans="1:46" ht="27" customHeight="1" x14ac:dyDescent="0.2">
      <c r="A34" s="247"/>
      <c r="AK34" s="1133" t="s">
        <v>505</v>
      </c>
      <c r="AL34" s="1134"/>
      <c r="AM34" s="1134"/>
      <c r="AN34" s="1135"/>
      <c r="AO34" s="291" t="s">
        <v>490</v>
      </c>
      <c r="AP34" s="291" t="s">
        <v>490</v>
      </c>
      <c r="AQ34" s="292">
        <v>1</v>
      </c>
      <c r="AR34" s="293" t="s">
        <v>490</v>
      </c>
    </row>
    <row r="35" spans="1:46" ht="27" customHeight="1" x14ac:dyDescent="0.2">
      <c r="A35" s="247"/>
      <c r="AK35" s="1133" t="s">
        <v>506</v>
      </c>
      <c r="AL35" s="1134"/>
      <c r="AM35" s="1134"/>
      <c r="AN35" s="1135"/>
      <c r="AO35" s="291">
        <v>705201</v>
      </c>
      <c r="AP35" s="291">
        <v>24251</v>
      </c>
      <c r="AQ35" s="292">
        <v>16683</v>
      </c>
      <c r="AR35" s="293">
        <v>45.4</v>
      </c>
    </row>
    <row r="36" spans="1:46" ht="27" customHeight="1" x14ac:dyDescent="0.2">
      <c r="A36" s="247"/>
      <c r="AK36" s="1133" t="s">
        <v>507</v>
      </c>
      <c r="AL36" s="1134"/>
      <c r="AM36" s="1134"/>
      <c r="AN36" s="1135"/>
      <c r="AO36" s="291">
        <v>195468</v>
      </c>
      <c r="AP36" s="291">
        <v>6722</v>
      </c>
      <c r="AQ36" s="292">
        <v>2411</v>
      </c>
      <c r="AR36" s="293">
        <v>178.8</v>
      </c>
    </row>
    <row r="37" spans="1:46" ht="13.5" customHeight="1" x14ac:dyDescent="0.2">
      <c r="A37" s="247"/>
      <c r="AK37" s="1133" t="s">
        <v>508</v>
      </c>
      <c r="AL37" s="1134"/>
      <c r="AM37" s="1134"/>
      <c r="AN37" s="1135"/>
      <c r="AO37" s="291">
        <v>13217</v>
      </c>
      <c r="AP37" s="291">
        <v>455</v>
      </c>
      <c r="AQ37" s="292">
        <v>548</v>
      </c>
      <c r="AR37" s="293">
        <v>-17</v>
      </c>
    </row>
    <row r="38" spans="1:46" ht="27" customHeight="1" x14ac:dyDescent="0.2">
      <c r="A38" s="247"/>
      <c r="AK38" s="1136" t="s">
        <v>509</v>
      </c>
      <c r="AL38" s="1137"/>
      <c r="AM38" s="1137"/>
      <c r="AN38" s="1138"/>
      <c r="AO38" s="294" t="s">
        <v>490</v>
      </c>
      <c r="AP38" s="294" t="s">
        <v>490</v>
      </c>
      <c r="AQ38" s="295">
        <v>7</v>
      </c>
      <c r="AR38" s="283" t="s">
        <v>490</v>
      </c>
      <c r="AS38" s="290"/>
    </row>
    <row r="39" spans="1:46" ht="13.2" x14ac:dyDescent="0.2">
      <c r="A39" s="247"/>
      <c r="AK39" s="1136" t="s">
        <v>510</v>
      </c>
      <c r="AL39" s="1137"/>
      <c r="AM39" s="1137"/>
      <c r="AN39" s="1138"/>
      <c r="AO39" s="291">
        <v>-120160</v>
      </c>
      <c r="AP39" s="291">
        <v>-4132</v>
      </c>
      <c r="AQ39" s="292">
        <v>-3756</v>
      </c>
      <c r="AR39" s="293">
        <v>10</v>
      </c>
      <c r="AS39" s="290"/>
    </row>
    <row r="40" spans="1:46" ht="27" customHeight="1" x14ac:dyDescent="0.2">
      <c r="A40" s="247"/>
      <c r="AK40" s="1133" t="s">
        <v>511</v>
      </c>
      <c r="AL40" s="1134"/>
      <c r="AM40" s="1134"/>
      <c r="AN40" s="1135"/>
      <c r="AO40" s="291">
        <v>-1878400</v>
      </c>
      <c r="AP40" s="291">
        <v>-64596</v>
      </c>
      <c r="AQ40" s="292">
        <v>-63247</v>
      </c>
      <c r="AR40" s="293">
        <v>2.1</v>
      </c>
      <c r="AS40" s="290"/>
    </row>
    <row r="41" spans="1:46" ht="13.2" x14ac:dyDescent="0.2">
      <c r="A41" s="247"/>
      <c r="AK41" s="1139" t="s">
        <v>287</v>
      </c>
      <c r="AL41" s="1140"/>
      <c r="AM41" s="1140"/>
      <c r="AN41" s="1141"/>
      <c r="AO41" s="291">
        <v>1070067</v>
      </c>
      <c r="AP41" s="291">
        <v>36799</v>
      </c>
      <c r="AQ41" s="292">
        <v>27488</v>
      </c>
      <c r="AR41" s="293">
        <v>33.9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26" t="s">
        <v>481</v>
      </c>
      <c r="AN49" s="1128" t="s">
        <v>514</v>
      </c>
      <c r="AO49" s="1129"/>
      <c r="AP49" s="1129"/>
      <c r="AQ49" s="1129"/>
      <c r="AR49" s="1130"/>
    </row>
    <row r="50" spans="1:44" ht="13.2" x14ac:dyDescent="0.2">
      <c r="A50" s="247"/>
      <c r="AK50" s="305"/>
      <c r="AL50" s="306"/>
      <c r="AM50" s="1127"/>
      <c r="AN50" s="307" t="s">
        <v>515</v>
      </c>
      <c r="AO50" s="308" t="s">
        <v>516</v>
      </c>
      <c r="AP50" s="309" t="s">
        <v>517</v>
      </c>
      <c r="AQ50" s="310" t="s">
        <v>518</v>
      </c>
      <c r="AR50" s="311" t="s">
        <v>519</v>
      </c>
    </row>
    <row r="51" spans="1:44" ht="13.2" x14ac:dyDescent="0.2">
      <c r="A51" s="247"/>
      <c r="AK51" s="303" t="s">
        <v>520</v>
      </c>
      <c r="AL51" s="304"/>
      <c r="AM51" s="312">
        <v>1443177</v>
      </c>
      <c r="AN51" s="313">
        <v>46902</v>
      </c>
      <c r="AO51" s="314">
        <v>43.9</v>
      </c>
      <c r="AP51" s="315">
        <v>92632</v>
      </c>
      <c r="AQ51" s="316">
        <v>-1.5</v>
      </c>
      <c r="AR51" s="317">
        <v>45.4</v>
      </c>
    </row>
    <row r="52" spans="1:44" ht="13.2" x14ac:dyDescent="0.2">
      <c r="A52" s="247"/>
      <c r="AK52" s="318"/>
      <c r="AL52" s="319" t="s">
        <v>521</v>
      </c>
      <c r="AM52" s="320">
        <v>667524</v>
      </c>
      <c r="AN52" s="321">
        <v>21694</v>
      </c>
      <c r="AO52" s="322">
        <v>4.4000000000000004</v>
      </c>
      <c r="AP52" s="323">
        <v>47978</v>
      </c>
      <c r="AQ52" s="324">
        <v>-2</v>
      </c>
      <c r="AR52" s="325">
        <v>6.4</v>
      </c>
    </row>
    <row r="53" spans="1:44" ht="13.2" x14ac:dyDescent="0.2">
      <c r="A53" s="247"/>
      <c r="AK53" s="303" t="s">
        <v>522</v>
      </c>
      <c r="AL53" s="304"/>
      <c r="AM53" s="312">
        <v>1515658</v>
      </c>
      <c r="AN53" s="313">
        <v>49780</v>
      </c>
      <c r="AO53" s="314">
        <v>6.1</v>
      </c>
      <c r="AP53" s="315">
        <v>96469</v>
      </c>
      <c r="AQ53" s="316">
        <v>4.0999999999999996</v>
      </c>
      <c r="AR53" s="317">
        <v>2</v>
      </c>
    </row>
    <row r="54" spans="1:44" ht="13.2" x14ac:dyDescent="0.2">
      <c r="A54" s="247"/>
      <c r="AK54" s="318"/>
      <c r="AL54" s="319" t="s">
        <v>521</v>
      </c>
      <c r="AM54" s="320">
        <v>889593</v>
      </c>
      <c r="AN54" s="321">
        <v>29218</v>
      </c>
      <c r="AO54" s="322">
        <v>34.700000000000003</v>
      </c>
      <c r="AP54" s="323">
        <v>49775</v>
      </c>
      <c r="AQ54" s="324">
        <v>3.7</v>
      </c>
      <c r="AR54" s="325">
        <v>31</v>
      </c>
    </row>
    <row r="55" spans="1:44" ht="13.2" x14ac:dyDescent="0.2">
      <c r="A55" s="247"/>
      <c r="AK55" s="303" t="s">
        <v>523</v>
      </c>
      <c r="AL55" s="304"/>
      <c r="AM55" s="312">
        <v>1174509</v>
      </c>
      <c r="AN55" s="313">
        <v>39248</v>
      </c>
      <c r="AO55" s="314">
        <v>-21.2</v>
      </c>
      <c r="AP55" s="315">
        <v>85743</v>
      </c>
      <c r="AQ55" s="316">
        <v>-11.1</v>
      </c>
      <c r="AR55" s="317">
        <v>-10.1</v>
      </c>
    </row>
    <row r="56" spans="1:44" ht="13.2" x14ac:dyDescent="0.2">
      <c r="A56" s="247"/>
      <c r="AK56" s="318"/>
      <c r="AL56" s="319" t="s">
        <v>521</v>
      </c>
      <c r="AM56" s="320">
        <v>606695</v>
      </c>
      <c r="AN56" s="321">
        <v>20274</v>
      </c>
      <c r="AO56" s="322">
        <v>-30.6</v>
      </c>
      <c r="AP56" s="323">
        <v>45231</v>
      </c>
      <c r="AQ56" s="324">
        <v>-9.1</v>
      </c>
      <c r="AR56" s="325">
        <v>-21.5</v>
      </c>
    </row>
    <row r="57" spans="1:44" ht="13.2" x14ac:dyDescent="0.2">
      <c r="A57" s="247"/>
      <c r="AK57" s="303" t="s">
        <v>524</v>
      </c>
      <c r="AL57" s="304"/>
      <c r="AM57" s="312">
        <v>2021624</v>
      </c>
      <c r="AN57" s="313">
        <v>68298</v>
      </c>
      <c r="AO57" s="314">
        <v>74</v>
      </c>
      <c r="AP57" s="315">
        <v>92509</v>
      </c>
      <c r="AQ57" s="316">
        <v>7.9</v>
      </c>
      <c r="AR57" s="317">
        <v>66.099999999999994</v>
      </c>
    </row>
    <row r="58" spans="1:44" ht="13.2" x14ac:dyDescent="0.2">
      <c r="A58" s="247"/>
      <c r="AK58" s="318"/>
      <c r="AL58" s="319" t="s">
        <v>521</v>
      </c>
      <c r="AM58" s="320">
        <v>1004418</v>
      </c>
      <c r="AN58" s="321">
        <v>33933</v>
      </c>
      <c r="AO58" s="322">
        <v>67.400000000000006</v>
      </c>
      <c r="AP58" s="323">
        <v>52274</v>
      </c>
      <c r="AQ58" s="324">
        <v>15.6</v>
      </c>
      <c r="AR58" s="325">
        <v>51.8</v>
      </c>
    </row>
    <row r="59" spans="1:44" ht="13.2" x14ac:dyDescent="0.2">
      <c r="A59" s="247"/>
      <c r="AK59" s="303" t="s">
        <v>525</v>
      </c>
      <c r="AL59" s="304"/>
      <c r="AM59" s="312">
        <v>1494311</v>
      </c>
      <c r="AN59" s="313">
        <v>51388</v>
      </c>
      <c r="AO59" s="314">
        <v>-24.8</v>
      </c>
      <c r="AP59" s="315">
        <v>98544</v>
      </c>
      <c r="AQ59" s="316">
        <v>6.5</v>
      </c>
      <c r="AR59" s="317">
        <v>-31.3</v>
      </c>
    </row>
    <row r="60" spans="1:44" ht="13.2" x14ac:dyDescent="0.2">
      <c r="A60" s="247"/>
      <c r="AK60" s="318"/>
      <c r="AL60" s="319" t="s">
        <v>521</v>
      </c>
      <c r="AM60" s="320">
        <v>903228</v>
      </c>
      <c r="AN60" s="321">
        <v>31061</v>
      </c>
      <c r="AO60" s="322">
        <v>-8.5</v>
      </c>
      <c r="AP60" s="323">
        <v>55816</v>
      </c>
      <c r="AQ60" s="324">
        <v>6.8</v>
      </c>
      <c r="AR60" s="325">
        <v>-15.3</v>
      </c>
    </row>
    <row r="61" spans="1:44" ht="13.2" x14ac:dyDescent="0.2">
      <c r="A61" s="247"/>
      <c r="AK61" s="303" t="s">
        <v>526</v>
      </c>
      <c r="AL61" s="326"/>
      <c r="AM61" s="312">
        <v>1529856</v>
      </c>
      <c r="AN61" s="313">
        <v>51123</v>
      </c>
      <c r="AO61" s="314">
        <v>15.6</v>
      </c>
      <c r="AP61" s="315">
        <v>93179</v>
      </c>
      <c r="AQ61" s="327">
        <v>1.2</v>
      </c>
      <c r="AR61" s="317">
        <v>14.4</v>
      </c>
    </row>
    <row r="62" spans="1:44" ht="13.2" x14ac:dyDescent="0.2">
      <c r="A62" s="247"/>
      <c r="AK62" s="318"/>
      <c r="AL62" s="319" t="s">
        <v>521</v>
      </c>
      <c r="AM62" s="320">
        <v>814292</v>
      </c>
      <c r="AN62" s="321">
        <v>27236</v>
      </c>
      <c r="AO62" s="322">
        <v>13.5</v>
      </c>
      <c r="AP62" s="323">
        <v>50215</v>
      </c>
      <c r="AQ62" s="324">
        <v>3</v>
      </c>
      <c r="AR62" s="325">
        <v>10.5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ozFwD0XqFKXSRNNDrsRShpZ3BxNGmE3rg+4aIvsCC5DtOpCN2kSDqeURbLEqR5e9gh3TJMEVHvkKAFMYcu0Axg==" saltValue="HBAEaIrajB10GjOtk5QiQ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O7MZqDWFlf6mVLXamRihV10FXQfwEE72Muk0Vbo31m9dnTiNuo/Y2HCwX2Iru7VnFcBmTKj7Z/7f8JzsjpiOvQ==" saltValue="IFe++Jux28+/ZJApVsmId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3hd7E6j7eXxFO6SqKIr0rFTfOszcB3CWwPFRLvn7Kct35QDBhM6F1MSTKa8mV8k85bZopvOMSQVGAuNWnUgsFg==" saltValue="43k4GVDYAuOIUqSBw6hKP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52" t="s">
        <v>3</v>
      </c>
      <c r="D47" s="1152"/>
      <c r="E47" s="1153"/>
      <c r="F47" s="11">
        <v>7.27</v>
      </c>
      <c r="G47" s="12">
        <v>7.09</v>
      </c>
      <c r="H47" s="12">
        <v>9.7799999999999994</v>
      </c>
      <c r="I47" s="12">
        <v>11.46</v>
      </c>
      <c r="J47" s="13">
        <v>14.24</v>
      </c>
    </row>
    <row r="48" spans="2:10" ht="57.75" customHeight="1" x14ac:dyDescent="0.2">
      <c r="B48" s="14"/>
      <c r="C48" s="1154" t="s">
        <v>4</v>
      </c>
      <c r="D48" s="1154"/>
      <c r="E48" s="1155"/>
      <c r="F48" s="15">
        <v>5.94</v>
      </c>
      <c r="G48" s="16">
        <v>11.4</v>
      </c>
      <c r="H48" s="16">
        <v>8.9600000000000009</v>
      </c>
      <c r="I48" s="16">
        <v>7.81</v>
      </c>
      <c r="J48" s="17">
        <v>9.06</v>
      </c>
    </row>
    <row r="49" spans="2:10" ht="57.75" customHeight="1" thickBot="1" x14ac:dyDescent="0.25">
      <c r="B49" s="18"/>
      <c r="C49" s="1156" t="s">
        <v>5</v>
      </c>
      <c r="D49" s="1156"/>
      <c r="E49" s="1157"/>
      <c r="F49" s="19">
        <v>1.94</v>
      </c>
      <c r="G49" s="20">
        <v>5.61</v>
      </c>
      <c r="H49" s="20" t="s">
        <v>533</v>
      </c>
      <c r="I49" s="20">
        <v>0.57999999999999996</v>
      </c>
      <c r="J49" s="21">
        <v>4.3099999999999996</v>
      </c>
    </row>
    <row r="50" spans="2:10" ht="13.2" x14ac:dyDescent="0.2"/>
  </sheetData>
  <sheetProtection algorithmName="SHA-512" hashValue="u3qDIzzsVcS6O2+7g2y7iRr/dm6jD2ldLPRc6MkDCwBCfJIbvdbKJ1IEL3CVQVGZBXEppFEntgCTjHWSF8bJ1g==" saltValue="waGFbrLSflPb6iKKG3BVC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5"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62" t="s">
        <v>534</v>
      </c>
      <c r="D34" s="1162"/>
      <c r="E34" s="1163"/>
      <c r="F34" s="32">
        <v>5.93</v>
      </c>
      <c r="G34" s="33">
        <v>11.4</v>
      </c>
      <c r="H34" s="33">
        <v>8.9600000000000009</v>
      </c>
      <c r="I34" s="33">
        <v>7.8</v>
      </c>
      <c r="J34" s="34">
        <v>9.06</v>
      </c>
      <c r="K34" s="22"/>
      <c r="L34" s="22"/>
      <c r="M34" s="22"/>
      <c r="N34" s="22"/>
      <c r="O34" s="22"/>
      <c r="P34" s="22"/>
    </row>
    <row r="35" spans="1:16" ht="39" customHeight="1" x14ac:dyDescent="0.2">
      <c r="A35" s="22"/>
      <c r="B35" s="35"/>
      <c r="C35" s="1158" t="s">
        <v>535</v>
      </c>
      <c r="D35" s="1158"/>
      <c r="E35" s="1159"/>
      <c r="F35" s="36">
        <v>8.0299999999999994</v>
      </c>
      <c r="G35" s="37">
        <v>7</v>
      </c>
      <c r="H35" s="37">
        <v>6.84</v>
      </c>
      <c r="I35" s="37">
        <v>6.67</v>
      </c>
      <c r="J35" s="38">
        <v>6</v>
      </c>
      <c r="K35" s="22"/>
      <c r="L35" s="22"/>
      <c r="M35" s="22"/>
      <c r="N35" s="22"/>
      <c r="O35" s="22"/>
      <c r="P35" s="22"/>
    </row>
    <row r="36" spans="1:16" ht="39" customHeight="1" x14ac:dyDescent="0.2">
      <c r="A36" s="22"/>
      <c r="B36" s="35"/>
      <c r="C36" s="1158" t="s">
        <v>536</v>
      </c>
      <c r="D36" s="1158"/>
      <c r="E36" s="1159"/>
      <c r="F36" s="36">
        <v>1.69</v>
      </c>
      <c r="G36" s="37">
        <v>1.34</v>
      </c>
      <c r="H36" s="37">
        <v>1.83</v>
      </c>
      <c r="I36" s="37">
        <v>1.97</v>
      </c>
      <c r="J36" s="38">
        <v>2.1</v>
      </c>
      <c r="K36" s="22"/>
      <c r="L36" s="22"/>
      <c r="M36" s="22"/>
      <c r="N36" s="22"/>
      <c r="O36" s="22"/>
      <c r="P36" s="22"/>
    </row>
    <row r="37" spans="1:16" ht="39" customHeight="1" x14ac:dyDescent="0.2">
      <c r="A37" s="22"/>
      <c r="B37" s="35"/>
      <c r="C37" s="1158" t="s">
        <v>537</v>
      </c>
      <c r="D37" s="1158"/>
      <c r="E37" s="1159"/>
      <c r="F37" s="36">
        <v>0.05</v>
      </c>
      <c r="G37" s="37">
        <v>0.3</v>
      </c>
      <c r="H37" s="37">
        <v>0.8</v>
      </c>
      <c r="I37" s="37">
        <v>1.43</v>
      </c>
      <c r="J37" s="38">
        <v>1.93</v>
      </c>
      <c r="K37" s="22"/>
      <c r="L37" s="22"/>
      <c r="M37" s="22"/>
      <c r="N37" s="22"/>
      <c r="O37" s="22"/>
      <c r="P37" s="22"/>
    </row>
    <row r="38" spans="1:16" ht="39" customHeight="1" x14ac:dyDescent="0.2">
      <c r="A38" s="22"/>
      <c r="B38" s="35"/>
      <c r="C38" s="1158" t="s">
        <v>538</v>
      </c>
      <c r="D38" s="1158"/>
      <c r="E38" s="1159"/>
      <c r="F38" s="36">
        <v>0.6</v>
      </c>
      <c r="G38" s="37">
        <v>0.52</v>
      </c>
      <c r="H38" s="37">
        <v>0.65</v>
      </c>
      <c r="I38" s="37">
        <v>0.65</v>
      </c>
      <c r="J38" s="38">
        <v>0.63</v>
      </c>
      <c r="K38" s="22"/>
      <c r="L38" s="22"/>
      <c r="M38" s="22"/>
      <c r="N38" s="22"/>
      <c r="O38" s="22"/>
      <c r="P38" s="22"/>
    </row>
    <row r="39" spans="1:16" ht="39" customHeight="1" x14ac:dyDescent="0.2">
      <c r="A39" s="22"/>
      <c r="B39" s="35"/>
      <c r="C39" s="1158" t="s">
        <v>539</v>
      </c>
      <c r="D39" s="1158"/>
      <c r="E39" s="1159"/>
      <c r="F39" s="36">
        <v>0.85</v>
      </c>
      <c r="G39" s="37">
        <v>1.1200000000000001</v>
      </c>
      <c r="H39" s="37">
        <v>0.79</v>
      </c>
      <c r="I39" s="37">
        <v>0.41</v>
      </c>
      <c r="J39" s="38">
        <v>0.54</v>
      </c>
      <c r="K39" s="22"/>
      <c r="L39" s="22"/>
      <c r="M39" s="22"/>
      <c r="N39" s="22"/>
      <c r="O39" s="22"/>
      <c r="P39" s="22"/>
    </row>
    <row r="40" spans="1:16" ht="39" customHeight="1" x14ac:dyDescent="0.2">
      <c r="A40" s="22"/>
      <c r="B40" s="35"/>
      <c r="C40" s="1158" t="s">
        <v>540</v>
      </c>
      <c r="D40" s="1158"/>
      <c r="E40" s="1159"/>
      <c r="F40" s="36">
        <v>0.06</v>
      </c>
      <c r="G40" s="37">
        <v>0.08</v>
      </c>
      <c r="H40" s="37">
        <v>0.1</v>
      </c>
      <c r="I40" s="37">
        <v>0.12</v>
      </c>
      <c r="J40" s="38">
        <v>0.19</v>
      </c>
      <c r="K40" s="22"/>
      <c r="L40" s="22"/>
      <c r="M40" s="22"/>
      <c r="N40" s="22"/>
      <c r="O40" s="22"/>
      <c r="P40" s="22"/>
    </row>
    <row r="41" spans="1:16" ht="39" customHeight="1" x14ac:dyDescent="0.2">
      <c r="A41" s="22"/>
      <c r="B41" s="35"/>
      <c r="C41" s="1158" t="s">
        <v>541</v>
      </c>
      <c r="D41" s="1158"/>
      <c r="E41" s="1159"/>
      <c r="F41" s="36">
        <v>0.01</v>
      </c>
      <c r="G41" s="37">
        <v>0.02</v>
      </c>
      <c r="H41" s="37">
        <v>0.02</v>
      </c>
      <c r="I41" s="37">
        <v>0.03</v>
      </c>
      <c r="J41" s="38">
        <v>0.03</v>
      </c>
      <c r="K41" s="22"/>
      <c r="L41" s="22"/>
      <c r="M41" s="22"/>
      <c r="N41" s="22"/>
      <c r="O41" s="22"/>
      <c r="P41" s="22"/>
    </row>
    <row r="42" spans="1:16" ht="39" customHeight="1" x14ac:dyDescent="0.2">
      <c r="A42" s="22"/>
      <c r="B42" s="39"/>
      <c r="C42" s="1158" t="s">
        <v>542</v>
      </c>
      <c r="D42" s="1158"/>
      <c r="E42" s="1159"/>
      <c r="F42" s="36" t="s">
        <v>490</v>
      </c>
      <c r="G42" s="37" t="s">
        <v>490</v>
      </c>
      <c r="H42" s="37" t="s">
        <v>490</v>
      </c>
      <c r="I42" s="37" t="s">
        <v>490</v>
      </c>
      <c r="J42" s="38" t="s">
        <v>490</v>
      </c>
      <c r="K42" s="22"/>
      <c r="L42" s="22"/>
      <c r="M42" s="22"/>
      <c r="N42" s="22"/>
      <c r="O42" s="22"/>
      <c r="P42" s="22"/>
    </row>
    <row r="43" spans="1:16" ht="39" customHeight="1" thickBot="1" x14ac:dyDescent="0.25">
      <c r="A43" s="22"/>
      <c r="B43" s="40"/>
      <c r="C43" s="1160" t="s">
        <v>543</v>
      </c>
      <c r="D43" s="1160"/>
      <c r="E43" s="1161"/>
      <c r="F43" s="41">
        <v>0.71</v>
      </c>
      <c r="G43" s="42">
        <v>0.41</v>
      </c>
      <c r="H43" s="42">
        <v>0.36</v>
      </c>
      <c r="I43" s="42">
        <v>0.1</v>
      </c>
      <c r="J43" s="43">
        <v>0.02</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oGypH3QGoVtNO6uyeKjW+3WUaWVm5HTsZZogjcQmtt7UdgPbqzm0jBJc+/0boWH7lN0Lwr3DOd2HIgcKoLaE+w==" saltValue="YKeqOVNg7UXMc4bz7G4Xt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2405</v>
      </c>
      <c r="L45" s="58">
        <v>2493</v>
      </c>
      <c r="M45" s="58">
        <v>2474</v>
      </c>
      <c r="N45" s="58">
        <v>2306</v>
      </c>
      <c r="O45" s="59">
        <v>2155</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490</v>
      </c>
      <c r="L46" s="62" t="s">
        <v>490</v>
      </c>
      <c r="M46" s="62" t="s">
        <v>490</v>
      </c>
      <c r="N46" s="62" t="s">
        <v>490</v>
      </c>
      <c r="O46" s="63" t="s">
        <v>490</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490</v>
      </c>
      <c r="L47" s="62" t="s">
        <v>490</v>
      </c>
      <c r="M47" s="62" t="s">
        <v>490</v>
      </c>
      <c r="N47" s="62" t="s">
        <v>490</v>
      </c>
      <c r="O47" s="63" t="s">
        <v>490</v>
      </c>
      <c r="P47" s="46"/>
      <c r="Q47" s="46"/>
      <c r="R47" s="46"/>
      <c r="S47" s="46"/>
      <c r="T47" s="46"/>
      <c r="U47" s="46"/>
    </row>
    <row r="48" spans="1:21" ht="30.75" customHeight="1" x14ac:dyDescent="0.2">
      <c r="A48" s="46"/>
      <c r="B48" s="1189"/>
      <c r="C48" s="1190"/>
      <c r="D48" s="60"/>
      <c r="E48" s="1166" t="s">
        <v>13</v>
      </c>
      <c r="F48" s="1166"/>
      <c r="G48" s="1166"/>
      <c r="H48" s="1166"/>
      <c r="I48" s="1166"/>
      <c r="J48" s="1167"/>
      <c r="K48" s="61">
        <v>827</v>
      </c>
      <c r="L48" s="62">
        <v>768</v>
      </c>
      <c r="M48" s="62">
        <v>744</v>
      </c>
      <c r="N48" s="62">
        <v>677</v>
      </c>
      <c r="O48" s="63">
        <v>705</v>
      </c>
      <c r="P48" s="46"/>
      <c r="Q48" s="46"/>
      <c r="R48" s="46"/>
      <c r="S48" s="46"/>
      <c r="T48" s="46"/>
      <c r="U48" s="46"/>
    </row>
    <row r="49" spans="1:21" ht="30.75" customHeight="1" x14ac:dyDescent="0.2">
      <c r="A49" s="46"/>
      <c r="B49" s="1189"/>
      <c r="C49" s="1190"/>
      <c r="D49" s="60"/>
      <c r="E49" s="1166" t="s">
        <v>14</v>
      </c>
      <c r="F49" s="1166"/>
      <c r="G49" s="1166"/>
      <c r="H49" s="1166"/>
      <c r="I49" s="1166"/>
      <c r="J49" s="1167"/>
      <c r="K49" s="61">
        <v>245</v>
      </c>
      <c r="L49" s="62">
        <v>246</v>
      </c>
      <c r="M49" s="62">
        <v>206</v>
      </c>
      <c r="N49" s="62">
        <v>201</v>
      </c>
      <c r="O49" s="63">
        <v>195</v>
      </c>
      <c r="P49" s="46"/>
      <c r="Q49" s="46"/>
      <c r="R49" s="46"/>
      <c r="S49" s="46"/>
      <c r="T49" s="46"/>
      <c r="U49" s="46"/>
    </row>
    <row r="50" spans="1:21" ht="30.75" customHeight="1" x14ac:dyDescent="0.2">
      <c r="A50" s="46"/>
      <c r="B50" s="1189"/>
      <c r="C50" s="1190"/>
      <c r="D50" s="60"/>
      <c r="E50" s="1166" t="s">
        <v>15</v>
      </c>
      <c r="F50" s="1166"/>
      <c r="G50" s="1166"/>
      <c r="H50" s="1166"/>
      <c r="I50" s="1166"/>
      <c r="J50" s="1167"/>
      <c r="K50" s="61">
        <v>105</v>
      </c>
      <c r="L50" s="62" t="s">
        <v>490</v>
      </c>
      <c r="M50" s="62" t="s">
        <v>490</v>
      </c>
      <c r="N50" s="62" t="s">
        <v>490</v>
      </c>
      <c r="O50" s="63">
        <v>13</v>
      </c>
      <c r="P50" s="46"/>
      <c r="Q50" s="46"/>
      <c r="R50" s="46"/>
      <c r="S50" s="46"/>
      <c r="T50" s="46"/>
      <c r="U50" s="46"/>
    </row>
    <row r="51" spans="1:21" ht="30.75" customHeight="1" x14ac:dyDescent="0.2">
      <c r="A51" s="46"/>
      <c r="B51" s="1191"/>
      <c r="C51" s="1192"/>
      <c r="D51" s="64"/>
      <c r="E51" s="1166" t="s">
        <v>16</v>
      </c>
      <c r="F51" s="1166"/>
      <c r="G51" s="1166"/>
      <c r="H51" s="1166"/>
      <c r="I51" s="1166"/>
      <c r="J51" s="1167"/>
      <c r="K51" s="61">
        <v>0</v>
      </c>
      <c r="L51" s="62">
        <v>0</v>
      </c>
      <c r="M51" s="62" t="s">
        <v>490</v>
      </c>
      <c r="N51" s="62" t="s">
        <v>490</v>
      </c>
      <c r="O51" s="63" t="s">
        <v>490</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2300</v>
      </c>
      <c r="L52" s="62">
        <v>2260</v>
      </c>
      <c r="M52" s="62">
        <v>2186</v>
      </c>
      <c r="N52" s="62">
        <v>2112</v>
      </c>
      <c r="O52" s="63">
        <v>1998</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1282</v>
      </c>
      <c r="L53" s="67">
        <v>1247</v>
      </c>
      <c r="M53" s="67">
        <v>1238</v>
      </c>
      <c r="N53" s="67">
        <v>1072</v>
      </c>
      <c r="O53" s="68">
        <v>1070</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rk7KCw5bXtCO6v02ybN35Vuxwrzi9uSroWwvkCgMLcB3bSAHj3BvojhLj4lMeRESXgv1hscBv8HZKiuhYEYtQw==" saltValue="/fmDKFcx3sHKj8HJPbQ0J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s="94" customFormat="1" ht="15" customHeight="1" x14ac:dyDescent="0.2"/>
    <row r="8" s="94" customFormat="1" ht="15" customHeight="1" x14ac:dyDescent="0.2"/>
    <row r="9" s="94" customFormat="1" ht="15" customHeight="1" x14ac:dyDescent="0.2"/>
    <row r="10" s="94" customFormat="1" ht="15" customHeight="1" x14ac:dyDescent="0.2"/>
    <row r="11" s="94" customFormat="1" ht="15" customHeight="1" x14ac:dyDescent="0.2"/>
    <row r="12" s="94" customFormat="1" ht="15" customHeight="1" x14ac:dyDescent="0.2"/>
    <row r="13" s="94" customFormat="1" ht="15" customHeight="1" x14ac:dyDescent="0.2"/>
    <row r="14" s="94" customFormat="1" ht="15" customHeight="1" x14ac:dyDescent="0.2"/>
    <row r="15" s="94" customFormat="1" ht="15" customHeight="1" x14ac:dyDescent="0.2"/>
    <row r="16" s="94" customFormat="1" ht="15" customHeight="1" x14ac:dyDescent="0.2"/>
    <row r="17" s="94" customFormat="1" ht="15" customHeight="1" x14ac:dyDescent="0.2"/>
    <row r="18" s="94" customFormat="1" ht="15" customHeight="1" x14ac:dyDescent="0.2"/>
    <row r="19" s="94" customFormat="1" ht="15" customHeight="1" x14ac:dyDescent="0.2"/>
    <row r="20" s="94" customFormat="1" ht="15" customHeight="1" x14ac:dyDescent="0.2"/>
    <row r="21" s="94" customFormat="1" ht="15" customHeight="1" x14ac:dyDescent="0.2"/>
    <row r="22" s="94" customFormat="1" ht="15" customHeight="1" x14ac:dyDescent="0.2"/>
    <row r="23" s="94" customFormat="1" ht="15" customHeight="1" x14ac:dyDescent="0.2"/>
    <row r="24" s="94" customFormat="1"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207" t="s">
        <v>30</v>
      </c>
      <c r="C41" s="1208"/>
      <c r="D41" s="103"/>
      <c r="E41" s="1209" t="s">
        <v>31</v>
      </c>
      <c r="F41" s="1209"/>
      <c r="G41" s="1209"/>
      <c r="H41" s="1210"/>
      <c r="I41" s="330">
        <v>20958</v>
      </c>
      <c r="J41" s="331">
        <v>20284</v>
      </c>
      <c r="K41" s="331">
        <v>18683</v>
      </c>
      <c r="L41" s="331">
        <v>17521</v>
      </c>
      <c r="M41" s="332">
        <v>16479</v>
      </c>
    </row>
    <row r="42" spans="2:13" ht="27.75" customHeight="1" x14ac:dyDescent="0.2">
      <c r="B42" s="1197"/>
      <c r="C42" s="1198"/>
      <c r="D42" s="104"/>
      <c r="E42" s="1201" t="s">
        <v>32</v>
      </c>
      <c r="F42" s="1201"/>
      <c r="G42" s="1201"/>
      <c r="H42" s="1202"/>
      <c r="I42" s="333">
        <v>51</v>
      </c>
      <c r="J42" s="334">
        <v>48</v>
      </c>
      <c r="K42" s="334">
        <v>198</v>
      </c>
      <c r="L42" s="334">
        <v>193</v>
      </c>
      <c r="M42" s="335">
        <v>180</v>
      </c>
    </row>
    <row r="43" spans="2:13" ht="27.75" customHeight="1" x14ac:dyDescent="0.2">
      <c r="B43" s="1197"/>
      <c r="C43" s="1198"/>
      <c r="D43" s="104"/>
      <c r="E43" s="1201" t="s">
        <v>33</v>
      </c>
      <c r="F43" s="1201"/>
      <c r="G43" s="1201"/>
      <c r="H43" s="1202"/>
      <c r="I43" s="333">
        <v>7666</v>
      </c>
      <c r="J43" s="334">
        <v>7075</v>
      </c>
      <c r="K43" s="334">
        <v>6605</v>
      </c>
      <c r="L43" s="334">
        <v>6277</v>
      </c>
      <c r="M43" s="335">
        <v>5929</v>
      </c>
    </row>
    <row r="44" spans="2:13" ht="27.75" customHeight="1" x14ac:dyDescent="0.2">
      <c r="B44" s="1197"/>
      <c r="C44" s="1198"/>
      <c r="D44" s="104"/>
      <c r="E44" s="1201" t="s">
        <v>34</v>
      </c>
      <c r="F44" s="1201"/>
      <c r="G44" s="1201"/>
      <c r="H44" s="1202"/>
      <c r="I44" s="333">
        <v>1859</v>
      </c>
      <c r="J44" s="334">
        <v>1692</v>
      </c>
      <c r="K44" s="334">
        <v>1508</v>
      </c>
      <c r="L44" s="334">
        <v>1324</v>
      </c>
      <c r="M44" s="335">
        <v>1168</v>
      </c>
    </row>
    <row r="45" spans="2:13" ht="27.75" customHeight="1" x14ac:dyDescent="0.2">
      <c r="B45" s="1197"/>
      <c r="C45" s="1198"/>
      <c r="D45" s="104"/>
      <c r="E45" s="1201" t="s">
        <v>35</v>
      </c>
      <c r="F45" s="1201"/>
      <c r="G45" s="1201"/>
      <c r="H45" s="1202"/>
      <c r="I45" s="333">
        <v>2652</v>
      </c>
      <c r="J45" s="334">
        <v>2592</v>
      </c>
      <c r="K45" s="334">
        <v>2433</v>
      </c>
      <c r="L45" s="334">
        <v>2441</v>
      </c>
      <c r="M45" s="335">
        <v>2379</v>
      </c>
    </row>
    <row r="46" spans="2:13" ht="27.75" customHeight="1" x14ac:dyDescent="0.2">
      <c r="B46" s="1197"/>
      <c r="C46" s="1198"/>
      <c r="D46" s="105"/>
      <c r="E46" s="1201" t="s">
        <v>36</v>
      </c>
      <c r="F46" s="1201"/>
      <c r="G46" s="1201"/>
      <c r="H46" s="1202"/>
      <c r="I46" s="333">
        <v>0</v>
      </c>
      <c r="J46" s="334">
        <v>0</v>
      </c>
      <c r="K46" s="334">
        <v>0</v>
      </c>
      <c r="L46" s="334">
        <v>0</v>
      </c>
      <c r="M46" s="335">
        <v>0</v>
      </c>
    </row>
    <row r="47" spans="2:13" ht="27.75" customHeight="1" x14ac:dyDescent="0.2">
      <c r="B47" s="1197"/>
      <c r="C47" s="1198"/>
      <c r="D47" s="106"/>
      <c r="E47" s="1211" t="s">
        <v>37</v>
      </c>
      <c r="F47" s="1212"/>
      <c r="G47" s="1212"/>
      <c r="H47" s="1213"/>
      <c r="I47" s="333" t="s">
        <v>490</v>
      </c>
      <c r="J47" s="334" t="s">
        <v>490</v>
      </c>
      <c r="K47" s="334" t="s">
        <v>490</v>
      </c>
      <c r="L47" s="334" t="s">
        <v>490</v>
      </c>
      <c r="M47" s="335" t="s">
        <v>490</v>
      </c>
    </row>
    <row r="48" spans="2:13" ht="27.75" customHeight="1" x14ac:dyDescent="0.2">
      <c r="B48" s="1197"/>
      <c r="C48" s="1198"/>
      <c r="D48" s="104"/>
      <c r="E48" s="1201" t="s">
        <v>38</v>
      </c>
      <c r="F48" s="1201"/>
      <c r="G48" s="1201"/>
      <c r="H48" s="1202"/>
      <c r="I48" s="333" t="s">
        <v>490</v>
      </c>
      <c r="J48" s="334" t="s">
        <v>490</v>
      </c>
      <c r="K48" s="334" t="s">
        <v>490</v>
      </c>
      <c r="L48" s="334" t="s">
        <v>490</v>
      </c>
      <c r="M48" s="335" t="s">
        <v>490</v>
      </c>
    </row>
    <row r="49" spans="2:13" ht="27.75" customHeight="1" x14ac:dyDescent="0.2">
      <c r="B49" s="1199"/>
      <c r="C49" s="1200"/>
      <c r="D49" s="104"/>
      <c r="E49" s="1201" t="s">
        <v>39</v>
      </c>
      <c r="F49" s="1201"/>
      <c r="G49" s="1201"/>
      <c r="H49" s="1202"/>
      <c r="I49" s="333" t="s">
        <v>490</v>
      </c>
      <c r="J49" s="334" t="s">
        <v>490</v>
      </c>
      <c r="K49" s="334" t="s">
        <v>490</v>
      </c>
      <c r="L49" s="334" t="s">
        <v>490</v>
      </c>
      <c r="M49" s="335" t="s">
        <v>490</v>
      </c>
    </row>
    <row r="50" spans="2:13" ht="27.75" customHeight="1" x14ac:dyDescent="0.2">
      <c r="B50" s="1195" t="s">
        <v>40</v>
      </c>
      <c r="C50" s="1196"/>
      <c r="D50" s="107"/>
      <c r="E50" s="1201" t="s">
        <v>41</v>
      </c>
      <c r="F50" s="1201"/>
      <c r="G50" s="1201"/>
      <c r="H50" s="1202"/>
      <c r="I50" s="333">
        <v>3396</v>
      </c>
      <c r="J50" s="334">
        <v>4472</v>
      </c>
      <c r="K50" s="334">
        <v>5979</v>
      </c>
      <c r="L50" s="334">
        <v>6996</v>
      </c>
      <c r="M50" s="335">
        <v>8524</v>
      </c>
    </row>
    <row r="51" spans="2:13" ht="27.75" customHeight="1" x14ac:dyDescent="0.2">
      <c r="B51" s="1197"/>
      <c r="C51" s="1198"/>
      <c r="D51" s="104"/>
      <c r="E51" s="1201" t="s">
        <v>42</v>
      </c>
      <c r="F51" s="1201"/>
      <c r="G51" s="1201"/>
      <c r="H51" s="1202"/>
      <c r="I51" s="333">
        <v>483</v>
      </c>
      <c r="J51" s="334">
        <v>809</v>
      </c>
      <c r="K51" s="334">
        <v>1086</v>
      </c>
      <c r="L51" s="334">
        <v>989</v>
      </c>
      <c r="M51" s="335">
        <v>922</v>
      </c>
    </row>
    <row r="52" spans="2:13" ht="27.75" customHeight="1" x14ac:dyDescent="0.2">
      <c r="B52" s="1199"/>
      <c r="C52" s="1200"/>
      <c r="D52" s="104"/>
      <c r="E52" s="1201" t="s">
        <v>43</v>
      </c>
      <c r="F52" s="1201"/>
      <c r="G52" s="1201"/>
      <c r="H52" s="1202"/>
      <c r="I52" s="333">
        <v>20042</v>
      </c>
      <c r="J52" s="334">
        <v>18783</v>
      </c>
      <c r="K52" s="334">
        <v>17301</v>
      </c>
      <c r="L52" s="334">
        <v>15831</v>
      </c>
      <c r="M52" s="335">
        <v>14386</v>
      </c>
    </row>
    <row r="53" spans="2:13" ht="27.75" customHeight="1" thickBot="1" x14ac:dyDescent="0.25">
      <c r="B53" s="1203" t="s">
        <v>19</v>
      </c>
      <c r="C53" s="1204"/>
      <c r="D53" s="108"/>
      <c r="E53" s="1205" t="s">
        <v>44</v>
      </c>
      <c r="F53" s="1205"/>
      <c r="G53" s="1205"/>
      <c r="H53" s="1206"/>
      <c r="I53" s="336">
        <v>9264</v>
      </c>
      <c r="J53" s="337">
        <v>7626</v>
      </c>
      <c r="K53" s="337">
        <v>5063</v>
      </c>
      <c r="L53" s="337">
        <v>3940</v>
      </c>
      <c r="M53" s="338">
        <v>2300</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6RreE4WEFUbaw6z9IwfL3GGFyJeOPKXeAlk0jiXRzOjjn2KooBPS+kHzE5vca29cgp3T5dmllRr9FeQFSuNNgw==" saltValue="sElz8N8sbYYZ/uRCIiKAr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222" t="s">
        <v>46</v>
      </c>
      <c r="D55" s="1222"/>
      <c r="E55" s="1223"/>
      <c r="F55" s="339">
        <v>1002</v>
      </c>
      <c r="G55" s="339">
        <v>1178</v>
      </c>
      <c r="H55" s="340">
        <v>1485</v>
      </c>
    </row>
    <row r="56" spans="2:8" ht="52.5" customHeight="1" x14ac:dyDescent="0.2">
      <c r="B56" s="120"/>
      <c r="C56" s="1224" t="s">
        <v>47</v>
      </c>
      <c r="D56" s="1224"/>
      <c r="E56" s="1225"/>
      <c r="F56" s="341">
        <v>151</v>
      </c>
      <c r="G56" s="341">
        <v>151</v>
      </c>
      <c r="H56" s="342">
        <v>151</v>
      </c>
    </row>
    <row r="57" spans="2:8" ht="53.25" customHeight="1" x14ac:dyDescent="0.2">
      <c r="B57" s="120"/>
      <c r="C57" s="1226" t="s">
        <v>48</v>
      </c>
      <c r="D57" s="1226"/>
      <c r="E57" s="1227"/>
      <c r="F57" s="343">
        <v>4495</v>
      </c>
      <c r="G57" s="343">
        <v>5158</v>
      </c>
      <c r="H57" s="344">
        <v>6327</v>
      </c>
    </row>
    <row r="58" spans="2:8" ht="45.75" customHeight="1" x14ac:dyDescent="0.2">
      <c r="B58" s="121"/>
      <c r="C58" s="1214" t="s">
        <v>549</v>
      </c>
      <c r="D58" s="1215"/>
      <c r="E58" s="1216"/>
      <c r="F58" s="345">
        <v>2810</v>
      </c>
      <c r="G58" s="345">
        <v>3587</v>
      </c>
      <c r="H58" s="346">
        <v>4864</v>
      </c>
    </row>
    <row r="59" spans="2:8" ht="45.75" customHeight="1" x14ac:dyDescent="0.2">
      <c r="B59" s="121"/>
      <c r="C59" s="1214" t="s">
        <v>550</v>
      </c>
      <c r="D59" s="1215"/>
      <c r="E59" s="1216"/>
      <c r="F59" s="345">
        <v>932</v>
      </c>
      <c r="G59" s="345">
        <v>815</v>
      </c>
      <c r="H59" s="346">
        <v>702</v>
      </c>
    </row>
    <row r="60" spans="2:8" ht="45.75" customHeight="1" x14ac:dyDescent="0.2">
      <c r="B60" s="121"/>
      <c r="C60" s="1214" t="s">
        <v>551</v>
      </c>
      <c r="D60" s="1215"/>
      <c r="E60" s="1216"/>
      <c r="F60" s="345">
        <v>490</v>
      </c>
      <c r="G60" s="345">
        <v>490</v>
      </c>
      <c r="H60" s="346">
        <v>490</v>
      </c>
    </row>
    <row r="61" spans="2:8" ht="45.75" customHeight="1" x14ac:dyDescent="0.2">
      <c r="B61" s="121"/>
      <c r="C61" s="1214" t="s">
        <v>552</v>
      </c>
      <c r="D61" s="1215"/>
      <c r="E61" s="1216"/>
      <c r="F61" s="345">
        <v>113</v>
      </c>
      <c r="G61" s="345">
        <v>113</v>
      </c>
      <c r="H61" s="346">
        <v>113</v>
      </c>
    </row>
    <row r="62" spans="2:8" ht="45.75" customHeight="1" thickBot="1" x14ac:dyDescent="0.25">
      <c r="B62" s="122"/>
      <c r="C62" s="1217" t="s">
        <v>553</v>
      </c>
      <c r="D62" s="1218"/>
      <c r="E62" s="1219"/>
      <c r="F62" s="347">
        <v>95</v>
      </c>
      <c r="G62" s="347">
        <v>95</v>
      </c>
      <c r="H62" s="348">
        <v>95</v>
      </c>
    </row>
    <row r="63" spans="2:8" ht="52.5" customHeight="1" thickBot="1" x14ac:dyDescent="0.25">
      <c r="B63" s="123"/>
      <c r="C63" s="1220" t="s">
        <v>49</v>
      </c>
      <c r="D63" s="1220"/>
      <c r="E63" s="1221"/>
      <c r="F63" s="349">
        <v>5648</v>
      </c>
      <c r="G63" s="349">
        <v>6486</v>
      </c>
      <c r="H63" s="350">
        <v>7964</v>
      </c>
    </row>
    <row r="64" spans="2:8" ht="13.2" x14ac:dyDescent="0.2"/>
  </sheetData>
  <sheetProtection algorithmName="SHA-512" hashValue="J9mRGewAGrR1ydig5aHRAlLBDx1mrWhg+wCDkL68PyOJx5QoQIZ8B4nco/R3DJfIzx3781YRJlhEOhlZIfPd+g==" saltValue="AocyczCGqCWbxj8pRE7z8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306FE-866C-4CDF-B988-8412F0A54850}">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576</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569</v>
      </c>
    </row>
    <row r="50" spans="1:109" ht="13.2"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528</v>
      </c>
      <c r="BQ50" s="1234"/>
      <c r="BR50" s="1234"/>
      <c r="BS50" s="1234"/>
      <c r="BT50" s="1234"/>
      <c r="BU50" s="1234"/>
      <c r="BV50" s="1234"/>
      <c r="BW50" s="1234"/>
      <c r="BX50" s="1234" t="s">
        <v>529</v>
      </c>
      <c r="BY50" s="1234"/>
      <c r="BZ50" s="1234"/>
      <c r="CA50" s="1234"/>
      <c r="CB50" s="1234"/>
      <c r="CC50" s="1234"/>
      <c r="CD50" s="1234"/>
      <c r="CE50" s="1234"/>
      <c r="CF50" s="1234" t="s">
        <v>530</v>
      </c>
      <c r="CG50" s="1234"/>
      <c r="CH50" s="1234"/>
      <c r="CI50" s="1234"/>
      <c r="CJ50" s="1234"/>
      <c r="CK50" s="1234"/>
      <c r="CL50" s="1234"/>
      <c r="CM50" s="1234"/>
      <c r="CN50" s="1234" t="s">
        <v>531</v>
      </c>
      <c r="CO50" s="1234"/>
      <c r="CP50" s="1234"/>
      <c r="CQ50" s="1234"/>
      <c r="CR50" s="1234"/>
      <c r="CS50" s="1234"/>
      <c r="CT50" s="1234"/>
      <c r="CU50" s="1234"/>
      <c r="CV50" s="1234" t="s">
        <v>532</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570</v>
      </c>
      <c r="AO51" s="1233"/>
      <c r="AP51" s="1233"/>
      <c r="AQ51" s="1233"/>
      <c r="AR51" s="1233"/>
      <c r="AS51" s="1233"/>
      <c r="AT51" s="1233"/>
      <c r="AU51" s="1233"/>
      <c r="AV51" s="1233"/>
      <c r="AW51" s="1233"/>
      <c r="AX51" s="1233"/>
      <c r="AY51" s="1233"/>
      <c r="AZ51" s="1233"/>
      <c r="BA51" s="1233"/>
      <c r="BB51" s="1233" t="s">
        <v>571</v>
      </c>
      <c r="BC51" s="1233"/>
      <c r="BD51" s="1233"/>
      <c r="BE51" s="1233"/>
      <c r="BF51" s="1233"/>
      <c r="BG51" s="1233"/>
      <c r="BH51" s="1233"/>
      <c r="BI51" s="1233"/>
      <c r="BJ51" s="1233"/>
      <c r="BK51" s="1233"/>
      <c r="BL51" s="1233"/>
      <c r="BM51" s="1233"/>
      <c r="BN51" s="1233"/>
      <c r="BO51" s="1233"/>
      <c r="BP51" s="1230">
        <v>114.3</v>
      </c>
      <c r="BQ51" s="1230"/>
      <c r="BR51" s="1230"/>
      <c r="BS51" s="1230"/>
      <c r="BT51" s="1230"/>
      <c r="BU51" s="1230"/>
      <c r="BV51" s="1230"/>
      <c r="BW51" s="1230"/>
      <c r="BX51" s="1230">
        <v>90.8</v>
      </c>
      <c r="BY51" s="1230"/>
      <c r="BZ51" s="1230"/>
      <c r="CA51" s="1230"/>
      <c r="CB51" s="1230"/>
      <c r="CC51" s="1230"/>
      <c r="CD51" s="1230"/>
      <c r="CE51" s="1230"/>
      <c r="CF51" s="1230">
        <v>61.9</v>
      </c>
      <c r="CG51" s="1230"/>
      <c r="CH51" s="1230"/>
      <c r="CI51" s="1230"/>
      <c r="CJ51" s="1230"/>
      <c r="CK51" s="1230"/>
      <c r="CL51" s="1230"/>
      <c r="CM51" s="1230"/>
      <c r="CN51" s="1230">
        <v>47.5</v>
      </c>
      <c r="CO51" s="1230"/>
      <c r="CP51" s="1230"/>
      <c r="CQ51" s="1230"/>
      <c r="CR51" s="1230"/>
      <c r="CS51" s="1230"/>
      <c r="CT51" s="1230"/>
      <c r="CU51" s="1230"/>
      <c r="CV51" s="1230">
        <v>26.9</v>
      </c>
      <c r="CW51" s="1230"/>
      <c r="CX51" s="1230"/>
      <c r="CY51" s="1230"/>
      <c r="CZ51" s="1230"/>
      <c r="DA51" s="1230"/>
      <c r="DB51" s="1230"/>
      <c r="DC51" s="1230"/>
    </row>
    <row r="52" spans="1:109" ht="13.2"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572</v>
      </c>
      <c r="BC53" s="1233"/>
      <c r="BD53" s="1233"/>
      <c r="BE53" s="1233"/>
      <c r="BF53" s="1233"/>
      <c r="BG53" s="1233"/>
      <c r="BH53" s="1233"/>
      <c r="BI53" s="1233"/>
      <c r="BJ53" s="1233"/>
      <c r="BK53" s="1233"/>
      <c r="BL53" s="1233"/>
      <c r="BM53" s="1233"/>
      <c r="BN53" s="1233"/>
      <c r="BO53" s="1233"/>
      <c r="BP53" s="1230">
        <v>78</v>
      </c>
      <c r="BQ53" s="1230"/>
      <c r="BR53" s="1230"/>
      <c r="BS53" s="1230"/>
      <c r="BT53" s="1230"/>
      <c r="BU53" s="1230"/>
      <c r="BV53" s="1230"/>
      <c r="BW53" s="1230"/>
      <c r="BX53" s="1230">
        <v>79.2</v>
      </c>
      <c r="BY53" s="1230"/>
      <c r="BZ53" s="1230"/>
      <c r="CA53" s="1230"/>
      <c r="CB53" s="1230"/>
      <c r="CC53" s="1230"/>
      <c r="CD53" s="1230"/>
      <c r="CE53" s="1230"/>
      <c r="CF53" s="1230">
        <v>80.7</v>
      </c>
      <c r="CG53" s="1230"/>
      <c r="CH53" s="1230"/>
      <c r="CI53" s="1230"/>
      <c r="CJ53" s="1230"/>
      <c r="CK53" s="1230"/>
      <c r="CL53" s="1230"/>
      <c r="CM53" s="1230"/>
      <c r="CN53" s="1230">
        <v>81.3</v>
      </c>
      <c r="CO53" s="1230"/>
      <c r="CP53" s="1230"/>
      <c r="CQ53" s="1230"/>
      <c r="CR53" s="1230"/>
      <c r="CS53" s="1230"/>
      <c r="CT53" s="1230"/>
      <c r="CU53" s="1230"/>
      <c r="CV53" s="1230">
        <v>81.900000000000006</v>
      </c>
      <c r="CW53" s="1230"/>
      <c r="CX53" s="1230"/>
      <c r="CY53" s="1230"/>
      <c r="CZ53" s="1230"/>
      <c r="DA53" s="1230"/>
      <c r="DB53" s="1230"/>
      <c r="DC53" s="1230"/>
    </row>
    <row r="54" spans="1:109" ht="13.2"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573</v>
      </c>
      <c r="AO55" s="1234"/>
      <c r="AP55" s="1234"/>
      <c r="AQ55" s="1234"/>
      <c r="AR55" s="1234"/>
      <c r="AS55" s="1234"/>
      <c r="AT55" s="1234"/>
      <c r="AU55" s="1234"/>
      <c r="AV55" s="1234"/>
      <c r="AW55" s="1234"/>
      <c r="AX55" s="1234"/>
      <c r="AY55" s="1234"/>
      <c r="AZ55" s="1234"/>
      <c r="BA55" s="1234"/>
      <c r="BB55" s="1233" t="s">
        <v>571</v>
      </c>
      <c r="BC55" s="1233"/>
      <c r="BD55" s="1233"/>
      <c r="BE55" s="1233"/>
      <c r="BF55" s="1233"/>
      <c r="BG55" s="1233"/>
      <c r="BH55" s="1233"/>
      <c r="BI55" s="1233"/>
      <c r="BJ55" s="1233"/>
      <c r="BK55" s="1233"/>
      <c r="BL55" s="1233"/>
      <c r="BM55" s="1233"/>
      <c r="BN55" s="1233"/>
      <c r="BO55" s="1233"/>
      <c r="BP55" s="1230">
        <v>41.5</v>
      </c>
      <c r="BQ55" s="1230"/>
      <c r="BR55" s="1230"/>
      <c r="BS55" s="1230"/>
      <c r="BT55" s="1230"/>
      <c r="BU55" s="1230"/>
      <c r="BV55" s="1230"/>
      <c r="BW55" s="1230"/>
      <c r="BX55" s="1230">
        <v>25.2</v>
      </c>
      <c r="BY55" s="1230"/>
      <c r="BZ55" s="1230"/>
      <c r="CA55" s="1230"/>
      <c r="CB55" s="1230"/>
      <c r="CC55" s="1230"/>
      <c r="CD55" s="1230"/>
      <c r="CE55" s="1230"/>
      <c r="CF55" s="1230">
        <v>15.7</v>
      </c>
      <c r="CG55" s="1230"/>
      <c r="CH55" s="1230"/>
      <c r="CI55" s="1230"/>
      <c r="CJ55" s="1230"/>
      <c r="CK55" s="1230"/>
      <c r="CL55" s="1230"/>
      <c r="CM55" s="1230"/>
      <c r="CN55" s="1230">
        <v>10.199999999999999</v>
      </c>
      <c r="CO55" s="1230"/>
      <c r="CP55" s="1230"/>
      <c r="CQ55" s="1230"/>
      <c r="CR55" s="1230"/>
      <c r="CS55" s="1230"/>
      <c r="CT55" s="1230"/>
      <c r="CU55" s="1230"/>
      <c r="CV55" s="1230">
        <v>10.5</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572</v>
      </c>
      <c r="BC57" s="1233"/>
      <c r="BD57" s="1233"/>
      <c r="BE57" s="1233"/>
      <c r="BF57" s="1233"/>
      <c r="BG57" s="1233"/>
      <c r="BH57" s="1233"/>
      <c r="BI57" s="1233"/>
      <c r="BJ57" s="1233"/>
      <c r="BK57" s="1233"/>
      <c r="BL57" s="1233"/>
      <c r="BM57" s="1233"/>
      <c r="BN57" s="1233"/>
      <c r="BO57" s="1233"/>
      <c r="BP57" s="1230">
        <v>61.7</v>
      </c>
      <c r="BQ57" s="1230"/>
      <c r="BR57" s="1230"/>
      <c r="BS57" s="1230"/>
      <c r="BT57" s="1230"/>
      <c r="BU57" s="1230"/>
      <c r="BV57" s="1230"/>
      <c r="BW57" s="1230"/>
      <c r="BX57" s="1230">
        <v>62.5</v>
      </c>
      <c r="BY57" s="1230"/>
      <c r="BZ57" s="1230"/>
      <c r="CA57" s="1230"/>
      <c r="CB57" s="1230"/>
      <c r="CC57" s="1230"/>
      <c r="CD57" s="1230"/>
      <c r="CE57" s="1230"/>
      <c r="CF57" s="1230">
        <v>64.3</v>
      </c>
      <c r="CG57" s="1230"/>
      <c r="CH57" s="1230"/>
      <c r="CI57" s="1230"/>
      <c r="CJ57" s="1230"/>
      <c r="CK57" s="1230"/>
      <c r="CL57" s="1230"/>
      <c r="CM57" s="1230"/>
      <c r="CN57" s="1230">
        <v>64.7</v>
      </c>
      <c r="CO57" s="1230"/>
      <c r="CP57" s="1230"/>
      <c r="CQ57" s="1230"/>
      <c r="CR57" s="1230"/>
      <c r="CS57" s="1230"/>
      <c r="CT57" s="1230"/>
      <c r="CU57" s="1230"/>
      <c r="CV57" s="1230">
        <v>65.7</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574</v>
      </c>
    </row>
    <row r="64" spans="1:109" ht="13.2" x14ac:dyDescent="0.2">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6" t="s">
        <v>577</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569</v>
      </c>
    </row>
    <row r="72" spans="2:107" ht="13.2"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528</v>
      </c>
      <c r="BQ72" s="1234"/>
      <c r="BR72" s="1234"/>
      <c r="BS72" s="1234"/>
      <c r="BT72" s="1234"/>
      <c r="BU72" s="1234"/>
      <c r="BV72" s="1234"/>
      <c r="BW72" s="1234"/>
      <c r="BX72" s="1234" t="s">
        <v>529</v>
      </c>
      <c r="BY72" s="1234"/>
      <c r="BZ72" s="1234"/>
      <c r="CA72" s="1234"/>
      <c r="CB72" s="1234"/>
      <c r="CC72" s="1234"/>
      <c r="CD72" s="1234"/>
      <c r="CE72" s="1234"/>
      <c r="CF72" s="1234" t="s">
        <v>530</v>
      </c>
      <c r="CG72" s="1234"/>
      <c r="CH72" s="1234"/>
      <c r="CI72" s="1234"/>
      <c r="CJ72" s="1234"/>
      <c r="CK72" s="1234"/>
      <c r="CL72" s="1234"/>
      <c r="CM72" s="1234"/>
      <c r="CN72" s="1234" t="s">
        <v>531</v>
      </c>
      <c r="CO72" s="1234"/>
      <c r="CP72" s="1234"/>
      <c r="CQ72" s="1234"/>
      <c r="CR72" s="1234"/>
      <c r="CS72" s="1234"/>
      <c r="CT72" s="1234"/>
      <c r="CU72" s="1234"/>
      <c r="CV72" s="1234" t="s">
        <v>532</v>
      </c>
      <c r="CW72" s="1234"/>
      <c r="CX72" s="1234"/>
      <c r="CY72" s="1234"/>
      <c r="CZ72" s="1234"/>
      <c r="DA72" s="1234"/>
      <c r="DB72" s="1234"/>
      <c r="DC72" s="1234"/>
    </row>
    <row r="73" spans="2:107" ht="13.2" x14ac:dyDescent="0.2">
      <c r="B73" s="247"/>
      <c r="G73" s="1245"/>
      <c r="H73" s="1245"/>
      <c r="I73" s="1245"/>
      <c r="J73" s="1245"/>
      <c r="K73" s="1229"/>
      <c r="L73" s="1229"/>
      <c r="M73" s="1229"/>
      <c r="N73" s="1229"/>
      <c r="AM73" s="359"/>
      <c r="AN73" s="1233" t="s">
        <v>570</v>
      </c>
      <c r="AO73" s="1233"/>
      <c r="AP73" s="1233"/>
      <c r="AQ73" s="1233"/>
      <c r="AR73" s="1233"/>
      <c r="AS73" s="1233"/>
      <c r="AT73" s="1233"/>
      <c r="AU73" s="1233"/>
      <c r="AV73" s="1233"/>
      <c r="AW73" s="1233"/>
      <c r="AX73" s="1233"/>
      <c r="AY73" s="1233"/>
      <c r="AZ73" s="1233"/>
      <c r="BA73" s="1233"/>
      <c r="BB73" s="1233" t="s">
        <v>571</v>
      </c>
      <c r="BC73" s="1233"/>
      <c r="BD73" s="1233"/>
      <c r="BE73" s="1233"/>
      <c r="BF73" s="1233"/>
      <c r="BG73" s="1233"/>
      <c r="BH73" s="1233"/>
      <c r="BI73" s="1233"/>
      <c r="BJ73" s="1233"/>
      <c r="BK73" s="1233"/>
      <c r="BL73" s="1233"/>
      <c r="BM73" s="1233"/>
      <c r="BN73" s="1233"/>
      <c r="BO73" s="1233"/>
      <c r="BP73" s="1230">
        <v>114.3</v>
      </c>
      <c r="BQ73" s="1230"/>
      <c r="BR73" s="1230"/>
      <c r="BS73" s="1230"/>
      <c r="BT73" s="1230"/>
      <c r="BU73" s="1230"/>
      <c r="BV73" s="1230"/>
      <c r="BW73" s="1230"/>
      <c r="BX73" s="1230">
        <v>90.8</v>
      </c>
      <c r="BY73" s="1230"/>
      <c r="BZ73" s="1230"/>
      <c r="CA73" s="1230"/>
      <c r="CB73" s="1230"/>
      <c r="CC73" s="1230"/>
      <c r="CD73" s="1230"/>
      <c r="CE73" s="1230"/>
      <c r="CF73" s="1230">
        <v>61.9</v>
      </c>
      <c r="CG73" s="1230"/>
      <c r="CH73" s="1230"/>
      <c r="CI73" s="1230"/>
      <c r="CJ73" s="1230"/>
      <c r="CK73" s="1230"/>
      <c r="CL73" s="1230"/>
      <c r="CM73" s="1230"/>
      <c r="CN73" s="1230">
        <v>47.5</v>
      </c>
      <c r="CO73" s="1230"/>
      <c r="CP73" s="1230"/>
      <c r="CQ73" s="1230"/>
      <c r="CR73" s="1230"/>
      <c r="CS73" s="1230"/>
      <c r="CT73" s="1230"/>
      <c r="CU73" s="1230"/>
      <c r="CV73" s="1230">
        <v>26.9</v>
      </c>
      <c r="CW73" s="1230"/>
      <c r="CX73" s="1230"/>
      <c r="CY73" s="1230"/>
      <c r="CZ73" s="1230"/>
      <c r="DA73" s="1230"/>
      <c r="DB73" s="1230"/>
      <c r="DC73" s="1230"/>
    </row>
    <row r="74" spans="2:107" ht="13.2"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575</v>
      </c>
      <c r="BC75" s="1233"/>
      <c r="BD75" s="1233"/>
      <c r="BE75" s="1233"/>
      <c r="BF75" s="1233"/>
      <c r="BG75" s="1233"/>
      <c r="BH75" s="1233"/>
      <c r="BI75" s="1233"/>
      <c r="BJ75" s="1233"/>
      <c r="BK75" s="1233"/>
      <c r="BL75" s="1233"/>
      <c r="BM75" s="1233"/>
      <c r="BN75" s="1233"/>
      <c r="BO75" s="1233"/>
      <c r="BP75" s="1230">
        <v>16.399999999999999</v>
      </c>
      <c r="BQ75" s="1230"/>
      <c r="BR75" s="1230"/>
      <c r="BS75" s="1230"/>
      <c r="BT75" s="1230"/>
      <c r="BU75" s="1230"/>
      <c r="BV75" s="1230"/>
      <c r="BW75" s="1230"/>
      <c r="BX75" s="1230">
        <v>15.9</v>
      </c>
      <c r="BY75" s="1230"/>
      <c r="BZ75" s="1230"/>
      <c r="CA75" s="1230"/>
      <c r="CB75" s="1230"/>
      <c r="CC75" s="1230"/>
      <c r="CD75" s="1230"/>
      <c r="CE75" s="1230"/>
      <c r="CF75" s="1230">
        <v>15.2</v>
      </c>
      <c r="CG75" s="1230"/>
      <c r="CH75" s="1230"/>
      <c r="CI75" s="1230"/>
      <c r="CJ75" s="1230"/>
      <c r="CK75" s="1230"/>
      <c r="CL75" s="1230"/>
      <c r="CM75" s="1230"/>
      <c r="CN75" s="1230">
        <v>14.3</v>
      </c>
      <c r="CO75" s="1230"/>
      <c r="CP75" s="1230"/>
      <c r="CQ75" s="1230"/>
      <c r="CR75" s="1230"/>
      <c r="CS75" s="1230"/>
      <c r="CT75" s="1230"/>
      <c r="CU75" s="1230"/>
      <c r="CV75" s="1230">
        <v>13.5</v>
      </c>
      <c r="CW75" s="1230"/>
      <c r="CX75" s="1230"/>
      <c r="CY75" s="1230"/>
      <c r="CZ75" s="1230"/>
      <c r="DA75" s="1230"/>
      <c r="DB75" s="1230"/>
      <c r="DC75" s="1230"/>
    </row>
    <row r="76" spans="2:107" ht="13.2"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4" t="s">
        <v>573</v>
      </c>
      <c r="AO77" s="1234"/>
      <c r="AP77" s="1234"/>
      <c r="AQ77" s="1234"/>
      <c r="AR77" s="1234"/>
      <c r="AS77" s="1234"/>
      <c r="AT77" s="1234"/>
      <c r="AU77" s="1234"/>
      <c r="AV77" s="1234"/>
      <c r="AW77" s="1234"/>
      <c r="AX77" s="1234"/>
      <c r="AY77" s="1234"/>
      <c r="AZ77" s="1234"/>
      <c r="BA77" s="1234"/>
      <c r="BB77" s="1233" t="s">
        <v>571</v>
      </c>
      <c r="BC77" s="1233"/>
      <c r="BD77" s="1233"/>
      <c r="BE77" s="1233"/>
      <c r="BF77" s="1233"/>
      <c r="BG77" s="1233"/>
      <c r="BH77" s="1233"/>
      <c r="BI77" s="1233"/>
      <c r="BJ77" s="1233"/>
      <c r="BK77" s="1233"/>
      <c r="BL77" s="1233"/>
      <c r="BM77" s="1233"/>
      <c r="BN77" s="1233"/>
      <c r="BO77" s="1233"/>
      <c r="BP77" s="1230">
        <v>41.5</v>
      </c>
      <c r="BQ77" s="1230"/>
      <c r="BR77" s="1230"/>
      <c r="BS77" s="1230"/>
      <c r="BT77" s="1230"/>
      <c r="BU77" s="1230"/>
      <c r="BV77" s="1230"/>
      <c r="BW77" s="1230"/>
      <c r="BX77" s="1230">
        <v>25.2</v>
      </c>
      <c r="BY77" s="1230"/>
      <c r="BZ77" s="1230"/>
      <c r="CA77" s="1230"/>
      <c r="CB77" s="1230"/>
      <c r="CC77" s="1230"/>
      <c r="CD77" s="1230"/>
      <c r="CE77" s="1230"/>
      <c r="CF77" s="1230">
        <v>15.7</v>
      </c>
      <c r="CG77" s="1230"/>
      <c r="CH77" s="1230"/>
      <c r="CI77" s="1230"/>
      <c r="CJ77" s="1230"/>
      <c r="CK77" s="1230"/>
      <c r="CL77" s="1230"/>
      <c r="CM77" s="1230"/>
      <c r="CN77" s="1230">
        <v>10.199999999999999</v>
      </c>
      <c r="CO77" s="1230"/>
      <c r="CP77" s="1230"/>
      <c r="CQ77" s="1230"/>
      <c r="CR77" s="1230"/>
      <c r="CS77" s="1230"/>
      <c r="CT77" s="1230"/>
      <c r="CU77" s="1230"/>
      <c r="CV77" s="1230">
        <v>10.5</v>
      </c>
      <c r="CW77" s="1230"/>
      <c r="CX77" s="1230"/>
      <c r="CY77" s="1230"/>
      <c r="CZ77" s="1230"/>
      <c r="DA77" s="1230"/>
      <c r="DB77" s="1230"/>
      <c r="DC77" s="1230"/>
    </row>
    <row r="78" spans="2:107" ht="13.2"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575</v>
      </c>
      <c r="BC79" s="1233"/>
      <c r="BD79" s="1233"/>
      <c r="BE79" s="1233"/>
      <c r="BF79" s="1233"/>
      <c r="BG79" s="1233"/>
      <c r="BH79" s="1233"/>
      <c r="BI79" s="1233"/>
      <c r="BJ79" s="1233"/>
      <c r="BK79" s="1233"/>
      <c r="BL79" s="1233"/>
      <c r="BM79" s="1233"/>
      <c r="BN79" s="1233"/>
      <c r="BO79" s="1233"/>
      <c r="BP79" s="1230">
        <v>9.1999999999999993</v>
      </c>
      <c r="BQ79" s="1230"/>
      <c r="BR79" s="1230"/>
      <c r="BS79" s="1230"/>
      <c r="BT79" s="1230"/>
      <c r="BU79" s="1230"/>
      <c r="BV79" s="1230"/>
      <c r="BW79" s="1230"/>
      <c r="BX79" s="1230">
        <v>8.9</v>
      </c>
      <c r="BY79" s="1230"/>
      <c r="BZ79" s="1230"/>
      <c r="CA79" s="1230"/>
      <c r="CB79" s="1230"/>
      <c r="CC79" s="1230"/>
      <c r="CD79" s="1230"/>
      <c r="CE79" s="1230"/>
      <c r="CF79" s="1230">
        <v>8.9</v>
      </c>
      <c r="CG79" s="1230"/>
      <c r="CH79" s="1230"/>
      <c r="CI79" s="1230"/>
      <c r="CJ79" s="1230"/>
      <c r="CK79" s="1230"/>
      <c r="CL79" s="1230"/>
      <c r="CM79" s="1230"/>
      <c r="CN79" s="1230">
        <v>9</v>
      </c>
      <c r="CO79" s="1230"/>
      <c r="CP79" s="1230"/>
      <c r="CQ79" s="1230"/>
      <c r="CR79" s="1230"/>
      <c r="CS79" s="1230"/>
      <c r="CT79" s="1230"/>
      <c r="CU79" s="1230"/>
      <c r="CV79" s="1230">
        <v>8.9</v>
      </c>
      <c r="CW79" s="1230"/>
      <c r="CX79" s="1230"/>
      <c r="CY79" s="1230"/>
      <c r="CZ79" s="1230"/>
      <c r="DA79" s="1230"/>
      <c r="DB79" s="1230"/>
      <c r="DC79" s="1230"/>
    </row>
    <row r="80" spans="2:107" ht="13.2"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69smLUP8PCgT9WV6MjE279sT8k5RGqUjZxkFYYpMN2srpmyr6IFxOFuURu982HfUYTazu5vHxK2ZQUNO8PROXg==" saltValue="Xv1dKeYns2DMeqTaX5N+RQ=="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D5A87-FAF4-4026-8FAB-74294D355472}">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cqopgjBRKZJmfnxb4nnIGVkypAwSwo/G6s7H7vqsnnO5uXiPCKgq1JMgNqIShC7/Oftms6aJF0elp2VnlNErhw==" saltValue="YXY7jBu3Qf5Am+NAmFHv7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C3FD7-3409-42F4-ABD2-BBEA44265182}">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xtJrIPhNkbz35a7iEU00zj0JmUUbHQ9n+8sJ7GfwDpPPl+XXhxLBAtD2R6pEGLR9D2G1iCqGt3b5pa+s9j4jag==" saltValue="1jcc6WaX5JoK+Ec3TYyw8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46902</v>
      </c>
      <c r="E3" s="142"/>
      <c r="F3" s="143">
        <v>92632</v>
      </c>
      <c r="G3" s="144"/>
      <c r="H3" s="145"/>
    </row>
    <row r="4" spans="1:8" x14ac:dyDescent="0.2">
      <c r="A4" s="146"/>
      <c r="B4" s="147"/>
      <c r="C4" s="148"/>
      <c r="D4" s="149">
        <v>21694</v>
      </c>
      <c r="E4" s="150"/>
      <c r="F4" s="151">
        <v>47978</v>
      </c>
      <c r="G4" s="152"/>
      <c r="H4" s="153"/>
    </row>
    <row r="5" spans="1:8" x14ac:dyDescent="0.2">
      <c r="A5" s="134" t="s">
        <v>522</v>
      </c>
      <c r="B5" s="139"/>
      <c r="C5" s="140"/>
      <c r="D5" s="141">
        <v>49780</v>
      </c>
      <c r="E5" s="142"/>
      <c r="F5" s="143">
        <v>96469</v>
      </c>
      <c r="G5" s="144"/>
      <c r="H5" s="145"/>
    </row>
    <row r="6" spans="1:8" x14ac:dyDescent="0.2">
      <c r="A6" s="146"/>
      <c r="B6" s="147"/>
      <c r="C6" s="148"/>
      <c r="D6" s="149">
        <v>29218</v>
      </c>
      <c r="E6" s="150"/>
      <c r="F6" s="151">
        <v>49775</v>
      </c>
      <c r="G6" s="152"/>
      <c r="H6" s="153"/>
    </row>
    <row r="7" spans="1:8" x14ac:dyDescent="0.2">
      <c r="A7" s="134" t="s">
        <v>523</v>
      </c>
      <c r="B7" s="139"/>
      <c r="C7" s="140"/>
      <c r="D7" s="141">
        <v>39248</v>
      </c>
      <c r="E7" s="142"/>
      <c r="F7" s="143">
        <v>85743</v>
      </c>
      <c r="G7" s="144"/>
      <c r="H7" s="145"/>
    </row>
    <row r="8" spans="1:8" x14ac:dyDescent="0.2">
      <c r="A8" s="146"/>
      <c r="B8" s="147"/>
      <c r="C8" s="148"/>
      <c r="D8" s="149">
        <v>20274</v>
      </c>
      <c r="E8" s="150"/>
      <c r="F8" s="151">
        <v>45231</v>
      </c>
      <c r="G8" s="152"/>
      <c r="H8" s="153"/>
    </row>
    <row r="9" spans="1:8" x14ac:dyDescent="0.2">
      <c r="A9" s="134" t="s">
        <v>524</v>
      </c>
      <c r="B9" s="139"/>
      <c r="C9" s="140"/>
      <c r="D9" s="141">
        <v>68298</v>
      </c>
      <c r="E9" s="142"/>
      <c r="F9" s="143">
        <v>92509</v>
      </c>
      <c r="G9" s="144"/>
      <c r="H9" s="145"/>
    </row>
    <row r="10" spans="1:8" x14ac:dyDescent="0.2">
      <c r="A10" s="146"/>
      <c r="B10" s="147"/>
      <c r="C10" s="148"/>
      <c r="D10" s="149">
        <v>33933</v>
      </c>
      <c r="E10" s="150"/>
      <c r="F10" s="151">
        <v>52274</v>
      </c>
      <c r="G10" s="152"/>
      <c r="H10" s="153"/>
    </row>
    <row r="11" spans="1:8" x14ac:dyDescent="0.2">
      <c r="A11" s="134" t="s">
        <v>525</v>
      </c>
      <c r="B11" s="139"/>
      <c r="C11" s="140"/>
      <c r="D11" s="141">
        <v>51388</v>
      </c>
      <c r="E11" s="142"/>
      <c r="F11" s="143">
        <v>98544</v>
      </c>
      <c r="G11" s="144"/>
      <c r="H11" s="145"/>
    </row>
    <row r="12" spans="1:8" x14ac:dyDescent="0.2">
      <c r="A12" s="146"/>
      <c r="B12" s="147"/>
      <c r="C12" s="154"/>
      <c r="D12" s="149">
        <v>31061</v>
      </c>
      <c r="E12" s="150"/>
      <c r="F12" s="151">
        <v>55816</v>
      </c>
      <c r="G12" s="152"/>
      <c r="H12" s="153"/>
    </row>
    <row r="13" spans="1:8" x14ac:dyDescent="0.2">
      <c r="A13" s="134"/>
      <c r="B13" s="139"/>
      <c r="C13" s="140"/>
      <c r="D13" s="141">
        <v>51123</v>
      </c>
      <c r="E13" s="142"/>
      <c r="F13" s="143">
        <v>93179</v>
      </c>
      <c r="G13" s="155"/>
      <c r="H13" s="145"/>
    </row>
    <row r="14" spans="1:8" x14ac:dyDescent="0.2">
      <c r="A14" s="146"/>
      <c r="B14" s="147"/>
      <c r="C14" s="148"/>
      <c r="D14" s="149">
        <v>27236</v>
      </c>
      <c r="E14" s="150"/>
      <c r="F14" s="151">
        <v>50215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5.94</v>
      </c>
      <c r="C19" s="156">
        <f>ROUND(VALUE(SUBSTITUTE(実質収支比率等に係る経年分析!G$48,"▲","-")),2)</f>
        <v>11.4</v>
      </c>
      <c r="D19" s="156">
        <f>ROUND(VALUE(SUBSTITUTE(実質収支比率等に係る経年分析!H$48,"▲","-")),2)</f>
        <v>8.9600000000000009</v>
      </c>
      <c r="E19" s="156">
        <f>ROUND(VALUE(SUBSTITUTE(実質収支比率等に係る経年分析!I$48,"▲","-")),2)</f>
        <v>7.81</v>
      </c>
      <c r="F19" s="156">
        <f>ROUND(VALUE(SUBSTITUTE(実質収支比率等に係る経年分析!J$48,"▲","-")),2)</f>
        <v>9.06</v>
      </c>
    </row>
    <row r="20" spans="1:11" x14ac:dyDescent="0.2">
      <c r="A20" s="156" t="s">
        <v>53</v>
      </c>
      <c r="B20" s="156">
        <f>ROUND(VALUE(SUBSTITUTE(実質収支比率等に係る経年分析!F$47,"▲","-")),2)</f>
        <v>7.27</v>
      </c>
      <c r="C20" s="156">
        <f>ROUND(VALUE(SUBSTITUTE(実質収支比率等に係る経年分析!G$47,"▲","-")),2)</f>
        <v>7.09</v>
      </c>
      <c r="D20" s="156">
        <f>ROUND(VALUE(SUBSTITUTE(実質収支比率等に係る経年分析!H$47,"▲","-")),2)</f>
        <v>9.7799999999999994</v>
      </c>
      <c r="E20" s="156">
        <f>ROUND(VALUE(SUBSTITUTE(実質収支比率等に係る経年分析!I$47,"▲","-")),2)</f>
        <v>11.46</v>
      </c>
      <c r="F20" s="156">
        <f>ROUND(VALUE(SUBSTITUTE(実質収支比率等に係る経年分析!J$47,"▲","-")),2)</f>
        <v>14.24</v>
      </c>
    </row>
    <row r="21" spans="1:11" x14ac:dyDescent="0.2">
      <c r="A21" s="156" t="s">
        <v>54</v>
      </c>
      <c r="B21" s="156">
        <f>IF(ISNUMBER(VALUE(SUBSTITUTE(実質収支比率等に係る経年分析!F$49,"▲","-"))),ROUND(VALUE(SUBSTITUTE(実質収支比率等に係る経年分析!F$49,"▲","-")),2),NA())</f>
        <v>1.94</v>
      </c>
      <c r="C21" s="156">
        <f>IF(ISNUMBER(VALUE(SUBSTITUTE(実質収支比率等に係る経年分析!G$49,"▲","-"))),ROUND(VALUE(SUBSTITUTE(実質収支比率等に係る経年分析!G$49,"▲","-")),2),NA())</f>
        <v>5.61</v>
      </c>
      <c r="D21" s="156">
        <f>IF(ISNUMBER(VALUE(SUBSTITUTE(実質収支比率等に係る経年分析!H$49,"▲","-"))),ROUND(VALUE(SUBSTITUTE(実質収支比率等に係る経年分析!H$49,"▲","-")),2),NA())</f>
        <v>-0.3</v>
      </c>
      <c r="E21" s="156">
        <f>IF(ISNUMBER(VALUE(SUBSTITUTE(実質収支比率等に係る経年分析!I$49,"▲","-"))),ROUND(VALUE(SUBSTITUTE(実質収支比率等に係る経年分析!I$49,"▲","-")),2),NA())</f>
        <v>0.57999999999999996</v>
      </c>
      <c r="F21" s="156">
        <f>IF(ISNUMBER(VALUE(SUBSTITUTE(実質収支比率等に係る経年分析!J$49,"▲","-"))),ROUND(VALUE(SUBSTITUTE(実質収支比率等に係る経年分析!J$49,"▲","-")),2),NA())</f>
        <v>4.3099999999999996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0.71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0.41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0.36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0.02</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0.03</v>
      </c>
    </row>
    <row r="30" spans="1:11" x14ac:dyDescent="0.2">
      <c r="A30" s="157" t="str">
        <f>IF(連結実質赤字比率に係る赤字・黒字の構成分析!C$40="",NA(),連結実質赤字比率に係る赤字・黒字の構成分析!C$40)</f>
        <v>居宅介護予防支援事業特別会計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0.06</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0.19</v>
      </c>
    </row>
    <row r="31" spans="1:11" x14ac:dyDescent="0.2">
      <c r="A31" s="157" t="str">
        <f>IF(連結実質赤字比率に係る赤字・黒字の構成分析!C$39="",NA(),連結実質赤字比率に係る赤字・黒字の構成分析!C$39)</f>
        <v>介護保険事業特別会計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0.85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1.1200000000000001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0.79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0.54</v>
      </c>
    </row>
    <row r="32" spans="1:11" x14ac:dyDescent="0.2">
      <c r="A32" s="157" t="str">
        <f>IF(連結実質赤字比率に係る赤字・黒字の構成分析!C$38="",NA(),連結実質赤字比率に係る赤字・黒字の構成分析!C$38)</f>
        <v>勝沼病院事業会計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0.52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0.65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0.63</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1.43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1.93</v>
      </c>
    </row>
    <row r="34" spans="1:16" x14ac:dyDescent="0.2">
      <c r="A34" s="157" t="str">
        <f>IF(連結実質赤字比率に係る赤字・黒字の構成分析!C$36="",NA(),連結実質赤字比率に係る赤字・黒字の構成分析!C$36)</f>
        <v>勝沼ぶどうの丘事業会計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1.69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1.34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1.83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1.97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2.1</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8.0299999999999994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6.84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6.67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5.93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8.9600000000000009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9.06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2300</v>
      </c>
      <c r="E42" s="158"/>
      <c r="F42" s="158"/>
      <c r="G42" s="158">
        <f>'実質公債費比率（分子）の構造'!L$52</f>
        <v>2260</v>
      </c>
      <c r="H42" s="158"/>
      <c r="I42" s="158"/>
      <c r="J42" s="158">
        <f>'実質公債費比率（分子）の構造'!M$52</f>
        <v>2186</v>
      </c>
      <c r="K42" s="158"/>
      <c r="L42" s="158"/>
      <c r="M42" s="158">
        <f>'実質公債費比率（分子）の構造'!N$52</f>
        <v>2112</v>
      </c>
      <c r="N42" s="158"/>
      <c r="O42" s="158"/>
      <c r="P42" s="158">
        <f>'実質公債費比率（分子）の構造'!O$52</f>
        <v>1998</v>
      </c>
    </row>
    <row r="43" spans="1:16" x14ac:dyDescent="0.2">
      <c r="A43" s="158" t="s">
        <v>16</v>
      </c>
      <c r="B43" s="158">
        <f>'実質公債費比率（分子）の構造'!K$51</f>
        <v>0</v>
      </c>
      <c r="C43" s="158"/>
      <c r="D43" s="158"/>
      <c r="E43" s="158">
        <f>'実質公債費比率（分子）の構造'!L$51</f>
        <v>0</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105</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f>'実質公債費比率（分子）の構造'!O$50</f>
        <v>13</v>
      </c>
      <c r="O44" s="158"/>
      <c r="P44" s="158"/>
    </row>
    <row r="45" spans="1:16" x14ac:dyDescent="0.2">
      <c r="A45" s="158" t="s">
        <v>63</v>
      </c>
      <c r="B45" s="158">
        <f>'実質公債費比率（分子）の構造'!K$49</f>
        <v>245</v>
      </c>
      <c r="C45" s="158"/>
      <c r="D45" s="158"/>
      <c r="E45" s="158">
        <f>'実質公債費比率（分子）の構造'!L$49</f>
        <v>246</v>
      </c>
      <c r="F45" s="158"/>
      <c r="G45" s="158"/>
      <c r="H45" s="158">
        <f>'実質公債費比率（分子）の構造'!M$49</f>
        <v>206</v>
      </c>
      <c r="I45" s="158"/>
      <c r="J45" s="158"/>
      <c r="K45" s="158">
        <f>'実質公債費比率（分子）の構造'!N$49</f>
        <v>201</v>
      </c>
      <c r="L45" s="158"/>
      <c r="M45" s="158"/>
      <c r="N45" s="158">
        <f>'実質公債費比率（分子）の構造'!O$49</f>
        <v>195</v>
      </c>
      <c r="O45" s="158"/>
      <c r="P45" s="158"/>
    </row>
    <row r="46" spans="1:16" x14ac:dyDescent="0.2">
      <c r="A46" s="158" t="s">
        <v>64</v>
      </c>
      <c r="B46" s="158">
        <f>'実質公債費比率（分子）の構造'!K$48</f>
        <v>827</v>
      </c>
      <c r="C46" s="158"/>
      <c r="D46" s="158"/>
      <c r="E46" s="158">
        <f>'実質公債費比率（分子）の構造'!L$48</f>
        <v>768</v>
      </c>
      <c r="F46" s="158"/>
      <c r="G46" s="158"/>
      <c r="H46" s="158">
        <f>'実質公債費比率（分子）の構造'!M$48</f>
        <v>744</v>
      </c>
      <c r="I46" s="158"/>
      <c r="J46" s="158"/>
      <c r="K46" s="158">
        <f>'実質公債費比率（分子）の構造'!N$48</f>
        <v>677</v>
      </c>
      <c r="L46" s="158"/>
      <c r="M46" s="158"/>
      <c r="N46" s="158">
        <f>'実質公債費比率（分子）の構造'!O$48</f>
        <v>705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2405</v>
      </c>
      <c r="C49" s="158"/>
      <c r="D49" s="158"/>
      <c r="E49" s="158">
        <f>'実質公債費比率（分子）の構造'!L$45</f>
        <v>2493</v>
      </c>
      <c r="F49" s="158"/>
      <c r="G49" s="158"/>
      <c r="H49" s="158">
        <f>'実質公債費比率（分子）の構造'!M$45</f>
        <v>2474</v>
      </c>
      <c r="I49" s="158"/>
      <c r="J49" s="158"/>
      <c r="K49" s="158">
        <f>'実質公債費比率（分子）の構造'!N$45</f>
        <v>2306</v>
      </c>
      <c r="L49" s="158"/>
      <c r="M49" s="158"/>
      <c r="N49" s="158">
        <f>'実質公債費比率（分子）の構造'!O$45</f>
        <v>2155</v>
      </c>
      <c r="O49" s="158"/>
      <c r="P49" s="158"/>
    </row>
    <row r="50" spans="1:16" x14ac:dyDescent="0.2">
      <c r="A50" s="158" t="s">
        <v>67</v>
      </c>
      <c r="B50" s="158" t="e">
        <f>NA()</f>
        <v>#N/A</v>
      </c>
      <c r="C50" s="158">
        <f>IF(ISNUMBER('実質公債費比率（分子）の構造'!K$53),'実質公債費比率（分子）の構造'!K$53,NA())</f>
        <v>1282</v>
      </c>
      <c r="D50" s="158" t="e">
        <f>NA()</f>
        <v>#N/A</v>
      </c>
      <c r="E50" s="158" t="e">
        <f>NA()</f>
        <v>#N/A</v>
      </c>
      <c r="F50" s="158">
        <f>IF(ISNUMBER('実質公債費比率（分子）の構造'!L$53),'実質公債費比率（分子）の構造'!L$53,NA())</f>
        <v>1247</v>
      </c>
      <c r="G50" s="158" t="e">
        <f>NA()</f>
        <v>#N/A</v>
      </c>
      <c r="H50" s="158" t="e">
        <f>NA()</f>
        <v>#N/A</v>
      </c>
      <c r="I50" s="158">
        <f>IF(ISNUMBER('実質公債費比率（分子）の構造'!M$53),'実質公債費比率（分子）の構造'!M$53,NA())</f>
        <v>1238</v>
      </c>
      <c r="J50" s="158" t="e">
        <f>NA()</f>
        <v>#N/A</v>
      </c>
      <c r="K50" s="158" t="e">
        <f>NA()</f>
        <v>#N/A</v>
      </c>
      <c r="L50" s="158">
        <f>IF(ISNUMBER('実質公債費比率（分子）の構造'!N$53),'実質公債費比率（分子）の構造'!N$53,NA())</f>
        <v>1072</v>
      </c>
      <c r="M50" s="158" t="e">
        <f>NA()</f>
        <v>#N/A</v>
      </c>
      <c r="N50" s="158" t="e">
        <f>NA()</f>
        <v>#N/A</v>
      </c>
      <c r="O50" s="158">
        <f>IF(ISNUMBER('実質公債費比率（分子）の構造'!O$53),'実質公債費比率（分子）の構造'!O$53,NA())</f>
        <v>1070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20042</v>
      </c>
      <c r="E56" s="157"/>
      <c r="F56" s="157"/>
      <c r="G56" s="157">
        <f>'将来負担比率（分子）の構造'!J$52</f>
        <v>18783</v>
      </c>
      <c r="H56" s="157"/>
      <c r="I56" s="157"/>
      <c r="J56" s="157">
        <f>'将来負担比率（分子）の構造'!K$52</f>
        <v>17301</v>
      </c>
      <c r="K56" s="157"/>
      <c r="L56" s="157"/>
      <c r="M56" s="157">
        <f>'将来負担比率（分子）の構造'!L$52</f>
        <v>15831</v>
      </c>
      <c r="N56" s="157"/>
      <c r="O56" s="157"/>
      <c r="P56" s="157">
        <f>'将来負担比率（分子）の構造'!M$52</f>
        <v>14386</v>
      </c>
    </row>
    <row r="57" spans="1:16" x14ac:dyDescent="0.2">
      <c r="A57" s="157" t="s">
        <v>42</v>
      </c>
      <c r="B57" s="157"/>
      <c r="C57" s="157"/>
      <c r="D57" s="157">
        <f>'将来負担比率（分子）の構造'!I$51</f>
        <v>483</v>
      </c>
      <c r="E57" s="157"/>
      <c r="F57" s="157"/>
      <c r="G57" s="157">
        <f>'将来負担比率（分子）の構造'!J$51</f>
        <v>809</v>
      </c>
      <c r="H57" s="157"/>
      <c r="I57" s="157"/>
      <c r="J57" s="157">
        <f>'将来負担比率（分子）の構造'!K$51</f>
        <v>1086</v>
      </c>
      <c r="K57" s="157"/>
      <c r="L57" s="157"/>
      <c r="M57" s="157">
        <f>'将来負担比率（分子）の構造'!L$51</f>
        <v>989</v>
      </c>
      <c r="N57" s="157"/>
      <c r="O57" s="157"/>
      <c r="P57" s="157">
        <f>'将来負担比率（分子）の構造'!M$51</f>
        <v>922</v>
      </c>
    </row>
    <row r="58" spans="1:16" x14ac:dyDescent="0.2">
      <c r="A58" s="157" t="s">
        <v>41</v>
      </c>
      <c r="B58" s="157"/>
      <c r="C58" s="157"/>
      <c r="D58" s="157">
        <f>'将来負担比率（分子）の構造'!I$50</f>
        <v>3396</v>
      </c>
      <c r="E58" s="157"/>
      <c r="F58" s="157"/>
      <c r="G58" s="157">
        <f>'将来負担比率（分子）の構造'!J$50</f>
        <v>4472</v>
      </c>
      <c r="H58" s="157"/>
      <c r="I58" s="157"/>
      <c r="J58" s="157">
        <f>'将来負担比率（分子）の構造'!K$50</f>
        <v>5979</v>
      </c>
      <c r="K58" s="157"/>
      <c r="L58" s="157"/>
      <c r="M58" s="157">
        <f>'将来負担比率（分子）の構造'!L$50</f>
        <v>6996</v>
      </c>
      <c r="N58" s="157"/>
      <c r="O58" s="157"/>
      <c r="P58" s="157">
        <f>'将来負担比率（分子）の構造'!M$50</f>
        <v>8524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0</v>
      </c>
      <c r="C61" s="157"/>
      <c r="D61" s="157"/>
      <c r="E61" s="157">
        <f>'将来負担比率（分子）の構造'!J$46</f>
        <v>0</v>
      </c>
      <c r="F61" s="157"/>
      <c r="G61" s="157"/>
      <c r="H61" s="157">
        <f>'将来負担比率（分子）の構造'!K$46</f>
        <v>0</v>
      </c>
      <c r="I61" s="157"/>
      <c r="J61" s="157"/>
      <c r="K61" s="157">
        <f>'将来負担比率（分子）の構造'!L$46</f>
        <v>0</v>
      </c>
      <c r="L61" s="157"/>
      <c r="M61" s="157"/>
      <c r="N61" s="157">
        <f>'将来負担比率（分子）の構造'!M$46</f>
        <v>0</v>
      </c>
      <c r="O61" s="157"/>
      <c r="P61" s="157"/>
    </row>
    <row r="62" spans="1:16" x14ac:dyDescent="0.2">
      <c r="A62" s="157" t="s">
        <v>35</v>
      </c>
      <c r="B62" s="157">
        <f>'将来負担比率（分子）の構造'!I$45</f>
        <v>2652</v>
      </c>
      <c r="C62" s="157"/>
      <c r="D62" s="157"/>
      <c r="E62" s="157">
        <f>'将来負担比率（分子）の構造'!J$45</f>
        <v>2592</v>
      </c>
      <c r="F62" s="157"/>
      <c r="G62" s="157"/>
      <c r="H62" s="157">
        <f>'将来負担比率（分子）の構造'!K$45</f>
        <v>2433</v>
      </c>
      <c r="I62" s="157"/>
      <c r="J62" s="157"/>
      <c r="K62" s="157">
        <f>'将来負担比率（分子）の構造'!L$45</f>
        <v>2441</v>
      </c>
      <c r="L62" s="157"/>
      <c r="M62" s="157"/>
      <c r="N62" s="157">
        <f>'将来負担比率（分子）の構造'!M$45</f>
        <v>2379</v>
      </c>
      <c r="O62" s="157"/>
      <c r="P62" s="157"/>
    </row>
    <row r="63" spans="1:16" x14ac:dyDescent="0.2">
      <c r="A63" s="157" t="s">
        <v>34</v>
      </c>
      <c r="B63" s="157">
        <f>'将来負担比率（分子）の構造'!I$44</f>
        <v>1859</v>
      </c>
      <c r="C63" s="157"/>
      <c r="D63" s="157"/>
      <c r="E63" s="157">
        <f>'将来負担比率（分子）の構造'!J$44</f>
        <v>1692</v>
      </c>
      <c r="F63" s="157"/>
      <c r="G63" s="157"/>
      <c r="H63" s="157">
        <f>'将来負担比率（分子）の構造'!K$44</f>
        <v>1508</v>
      </c>
      <c r="I63" s="157"/>
      <c r="J63" s="157"/>
      <c r="K63" s="157">
        <f>'将来負担比率（分子）の構造'!L$44</f>
        <v>1324</v>
      </c>
      <c r="L63" s="157"/>
      <c r="M63" s="157"/>
      <c r="N63" s="157">
        <f>'将来負担比率（分子）の構造'!M$44</f>
        <v>1168</v>
      </c>
      <c r="O63" s="157"/>
      <c r="P63" s="157"/>
    </row>
    <row r="64" spans="1:16" x14ac:dyDescent="0.2">
      <c r="A64" s="157" t="s">
        <v>33</v>
      </c>
      <c r="B64" s="157">
        <f>'将来負担比率（分子）の構造'!I$43</f>
        <v>7666</v>
      </c>
      <c r="C64" s="157"/>
      <c r="D64" s="157"/>
      <c r="E64" s="157">
        <f>'将来負担比率（分子）の構造'!J$43</f>
        <v>7075</v>
      </c>
      <c r="F64" s="157"/>
      <c r="G64" s="157"/>
      <c r="H64" s="157">
        <f>'将来負担比率（分子）の構造'!K$43</f>
        <v>6605</v>
      </c>
      <c r="I64" s="157"/>
      <c r="J64" s="157"/>
      <c r="K64" s="157">
        <f>'将来負担比率（分子）の構造'!L$43</f>
        <v>6277</v>
      </c>
      <c r="L64" s="157"/>
      <c r="M64" s="157"/>
      <c r="N64" s="157">
        <f>'将来負担比率（分子）の構造'!M$43</f>
        <v>5929</v>
      </c>
      <c r="O64" s="157"/>
      <c r="P64" s="157"/>
    </row>
    <row r="65" spans="1:16" x14ac:dyDescent="0.2">
      <c r="A65" s="157" t="s">
        <v>32</v>
      </c>
      <c r="B65" s="157">
        <f>'将来負担比率（分子）の構造'!I$42</f>
        <v>51</v>
      </c>
      <c r="C65" s="157"/>
      <c r="D65" s="157"/>
      <c r="E65" s="157">
        <f>'将来負担比率（分子）の構造'!J$42</f>
        <v>48</v>
      </c>
      <c r="F65" s="157"/>
      <c r="G65" s="157"/>
      <c r="H65" s="157">
        <f>'将来負担比率（分子）の構造'!K$42</f>
        <v>198</v>
      </c>
      <c r="I65" s="157"/>
      <c r="J65" s="157"/>
      <c r="K65" s="157">
        <f>'将来負担比率（分子）の構造'!L$42</f>
        <v>193</v>
      </c>
      <c r="L65" s="157"/>
      <c r="M65" s="157"/>
      <c r="N65" s="157">
        <f>'将来負担比率（分子）の構造'!M$42</f>
        <v>180</v>
      </c>
      <c r="O65" s="157"/>
      <c r="P65" s="157"/>
    </row>
    <row r="66" spans="1:16" x14ac:dyDescent="0.2">
      <c r="A66" s="157" t="s">
        <v>31</v>
      </c>
      <c r="B66" s="157">
        <f>'将来負担比率（分子）の構造'!I$41</f>
        <v>20958</v>
      </c>
      <c r="C66" s="157"/>
      <c r="D66" s="157"/>
      <c r="E66" s="157">
        <f>'将来負担比率（分子）の構造'!J$41</f>
        <v>20284</v>
      </c>
      <c r="F66" s="157"/>
      <c r="G66" s="157"/>
      <c r="H66" s="157">
        <f>'将来負担比率（分子）の構造'!K$41</f>
        <v>18683</v>
      </c>
      <c r="I66" s="157"/>
      <c r="J66" s="157"/>
      <c r="K66" s="157">
        <f>'将来負担比率（分子）の構造'!L$41</f>
        <v>17521</v>
      </c>
      <c r="L66" s="157"/>
      <c r="M66" s="157"/>
      <c r="N66" s="157">
        <f>'将来負担比率（分子）の構造'!M$41</f>
        <v>16479</v>
      </c>
      <c r="O66" s="157"/>
      <c r="P66" s="157"/>
    </row>
    <row r="67" spans="1:16" x14ac:dyDescent="0.2">
      <c r="A67" s="157" t="s">
        <v>71</v>
      </c>
      <c r="B67" s="157" t="e">
        <f>NA()</f>
        <v>#N/A</v>
      </c>
      <c r="C67" s="157">
        <f>IF(ISNUMBER('将来負担比率（分子）の構造'!I$53), IF('将来負担比率（分子）の構造'!I$53 &lt; 0, 0, '将来負担比率（分子）の構造'!I$53), NA())</f>
        <v>9264</v>
      </c>
      <c r="D67" s="157" t="e">
        <f>NA()</f>
        <v>#N/A</v>
      </c>
      <c r="E67" s="157" t="e">
        <f>NA()</f>
        <v>#N/A</v>
      </c>
      <c r="F67" s="157">
        <f>IF(ISNUMBER('将来負担比率（分子）の構造'!J$53), IF('将来負担比率（分子）の構造'!J$53 &lt; 0, 0, '将来負担比率（分子）の構造'!J$53), NA())</f>
        <v>7626</v>
      </c>
      <c r="G67" s="157" t="e">
        <f>NA()</f>
        <v>#N/A</v>
      </c>
      <c r="H67" s="157" t="e">
        <f>NA()</f>
        <v>#N/A</v>
      </c>
      <c r="I67" s="157">
        <f>IF(ISNUMBER('将来負担比率（分子）の構造'!K$53), IF('将来負担比率（分子）の構造'!K$53 &lt; 0, 0, '将来負担比率（分子）の構造'!K$53), NA())</f>
        <v>5063</v>
      </c>
      <c r="J67" s="157" t="e">
        <f>NA()</f>
        <v>#N/A</v>
      </c>
      <c r="K67" s="157" t="e">
        <f>NA()</f>
        <v>#N/A</v>
      </c>
      <c r="L67" s="157">
        <f>IF(ISNUMBER('将来負担比率（分子）の構造'!L$53), IF('将来負担比率（分子）の構造'!L$53 &lt; 0, 0, '将来負担比率（分子）の構造'!L$53), NA())</f>
        <v>3940</v>
      </c>
      <c r="M67" s="157" t="e">
        <f>NA()</f>
        <v>#N/A</v>
      </c>
      <c r="N67" s="157" t="e">
        <f>NA()</f>
        <v>#N/A</v>
      </c>
      <c r="O67" s="157">
        <f>IF(ISNUMBER('将来負担比率（分子）の構造'!M$53), IF('将来負担比率（分子）の構造'!M$53 &lt; 0, 0, '将来負担比率（分子）の構造'!M$53), NA())</f>
        <v>2300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1002</v>
      </c>
      <c r="C72" s="161">
        <f>基金残高に係る経年分析!G55</f>
        <v>1178</v>
      </c>
      <c r="D72" s="161">
        <f>基金残高に係る経年分析!H55</f>
        <v>1485</v>
      </c>
    </row>
    <row r="73" spans="1:16" x14ac:dyDescent="0.2">
      <c r="A73" s="160" t="s">
        <v>74</v>
      </c>
      <c r="B73" s="161">
        <f>基金残高に係る経年分析!F56</f>
        <v>151</v>
      </c>
      <c r="C73" s="161">
        <f>基金残高に係る経年分析!G56</f>
        <v>151</v>
      </c>
      <c r="D73" s="161">
        <f>基金残高に係る経年分析!H56</f>
        <v>151</v>
      </c>
    </row>
    <row r="74" spans="1:16" x14ac:dyDescent="0.2">
      <c r="A74" s="160" t="s">
        <v>75</v>
      </c>
      <c r="B74" s="161">
        <f>基金残高に係る経年分析!F57</f>
        <v>4495</v>
      </c>
      <c r="C74" s="161">
        <f>基金残高に係る経年分析!G57</f>
        <v>5158</v>
      </c>
      <c r="D74" s="161">
        <f>基金残高に係る経年分析!H57</f>
        <v>6327</v>
      </c>
    </row>
  </sheetData>
  <sheetProtection algorithmName="SHA-512" hashValue="aC3tVIVqQs5Vn9NsSa9vHwAb2fM3XTYvO22kZ7ENJyPEUsyhGgiHDaHDAQkXig8hCSFQNHg1+JlMaKJ5fUJa2g==" saltValue="K0Bw075Lqj6Hdleatl2Fqg=="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山梨県</cp:lastModifiedBy>
  <cp:lastPrinted>2026-09-27T08:16:59Z</cp:lastPrinted>
  <dcterms:created xsi:type="dcterms:W3CDTF">2026-02-23T06:27:18Z</dcterms:created>
  <dcterms:modified xsi:type="dcterms:W3CDTF">2026-09-27T08:17:14Z</dcterms:modified>
  <cp:category/>
</cp:coreProperties>
</file>