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Q:\13118_市町村振興課\02\財政状況資料集\R6決算\03_財政状況資料集の作成について（翌年度）\03_市町村→県\13_中央市\"/>
    </mc:Choice>
  </mc:AlternateContent>
  <xr:revisionPtr revIDLastSave="0" documentId="13_ncr:1_{C976A2B5-B8A4-4ECB-928C-50D5ADEE6D40}" xr6:coauthVersionLast="47" xr6:coauthVersionMax="47" xr10:uidLastSave="{00000000-0000-0000-0000-000000000000}"/>
  <bookViews>
    <workbookView xWindow="-108" yWindow="-108" windowWidth="30936" windowHeight="1677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7"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C37" i="10"/>
  <c r="CO36" i="10"/>
  <c r="BE36" i="10"/>
  <c r="C36" i="10"/>
  <c r="CO35" i="10"/>
  <c r="BE35" i="10"/>
  <c r="BE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AM37" i="10" s="1"/>
  <c r="BW34" i="10" s="1"/>
  <c r="BW35" i="10" s="1"/>
  <c r="BW36" i="10" s="1"/>
  <c r="BW37" i="10" s="1"/>
  <c r="BW38" i="10" s="1"/>
  <c r="BW39" i="10" s="1"/>
  <c r="BW40" i="10" s="1"/>
  <c r="BW41" i="10" s="1"/>
  <c r="BW42" i="10" s="1"/>
  <c r="BW43" i="10" s="1"/>
  <c r="CO34" i="10" l="1"/>
</calcChain>
</file>

<file path=xl/sharedStrings.xml><?xml version="1.0" encoding="utf-8"?>
<sst xmlns="http://schemas.openxmlformats.org/spreadsheetml/2006/main" count="1146" uniqueCount="588">
  <si>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</si>
  <si>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</si>
  <si>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</si>
  <si>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</si>
  <si>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</si>
  <si>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</si>
  <si>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</si>
  <si>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</si>
  <si>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</si>
  <si>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</si>
  <si>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</si>
  <si>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</si>
  <si>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</si>
  <si>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</si>
  <si>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</si>
  <si>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</si>
  <si>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</si>
  <si>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</si>
  <si>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</si>
  <si>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</si>
  <si>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</si>
  <si>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</si>
  <si>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</si>
  <si>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</si>
  <si>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</si>
  <si>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</si>
  <si>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</si>
  <si>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</si>
  <si>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</si>
  <si>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</si>
  <si>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</si>
  <si>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</si>
  <si>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</si>
  <si>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</si>
  <si>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</si>
  <si>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</si>
  <si>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</si>
  <si>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</si>
  <si>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</si>
  <si>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</si>
  <si>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</si>
  <si>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</si>
  <si>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</si>
  <si>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</si>
  <si>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</si>
  <si>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</si>
  <si>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</si>
  <si>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</si>
  <si>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</si>
  <si>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</si>
  <si>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</si>
  <si>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</si>
  <si>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</si>
  <si>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</si>
  <si>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</si>
  <si>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</si>
  <si>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</si>
  <si>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</si>
  <si>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</si>
  <si>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</si>
  <si>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</si>
  <si>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</si>
  <si>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</si>
  <si>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</si>
  <si>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</si>
  <si>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</si>
  <si>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</si>
  <si>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</si>
  <si>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</si>
  <si>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</si>
  <si>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</si>
  <si>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</si>
  <si>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</si>
  <si>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</si>
  <si>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</si>
  <si>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</si>
  <si>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</si>
  <si>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</si>
  <si>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</si>
  <si>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山梨県</t>
    <phoneticPr fontId="5"/>
  </si>
  <si>
    <t>市町村類型</t>
    <phoneticPr fontId="5"/>
  </si>
  <si>
    <t>Ⅰ－２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</si>
  <si>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</si>
  <si>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</si>
  <si>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</si>
  <si>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</si>
  <si>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</si>
  <si>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</si>
  <si>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</si>
  <si>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</si>
  <si>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</si>
  <si>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</si>
  <si>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</si>
  <si>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</si>
  <si>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中央市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</si>
  <si>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</si>
  <si>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</si>
  <si>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</si>
  <si>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</si>
  <si>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</si>
  <si>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</si>
  <si>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</si>
  <si>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</si>
  <si>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</si>
  <si>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</si>
  <si>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</si>
  <si>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</si>
  <si>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</si>
  <si>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</si>
  <si>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</si>
  <si>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</si>
  <si>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</si>
  <si>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</si>
  <si>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</si>
  <si>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</si>
  <si>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</si>
  <si>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</si>
  <si>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</si>
  <si>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</si>
  <si>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</si>
  <si>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</si>
  <si>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</si>
  <si>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</si>
  <si>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</si>
  <si>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</si>
  <si>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</si>
  <si>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</si>
  <si>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</si>
  <si>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</si>
  <si>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</si>
  <si>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</si>
  <si>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</si>
  <si>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</si>
  <si>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</si>
  <si>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</si>
  <si>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</si>
  <si>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</si>
  <si>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</si>
  <si>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</si>
  <si>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</si>
  <si>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</si>
  <si>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</si>
  <si>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</si>
  <si>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</si>
  <si>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-0.5</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</si>
  <si>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</si>
  <si>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</si>
  <si>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</si>
  <si>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</si>
  <si>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</si>
  <si>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</si>
  <si>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</si>
  <si>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</si>
  <si>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</si>
  <si>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</si>
  <si>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</si>
  <si>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</si>
  <si>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</si>
  <si>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</si>
  <si>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</si>
  <si>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</si>
  <si>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</si>
  <si>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</si>
  <si>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</si>
  <si>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</si>
  <si>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</si>
  <si>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</si>
  <si>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</si>
  <si>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</si>
  <si>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</si>
  <si>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</si>
  <si>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</si>
  <si>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</si>
  <si>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</si>
  <si>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</si>
  <si>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</si>
  <si>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</si>
  <si>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</si>
  <si>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</si>
  <si>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</si>
  <si>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</si>
  <si>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</si>
  <si>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</si>
  <si>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</si>
  <si>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</si>
  <si>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</si>
  <si>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</si>
  <si>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</si>
  <si>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</si>
  <si>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</si>
  <si>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</si>
  <si>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</si>
  <si>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</si>
  <si>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</si>
  <si>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</si>
  <si>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</si>
  <si>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</si>
  <si>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</si>
  <si>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</si>
  <si>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</si>
  <si>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</si>
  <si>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</si>
  <si>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</si>
  <si>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</si>
  <si>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山梨県中央市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</si>
  <si>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</si>
  <si>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</si>
  <si>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</si>
  <si>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</si>
  <si>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</si>
  <si>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</si>
  <si>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</si>
  <si>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</si>
  <si>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</si>
  <si>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</si>
  <si>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</si>
  <si>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</si>
  <si>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</si>
  <si>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</si>
  <si>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</si>
  <si>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</si>
  <si>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</si>
  <si>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</si>
  <si>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</si>
  <si>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</si>
  <si>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</si>
  <si>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</si>
  <si>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</si>
  <si>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</si>
  <si>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</si>
  <si>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</si>
  <si>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</si>
  <si>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</si>
  <si>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</si>
  <si>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</si>
  <si>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</si>
  <si>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</si>
  <si>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</si>
  <si>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</si>
  <si>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</si>
  <si>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</si>
  <si>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</si>
  <si>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</si>
  <si>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</si>
  <si>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</si>
  <si>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</si>
  <si>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</si>
  <si>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</si>
  <si>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</si>
  <si>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</si>
  <si>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</si>
  <si>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</si>
  <si>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</si>
  <si>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</si>
  <si>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</si>
  <si>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</si>
  <si>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</si>
  <si>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</si>
  <si>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</si>
  <si>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</si>
  <si>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</si>
  <si>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</si>
  <si>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</si>
  <si>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</si>
  <si>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</si>
  <si>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</si>
  <si>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</si>
  <si>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</si>
  <si>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</si>
  <si>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</si>
  <si>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</si>
  <si>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</si>
  <si>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</si>
  <si>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</si>
  <si>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</si>
  <si>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</si>
  <si>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</si>
  <si>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</si>
  <si>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</si>
  <si>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</si>
  <si>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</si>
  <si>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</si>
  <si>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</si>
  <si>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</si>
  <si>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</si>
  <si>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</si>
  <si>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</si>
  <si>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</si>
  <si>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</si>
  <si>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</si>
  <si>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</si>
  <si>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</si>
  <si>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</si>
  <si>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</si>
  <si>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</si>
  <si>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</si>
  <si>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</si>
  <si>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</si>
  <si>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</si>
  <si>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</si>
  <si>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</si>
  <si>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</si>
  <si>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</si>
  <si>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</si>
  <si>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</si>
  <si>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</si>
  <si>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</si>
  <si>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</si>
  <si>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</si>
  <si>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</si>
  <si>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</si>
  <si>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</si>
  <si>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</si>
  <si>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</si>
  <si>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</si>
  <si>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</si>
  <si>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</si>
  <si>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</si>
  <si>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</si>
  <si>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</si>
  <si>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</si>
  <si>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</si>
  <si>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</si>
  <si>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</si>
  <si>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</si>
  <si>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</si>
  <si>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</si>
  <si>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</si>
  <si>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</si>
  <si>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</si>
  <si>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</si>
  <si>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</si>
  <si>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</si>
  <si>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</si>
  <si>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</si>
  <si>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</si>
  <si>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</si>
  <si>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</si>
  <si>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</si>
  <si>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</si>
  <si>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</si>
  <si>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</si>
  <si>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</si>
  <si>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</si>
  <si>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</si>
  <si>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</si>
  <si>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</si>
  <si>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</si>
  <si>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</si>
  <si>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</si>
  <si>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</si>
  <si>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</si>
  <si>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</si>
  <si>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</si>
  <si>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</si>
  <si>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山梨県中央市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</si>
  <si>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</si>
  <si>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</si>
  <si>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</si>
  <si>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</si>
  <si>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</si>
  <si>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</si>
  <si>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</si>
  <si>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</si>
  <si>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</si>
  <si>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</si>
  <si>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</si>
  <si>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</si>
  <si>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</si>
  <si>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</si>
  <si>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</si>
  <si>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</si>
  <si>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</si>
  <si>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</si>
  <si>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</si>
  <si>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</si>
  <si>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田富よし原処理センター事業特別会計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</si>
  <si>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</si>
  <si>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</si>
  <si>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</si>
  <si>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</si>
  <si>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</si>
  <si>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</si>
  <si>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</si>
  <si>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</si>
  <si>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</si>
  <si>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</si>
  <si>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</si>
  <si>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</si>
  <si>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</si>
  <si>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</si>
  <si>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後期高齢者医療特別会計</t>
    <phoneticPr fontId="5"/>
  </si>
  <si>
    <t>介護保険特別会計</t>
    <phoneticPr fontId="5"/>
  </si>
  <si>
    <t>地域包括支援センター特別会計</t>
    <phoneticPr fontId="5"/>
  </si>
  <si>
    <t>上水道事業会計</t>
    <phoneticPr fontId="5"/>
  </si>
  <si>
    <t>法適用企業</t>
    <phoneticPr fontId="5"/>
  </si>
  <si>
    <t>簡易水道事業会計</t>
    <phoneticPr fontId="5"/>
  </si>
  <si>
    <t>公共下水道事業会計</t>
    <phoneticPr fontId="5"/>
  </si>
  <si>
    <t>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</si>
  <si>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</si>
  <si>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</si>
  <si>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</si>
  <si>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</si>
  <si>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</si>
  <si>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</si>
  <si>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</si>
  <si>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</si>
  <si>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</si>
  <si>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</si>
  <si>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</si>
  <si>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</si>
  <si>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</si>
  <si>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</si>
  <si>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</si>
  <si>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</si>
  <si>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</si>
  <si>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</si>
  <si>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</si>
  <si>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</si>
  <si>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</si>
  <si>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</si>
  <si>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</si>
  <si>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</si>
  <si>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</si>
  <si>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</si>
  <si>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</si>
  <si>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</si>
  <si>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</si>
  <si>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</si>
  <si>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</si>
  <si>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</si>
  <si>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</si>
  <si>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</si>
  <si>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</si>
  <si>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</si>
  <si>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</si>
  <si>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</si>
  <si>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</si>
  <si>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</si>
  <si>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</si>
  <si>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</si>
  <si>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</si>
  <si>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</si>
  <si>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</si>
  <si>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</si>
  <si>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</si>
  <si>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</si>
  <si>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</si>
  <si>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</si>
  <si>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</si>
  <si>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</si>
  <si>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</si>
  <si>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</si>
  <si>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</si>
  <si>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</si>
  <si>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</si>
  <si>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</si>
  <si>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</si>
  <si>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</si>
  <si>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</si>
  <si>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</si>
  <si>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</si>
  <si>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</si>
  <si>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</si>
  <si>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</si>
  <si>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</si>
  <si>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</si>
  <si>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</si>
  <si>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</si>
  <si>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</si>
  <si>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</si>
  <si>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</si>
  <si>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</si>
  <si>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</si>
  <si>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</si>
  <si>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</si>
  <si>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</si>
  <si>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</si>
  <si>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</si>
  <si>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</si>
  <si>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</si>
  <si>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</si>
  <si>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</si>
  <si>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</si>
  <si>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</si>
  <si>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</si>
  <si>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</si>
  <si>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</si>
  <si>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</si>
  <si>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</si>
  <si>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</si>
  <si>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</si>
  <si>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</si>
  <si>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</si>
  <si>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</si>
  <si>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</si>
  <si>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</si>
  <si>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</si>
  <si>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</si>
  <si>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</si>
  <si>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</si>
  <si>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</si>
  <si>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</si>
  <si>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</si>
  <si>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</si>
  <si>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</si>
  <si>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</si>
  <si>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</si>
  <si>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</si>
  <si>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</si>
  <si>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</si>
  <si>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</si>
  <si>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</si>
  <si>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</si>
  <si>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</si>
  <si>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</si>
  <si>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</si>
  <si>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</si>
  <si>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</si>
  <si>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</si>
  <si>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</si>
  <si>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</si>
  <si>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</si>
  <si>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</si>
  <si>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</si>
  <si>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</si>
  <si>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</si>
  <si>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</si>
  <si>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</si>
  <si>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</si>
  <si>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</si>
  <si>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</si>
  <si>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</si>
  <si>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</si>
  <si>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0.99</t>
  </si>
  <si>
    <t>▲ 0.70</t>
  </si>
  <si>
    <t>一般会計</t>
  </si>
  <si>
    <t>上水道事業会計</t>
  </si>
  <si>
    <t>公共下水道事業会計</t>
  </si>
  <si>
    <t>簡易水道事業会計</t>
  </si>
  <si>
    <t>農業集落排水事業会計</t>
  </si>
  <si>
    <t>介護保険特別会計</t>
  </si>
  <si>
    <t>国民健康保険特別会計</t>
  </si>
  <si>
    <t>田富よし原処理センター事業特別会計</t>
  </si>
  <si>
    <t>その他会計（赤字）</t>
  </si>
  <si>
    <t>その他会計（黒字）</t>
  </si>
  <si>
    <t>R02</t>
    <phoneticPr fontId="5"/>
  </si>
  <si>
    <t>R03</t>
    <phoneticPr fontId="5"/>
  </si>
  <si>
    <t>R04</t>
    <phoneticPr fontId="5"/>
  </si>
  <si>
    <t>R05</t>
    <phoneticPr fontId="5"/>
  </si>
  <si>
    <t>R06</t>
    <phoneticPr fontId="5"/>
  </si>
  <si>
    <t>-</t>
    <phoneticPr fontId="2"/>
  </si>
  <si>
    <t>山梨県市町村総合事務組合（一般会計）</t>
  </si>
  <si>
    <t>山梨県市町村総合事務組合（行政手続の電子化事業特別会計他3特別会計）</t>
  </si>
  <si>
    <t>中巨摩地区広域事務組合（一般会計）</t>
  </si>
  <si>
    <t>中巨摩地区広域事務組合（ごみ処理事業特別会計）</t>
  </si>
  <si>
    <t>中巨摩地区広域事務組合（地区公園事業特別会計）</t>
  </si>
  <si>
    <t>中巨摩地区広域事務組合（老人福祉事業特別会計）</t>
  </si>
  <si>
    <t>中巨摩地区広域事務組合（勤労青年センター事業特別会計）</t>
  </si>
  <si>
    <t>中巨摩地区広域事務組合（し尿処理事業特別会計）</t>
  </si>
  <si>
    <t>三郡衛生組合（一般会計）</t>
  </si>
  <si>
    <t>三郡衛生組合（し尿処理事業特別会計）</t>
  </si>
  <si>
    <t>三郡衛生組合（火葬事業特別会計）</t>
  </si>
  <si>
    <t>甲府地区広域行政事務組合（一般会計）</t>
  </si>
  <si>
    <t>甲府地区広域行政事務組合（消防事業特別会計）</t>
  </si>
  <si>
    <t>甲府地区広域行政事務組合（国母公園事業特別会計）</t>
  </si>
  <si>
    <t>東八代広域行政事務組合</t>
  </si>
  <si>
    <t>山梨県後期高齢者医療広域連合（一般会計)</t>
    <rPh sb="10" eb="12">
      <t>コウイキ</t>
    </rPh>
    <phoneticPr fontId="2"/>
  </si>
  <si>
    <t>山梨県後期高齢者医療広域連合（特別会計)</t>
    <rPh sb="10" eb="12">
      <t>コウイキ</t>
    </rPh>
    <rPh sb="15" eb="17">
      <t>トクベツ</t>
    </rPh>
    <phoneticPr fontId="2"/>
  </si>
  <si>
    <t>山梨西部広域環境組合（一般会計）</t>
    <rPh sb="0" eb="2">
      <t>ヤマナシ</t>
    </rPh>
    <rPh sb="2" eb="4">
      <t>セイブ</t>
    </rPh>
    <rPh sb="4" eb="6">
      <t>コウイキ</t>
    </rPh>
    <rPh sb="6" eb="8">
      <t>カンキョウ</t>
    </rPh>
    <rPh sb="8" eb="10">
      <t>クミアイ</t>
    </rPh>
    <rPh sb="11" eb="13">
      <t>イッパン</t>
    </rPh>
    <rPh sb="13" eb="15">
      <t>カイケイ</t>
    </rPh>
    <phoneticPr fontId="2"/>
  </si>
  <si>
    <t>中央市農業振興公社</t>
  </si>
  <si>
    <t>-</t>
    <phoneticPr fontId="2"/>
  </si>
  <si>
    <t>まちづくり振興基金</t>
  </si>
  <si>
    <t>公共施設等整備基金</t>
  </si>
  <si>
    <t>リニア沿線公共施設等移転整備基金</t>
  </si>
  <si>
    <t>ふるさと応援基金</t>
  </si>
  <si>
    <t>地域福祉基金</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</si>
  <si>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</si>
  <si>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</si>
  <si>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</si>
  <si>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</si>
  <si>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</si>
  <si>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</si>
  <si>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</si>
  <si>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</si>
  <si>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</si>
  <si>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将来負担比率及び有形固定資産減価償却率は引き続き類似団体内平均値を下回っている。
　今後は、老朽化した施設の維持修繕事業等が計画されており、地方債残高の増加により将来負担比率は増加する見込みである。一方、有形固定資産減価償却率についてはそれに伴い減少するものと見込まれる。
　これからも後世への負担や公共施設の効率的な活用などを総合的に勘案し、公共施設のマネジメントに取り組んでいく。</t>
    <phoneticPr fontId="5"/>
  </si>
  <si>
    <t>　類似団体内平均値と比べて、将来負担比率、実質公債費比率ともに低い水準となっている。将来負担比率については、地方債現在高や公営企業債等繰入見込額の減少により、令和5年度に引き続き算出されなかった。
　令和6年度の実質公債費比率については、準元利償還金の減少や普通交付税の増加等により標準財政規模が増加したことから減少した。
　今後は、老朽化した施設の改修事業等に対する地方債の発行により地方債残高が増加するものと見込まれ、将来負担比率及び実質公債費比率が増加することが予想される。後世への負担が少しでも軽減するよう、事業の平準化・事業費及び地方債発行額の抑制、基金への積立て等を進め、財政の健全化に努める。</t>
    <rPh sb="79" eb="81">
      <t>レイワ</t>
    </rPh>
    <rPh sb="82" eb="84">
      <t>ネンド</t>
    </rPh>
    <rPh sb="85" eb="86">
      <t>ヒ</t>
    </rPh>
    <rPh sb="87" eb="88">
      <t>ツヅ</t>
    </rPh>
    <rPh sb="89" eb="91">
      <t>サンシュツ</t>
    </rPh>
    <rPh sb="100" eb="102">
      <t>レイワ</t>
    </rPh>
    <rPh sb="119" eb="120">
      <t>ジュン</t>
    </rPh>
    <rPh sb="120" eb="122">
      <t>ガンリ</t>
    </rPh>
    <rPh sb="122" eb="125">
      <t>ショウカンキン</t>
    </rPh>
    <rPh sb="126" eb="128">
      <t>ゲンショウ</t>
    </rPh>
    <rPh sb="135" eb="137">
      <t>ゾウカ</t>
    </rPh>
    <rPh sb="137" eb="138">
      <t>トウ</t>
    </rPh>
    <rPh sb="141" eb="143">
      <t>ヒョウジュン</t>
    </rPh>
    <rPh sb="143" eb="145">
      <t>ザイセイ</t>
    </rPh>
    <rPh sb="145" eb="147">
      <t>キボ</t>
    </rPh>
    <rPh sb="148" eb="150">
      <t>ゾウカ</t>
    </rPh>
    <rPh sb="156" eb="158">
      <t>ゲンショウ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</si>
</sst>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76347</c:v>
                </c:pt>
                <c:pt idx="1">
                  <c:v>69604</c:v>
                </c:pt>
                <c:pt idx="2">
                  <c:v>68410</c:v>
                </c:pt>
                <c:pt idx="3">
                  <c:v>73019</c:v>
                </c:pt>
                <c:pt idx="4">
                  <c:v>76590</c:v>
                </c:pt>
              </c:numCache>
            </c:numRef>
          </c:val>
          <c:smooth val="0"/>
          <c:extLst>
            <c:ext xmlns:c16="http://schemas.microsoft.com/office/drawing/2014/chart" uri="{C3380CC4-5D6E-409C-BE32-E72D297353CC}">
              <c16:uniqueId val="{00000000-C7F6-4E6D-A1EE-66B0ED0E894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78588</c:v>
                </c:pt>
                <c:pt idx="1">
                  <c:v>83770</c:v>
                </c:pt>
                <c:pt idx="2">
                  <c:v>49170</c:v>
                </c:pt>
                <c:pt idx="3">
                  <c:v>77810</c:v>
                </c:pt>
                <c:pt idx="4">
                  <c:v>75929</c:v>
                </c:pt>
              </c:numCache>
            </c:numRef>
          </c:val>
          <c:smooth val="0"/>
          <c:extLst>
            <c:ext xmlns:c16="http://schemas.microsoft.com/office/drawing/2014/chart" uri="{C3380CC4-5D6E-409C-BE32-E72D297353CC}">
              <c16:uniqueId val="{00000001-C7F6-4E6D-A1EE-66B0ED0E894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16.39</c:v>
                </c:pt>
                <c:pt idx="1">
                  <c:v>14.85</c:v>
                </c:pt>
                <c:pt idx="2">
                  <c:v>19.260000000000002</c:v>
                </c:pt>
                <c:pt idx="3">
                  <c:v>16.53</c:v>
                </c:pt>
                <c:pt idx="4">
                  <c:v>16.91</c:v>
                </c:pt>
              </c:numCache>
            </c:numRef>
          </c:val>
          <c:extLst>
            <c:ext xmlns:c16="http://schemas.microsoft.com/office/drawing/2014/chart" uri="{C3380CC4-5D6E-409C-BE32-E72D297353CC}">
              <c16:uniqueId val="{00000000-5570-44B8-94C6-DC62A3CED68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33.369999999999997</c:v>
                </c:pt>
                <c:pt idx="1">
                  <c:v>34.96</c:v>
                </c:pt>
                <c:pt idx="2">
                  <c:v>34.090000000000003</c:v>
                </c:pt>
                <c:pt idx="3">
                  <c:v>34.86</c:v>
                </c:pt>
                <c:pt idx="4">
                  <c:v>32.22</c:v>
                </c:pt>
              </c:numCache>
            </c:numRef>
          </c:val>
          <c:extLst>
            <c:ext xmlns:c16="http://schemas.microsoft.com/office/drawing/2014/chart" uri="{C3380CC4-5D6E-409C-BE32-E72D297353CC}">
              <c16:uniqueId val="{00000001-5570-44B8-94C6-DC62A3CED68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3.79</c:v>
                </c:pt>
                <c:pt idx="1">
                  <c:v>2.14</c:v>
                </c:pt>
                <c:pt idx="2">
                  <c:v>2.2599999999999998</c:v>
                </c:pt>
                <c:pt idx="3">
                  <c:v>-0.99</c:v>
                </c:pt>
                <c:pt idx="4">
                  <c:v>-0.7</c:v>
                </c:pt>
              </c:numCache>
            </c:numRef>
          </c:val>
          <c:smooth val="0"/>
          <c:extLst>
            <c:ext xmlns:c16="http://schemas.microsoft.com/office/drawing/2014/chart" uri="{C3380CC4-5D6E-409C-BE32-E72D297353CC}">
              <c16:uniqueId val="{00000002-5570-44B8-94C6-DC62A3CED68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0.02</c:v>
                </c:pt>
                <c:pt idx="2">
                  <c:v>#N/A</c:v>
                </c:pt>
                <c:pt idx="3">
                  <c:v>0.02</c:v>
                </c:pt>
                <c:pt idx="4">
                  <c:v>#N/A</c:v>
                </c:pt>
                <c:pt idx="5">
                  <c:v>0</c:v>
                </c:pt>
                <c:pt idx="6">
                  <c:v>#N/A</c:v>
                </c:pt>
                <c:pt idx="7">
                  <c:v>0</c:v>
                </c:pt>
                <c:pt idx="8">
                  <c:v>#N/A</c:v>
                </c:pt>
                <c:pt idx="9">
                  <c:v>0</c:v>
                </c:pt>
              </c:numCache>
            </c:numRef>
          </c:val>
          <c:extLst>
            <c:ext xmlns:c16="http://schemas.microsoft.com/office/drawing/2014/chart" uri="{C3380CC4-5D6E-409C-BE32-E72D297353CC}">
              <c16:uniqueId val="{00000000-3AA4-4080-9850-8182E1761B7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AA4-4080-9850-8182E1761B70}"/>
            </c:ext>
          </c:extLst>
        </c:ser>
        <c:ser>
          <c:idx val="2"/>
          <c:order val="2"/>
          <c:tx>
            <c:strRef>
              <c:f>データシート!$A$29</c:f>
              <c:strCache>
                <c:ptCount val="1"/>
                <c:pt idx="0">
                  <c:v>田富よし原処理センター事業特別会計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0.67</c:v>
                </c:pt>
                <c:pt idx="2">
                  <c:v>#N/A</c:v>
                </c:pt>
                <c:pt idx="3">
                  <c:v>0.71</c:v>
                </c:pt>
                <c:pt idx="4">
                  <c:v>#N/A</c:v>
                </c:pt>
                <c:pt idx="5">
                  <c:v>0.78</c:v>
                </c:pt>
                <c:pt idx="6">
                  <c:v>#N/A</c:v>
                </c:pt>
                <c:pt idx="7">
                  <c:v>0.95</c:v>
                </c:pt>
                <c:pt idx="8">
                  <c:v>#N/A</c:v>
                </c:pt>
                <c:pt idx="9">
                  <c:v>0.12</c:v>
                </c:pt>
              </c:numCache>
            </c:numRef>
          </c:val>
          <c:extLst>
            <c:ext xmlns:c16="http://schemas.microsoft.com/office/drawing/2014/chart" uri="{C3380CC4-5D6E-409C-BE32-E72D297353CC}">
              <c16:uniqueId val="{00000002-3AA4-4080-9850-8182E1761B70}"/>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0.33</c:v>
                </c:pt>
                <c:pt idx="2">
                  <c:v>#N/A</c:v>
                </c:pt>
                <c:pt idx="3">
                  <c:v>0.45</c:v>
                </c:pt>
                <c:pt idx="4">
                  <c:v>#N/A</c:v>
                </c:pt>
                <c:pt idx="5">
                  <c:v>0.59</c:v>
                </c:pt>
                <c:pt idx="6">
                  <c:v>#N/A</c:v>
                </c:pt>
                <c:pt idx="7">
                  <c:v>0.57999999999999996</c:v>
                </c:pt>
                <c:pt idx="8">
                  <c:v>#N/A</c:v>
                </c:pt>
                <c:pt idx="9">
                  <c:v>0.5</c:v>
                </c:pt>
              </c:numCache>
            </c:numRef>
          </c:val>
          <c:extLst>
            <c:ext xmlns:c16="http://schemas.microsoft.com/office/drawing/2014/chart" uri="{C3380CC4-5D6E-409C-BE32-E72D297353CC}">
              <c16:uniqueId val="{00000003-3AA4-4080-9850-8182E1761B70}"/>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1.6</c:v>
                </c:pt>
                <c:pt idx="2">
                  <c:v>#N/A</c:v>
                </c:pt>
                <c:pt idx="3">
                  <c:v>1.53</c:v>
                </c:pt>
                <c:pt idx="4">
                  <c:v>#N/A</c:v>
                </c:pt>
                <c:pt idx="5">
                  <c:v>1.71</c:v>
                </c:pt>
                <c:pt idx="6">
                  <c:v>#N/A</c:v>
                </c:pt>
                <c:pt idx="7">
                  <c:v>1.25</c:v>
                </c:pt>
                <c:pt idx="8">
                  <c:v>#N/A</c:v>
                </c:pt>
                <c:pt idx="9">
                  <c:v>0.6</c:v>
                </c:pt>
              </c:numCache>
            </c:numRef>
          </c:val>
          <c:extLst>
            <c:ext xmlns:c16="http://schemas.microsoft.com/office/drawing/2014/chart" uri="{C3380CC4-5D6E-409C-BE32-E72D297353CC}">
              <c16:uniqueId val="{00000004-3AA4-4080-9850-8182E1761B70}"/>
            </c:ext>
          </c:extLst>
        </c:ser>
        <c:ser>
          <c:idx val="5"/>
          <c:order val="5"/>
          <c:tx>
            <c:strRef>
              <c:f>データシート!$A$32</c:f>
              <c:strCache>
                <c:ptCount val="1"/>
                <c:pt idx="0">
                  <c:v>農業集落排水事業会計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0.17</c:v>
                </c:pt>
                <c:pt idx="2">
                  <c:v>#N/A</c:v>
                </c:pt>
                <c:pt idx="3">
                  <c:v>0.73</c:v>
                </c:pt>
                <c:pt idx="4">
                  <c:v>#N/A</c:v>
                </c:pt>
                <c:pt idx="5">
                  <c:v>0.83</c:v>
                </c:pt>
                <c:pt idx="6">
                  <c:v>#N/A</c:v>
                </c:pt>
                <c:pt idx="7">
                  <c:v>0.96</c:v>
                </c:pt>
                <c:pt idx="8">
                  <c:v>#N/A</c:v>
                </c:pt>
                <c:pt idx="9">
                  <c:v>1.27</c:v>
                </c:pt>
              </c:numCache>
            </c:numRef>
          </c:val>
          <c:extLst>
            <c:ext xmlns:c16="http://schemas.microsoft.com/office/drawing/2014/chart" uri="{C3380CC4-5D6E-409C-BE32-E72D297353CC}">
              <c16:uniqueId val="{00000005-3AA4-4080-9850-8182E1761B70}"/>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1.57</c:v>
                </c:pt>
                <c:pt idx="2">
                  <c:v>#N/A</c:v>
                </c:pt>
                <c:pt idx="3">
                  <c:v>1.58</c:v>
                </c:pt>
                <c:pt idx="4">
                  <c:v>#N/A</c:v>
                </c:pt>
                <c:pt idx="5">
                  <c:v>1.81</c:v>
                </c:pt>
                <c:pt idx="6">
                  <c:v>#N/A</c:v>
                </c:pt>
                <c:pt idx="7">
                  <c:v>1.96</c:v>
                </c:pt>
                <c:pt idx="8">
                  <c:v>#N/A</c:v>
                </c:pt>
                <c:pt idx="9">
                  <c:v>1.86</c:v>
                </c:pt>
              </c:numCache>
            </c:numRef>
          </c:val>
          <c:extLst>
            <c:ext xmlns:c16="http://schemas.microsoft.com/office/drawing/2014/chart" uri="{C3380CC4-5D6E-409C-BE32-E72D297353CC}">
              <c16:uniqueId val="{00000006-3AA4-4080-9850-8182E1761B70}"/>
            </c:ext>
          </c:extLst>
        </c:ser>
        <c:ser>
          <c:idx val="7"/>
          <c:order val="7"/>
          <c:tx>
            <c:strRef>
              <c:f>データシート!$A$34</c:f>
              <c:strCache>
                <c:ptCount val="1"/>
                <c:pt idx="0">
                  <c:v>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1.34</c:v>
                </c:pt>
                <c:pt idx="2">
                  <c:v>#N/A</c:v>
                </c:pt>
                <c:pt idx="3">
                  <c:v>0.12</c:v>
                </c:pt>
                <c:pt idx="4">
                  <c:v>#N/A</c:v>
                </c:pt>
                <c:pt idx="5">
                  <c:v>0.34</c:v>
                </c:pt>
                <c:pt idx="6">
                  <c:v>#N/A</c:v>
                </c:pt>
                <c:pt idx="7">
                  <c:v>0.05</c:v>
                </c:pt>
                <c:pt idx="8">
                  <c:v>#N/A</c:v>
                </c:pt>
                <c:pt idx="9">
                  <c:v>2.04</c:v>
                </c:pt>
              </c:numCache>
            </c:numRef>
          </c:val>
          <c:extLst>
            <c:ext xmlns:c16="http://schemas.microsoft.com/office/drawing/2014/chart" uri="{C3380CC4-5D6E-409C-BE32-E72D297353CC}">
              <c16:uniqueId val="{00000007-3AA4-4080-9850-8182E1761B70}"/>
            </c:ext>
          </c:extLst>
        </c:ser>
        <c:ser>
          <c:idx val="8"/>
          <c:order val="8"/>
          <c:tx>
            <c:strRef>
              <c:f>データシート!$A$35</c:f>
              <c:strCache>
                <c:ptCount val="1"/>
                <c:pt idx="0">
                  <c:v>上水道事業会計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3.95</c:v>
                </c:pt>
                <c:pt idx="2">
                  <c:v>#N/A</c:v>
                </c:pt>
                <c:pt idx="3">
                  <c:v>3.72</c:v>
                </c:pt>
                <c:pt idx="4">
                  <c:v>#N/A</c:v>
                </c:pt>
                <c:pt idx="5">
                  <c:v>4.07</c:v>
                </c:pt>
                <c:pt idx="6">
                  <c:v>#N/A</c:v>
                </c:pt>
                <c:pt idx="7">
                  <c:v>3.88</c:v>
                </c:pt>
                <c:pt idx="8">
                  <c:v>#N/A</c:v>
                </c:pt>
                <c:pt idx="9">
                  <c:v>3.52</c:v>
                </c:pt>
              </c:numCache>
            </c:numRef>
          </c:val>
          <c:extLst>
            <c:ext xmlns:c16="http://schemas.microsoft.com/office/drawing/2014/chart" uri="{C3380CC4-5D6E-409C-BE32-E72D297353CC}">
              <c16:uniqueId val="{00000008-3AA4-4080-9850-8182E1761B70}"/>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15.71</c:v>
                </c:pt>
                <c:pt idx="2">
                  <c:v>#N/A</c:v>
                </c:pt>
                <c:pt idx="3">
                  <c:v>14.13</c:v>
                </c:pt>
                <c:pt idx="4">
                  <c:v>#N/A</c:v>
                </c:pt>
                <c:pt idx="5">
                  <c:v>18.47</c:v>
                </c:pt>
                <c:pt idx="6">
                  <c:v>#N/A</c:v>
                </c:pt>
                <c:pt idx="7">
                  <c:v>15.57</c:v>
                </c:pt>
                <c:pt idx="8">
                  <c:v>#N/A</c:v>
                </c:pt>
                <c:pt idx="9">
                  <c:v>16.78</c:v>
                </c:pt>
              </c:numCache>
            </c:numRef>
          </c:val>
          <c:extLst>
            <c:ext xmlns:c16="http://schemas.microsoft.com/office/drawing/2014/chart" uri="{C3380CC4-5D6E-409C-BE32-E72D297353CC}">
              <c16:uniqueId val="{00000009-3AA4-4080-9850-8182E1761B70}"/>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1327</c:v>
                </c:pt>
                <c:pt idx="5">
                  <c:v>1321</c:v>
                </c:pt>
                <c:pt idx="8">
                  <c:v>1337</c:v>
                </c:pt>
                <c:pt idx="11">
                  <c:v>1335</c:v>
                </c:pt>
                <c:pt idx="14">
                  <c:v>1319</c:v>
                </c:pt>
              </c:numCache>
            </c:numRef>
          </c:val>
          <c:extLst>
            <c:ext xmlns:c16="http://schemas.microsoft.com/office/drawing/2014/chart" uri="{C3380CC4-5D6E-409C-BE32-E72D297353CC}">
              <c16:uniqueId val="{00000000-B2F3-4182-9FF7-784EF050577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2F3-4182-9FF7-784EF050577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12</c:v>
                </c:pt>
                <c:pt idx="3">
                  <c:v>12</c:v>
                </c:pt>
                <c:pt idx="6">
                  <c:v>11</c:v>
                </c:pt>
                <c:pt idx="9">
                  <c:v>11</c:v>
                </c:pt>
                <c:pt idx="12">
                  <c:v>10</c:v>
                </c:pt>
              </c:numCache>
            </c:numRef>
          </c:val>
          <c:extLst>
            <c:ext xmlns:c16="http://schemas.microsoft.com/office/drawing/2014/chart" uri="{C3380CC4-5D6E-409C-BE32-E72D297353CC}">
              <c16:uniqueId val="{00000002-B2F3-4182-9FF7-784EF050577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75</c:v>
                </c:pt>
                <c:pt idx="3">
                  <c:v>78</c:v>
                </c:pt>
                <c:pt idx="6">
                  <c:v>77</c:v>
                </c:pt>
                <c:pt idx="9">
                  <c:v>77</c:v>
                </c:pt>
                <c:pt idx="12">
                  <c:v>63</c:v>
                </c:pt>
              </c:numCache>
            </c:numRef>
          </c:val>
          <c:extLst>
            <c:ext xmlns:c16="http://schemas.microsoft.com/office/drawing/2014/chart" uri="{C3380CC4-5D6E-409C-BE32-E72D297353CC}">
              <c16:uniqueId val="{00000003-B2F3-4182-9FF7-784EF050577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485</c:v>
                </c:pt>
                <c:pt idx="3">
                  <c:v>427</c:v>
                </c:pt>
                <c:pt idx="6">
                  <c:v>427</c:v>
                </c:pt>
                <c:pt idx="9">
                  <c:v>407</c:v>
                </c:pt>
                <c:pt idx="12">
                  <c:v>393</c:v>
                </c:pt>
              </c:numCache>
            </c:numRef>
          </c:val>
          <c:extLst>
            <c:ext xmlns:c16="http://schemas.microsoft.com/office/drawing/2014/chart" uri="{C3380CC4-5D6E-409C-BE32-E72D297353CC}">
              <c16:uniqueId val="{00000004-B2F3-4182-9FF7-784EF050577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2F3-4182-9FF7-784EF050577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2F3-4182-9FF7-784EF050577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1272</c:v>
                </c:pt>
                <c:pt idx="3">
                  <c:v>1320</c:v>
                </c:pt>
                <c:pt idx="6">
                  <c:v>1332</c:v>
                </c:pt>
                <c:pt idx="9">
                  <c:v>1391</c:v>
                </c:pt>
                <c:pt idx="12">
                  <c:v>1402</c:v>
                </c:pt>
              </c:numCache>
            </c:numRef>
          </c:val>
          <c:extLst>
            <c:ext xmlns:c16="http://schemas.microsoft.com/office/drawing/2014/chart" uri="{C3380CC4-5D6E-409C-BE32-E72D297353CC}">
              <c16:uniqueId val="{00000007-B2F3-4182-9FF7-784EF050577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517</c:v>
                </c:pt>
                <c:pt idx="2">
                  <c:v>#N/A</c:v>
                </c:pt>
                <c:pt idx="3">
                  <c:v>#N/A</c:v>
                </c:pt>
                <c:pt idx="4">
                  <c:v>516</c:v>
                </c:pt>
                <c:pt idx="5">
                  <c:v>#N/A</c:v>
                </c:pt>
                <c:pt idx="6">
                  <c:v>#N/A</c:v>
                </c:pt>
                <c:pt idx="7">
                  <c:v>510</c:v>
                </c:pt>
                <c:pt idx="8">
                  <c:v>#N/A</c:v>
                </c:pt>
                <c:pt idx="9">
                  <c:v>#N/A</c:v>
                </c:pt>
                <c:pt idx="10">
                  <c:v>551</c:v>
                </c:pt>
                <c:pt idx="11">
                  <c:v>#N/A</c:v>
                </c:pt>
                <c:pt idx="12">
                  <c:v>#N/A</c:v>
                </c:pt>
                <c:pt idx="13">
                  <c:v>549</c:v>
                </c:pt>
                <c:pt idx="14">
                  <c:v>#N/A</c:v>
                </c:pt>
              </c:numCache>
            </c:numRef>
          </c:val>
          <c:smooth val="0"/>
          <c:extLst>
            <c:ext xmlns:c16="http://schemas.microsoft.com/office/drawing/2014/chart" uri="{C3380CC4-5D6E-409C-BE32-E72D297353CC}">
              <c16:uniqueId val="{00000008-B2F3-4182-9FF7-784EF050577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17560</c:v>
                </c:pt>
                <c:pt idx="5">
                  <c:v>17262</c:v>
                </c:pt>
                <c:pt idx="8">
                  <c:v>16497</c:v>
                </c:pt>
                <c:pt idx="11">
                  <c:v>15770</c:v>
                </c:pt>
                <c:pt idx="14">
                  <c:v>15395</c:v>
                </c:pt>
              </c:numCache>
            </c:numRef>
          </c:val>
          <c:extLst>
            <c:ext xmlns:c16="http://schemas.microsoft.com/office/drawing/2014/chart" uri="{C3380CC4-5D6E-409C-BE32-E72D297353CC}">
              <c16:uniqueId val="{00000000-4782-4F54-87E5-14CD8E2F3CB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233</c:v>
                </c:pt>
                <c:pt idx="5">
                  <c:v>420</c:v>
                </c:pt>
                <c:pt idx="8">
                  <c:v>411</c:v>
                </c:pt>
                <c:pt idx="11">
                  <c:v>484</c:v>
                </c:pt>
                <c:pt idx="14">
                  <c:v>435</c:v>
                </c:pt>
              </c:numCache>
            </c:numRef>
          </c:val>
          <c:extLst>
            <c:ext xmlns:c16="http://schemas.microsoft.com/office/drawing/2014/chart" uri="{C3380CC4-5D6E-409C-BE32-E72D297353CC}">
              <c16:uniqueId val="{00000001-4782-4F54-87E5-14CD8E2F3CB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6077</c:v>
                </c:pt>
                <c:pt idx="5">
                  <c:v>7449</c:v>
                </c:pt>
                <c:pt idx="8">
                  <c:v>7214</c:v>
                </c:pt>
                <c:pt idx="11">
                  <c:v>7254</c:v>
                </c:pt>
                <c:pt idx="14">
                  <c:v>6984</c:v>
                </c:pt>
              </c:numCache>
            </c:numRef>
          </c:val>
          <c:extLst>
            <c:ext xmlns:c16="http://schemas.microsoft.com/office/drawing/2014/chart" uri="{C3380CC4-5D6E-409C-BE32-E72D297353CC}">
              <c16:uniqueId val="{00000002-4782-4F54-87E5-14CD8E2F3CB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4782-4F54-87E5-14CD8E2F3CB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4782-4F54-87E5-14CD8E2F3CB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c:v>
                </c:pt>
                <c:pt idx="3">
                  <c:v>2</c:v>
                </c:pt>
                <c:pt idx="6">
                  <c:v>1</c:v>
                </c:pt>
                <c:pt idx="9">
                  <c:v>1</c:v>
                </c:pt>
                <c:pt idx="12">
                  <c:v>0</c:v>
                </c:pt>
              </c:numCache>
            </c:numRef>
          </c:val>
          <c:extLst>
            <c:ext xmlns:c16="http://schemas.microsoft.com/office/drawing/2014/chart" uri="{C3380CC4-5D6E-409C-BE32-E72D297353CC}">
              <c16:uniqueId val="{00000005-4782-4F54-87E5-14CD8E2F3CB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712</c:v>
                </c:pt>
                <c:pt idx="3">
                  <c:v>725</c:v>
                </c:pt>
                <c:pt idx="6">
                  <c:v>682</c:v>
                </c:pt>
                <c:pt idx="9">
                  <c:v>676</c:v>
                </c:pt>
                <c:pt idx="12">
                  <c:v>597</c:v>
                </c:pt>
              </c:numCache>
            </c:numRef>
          </c:val>
          <c:extLst>
            <c:ext xmlns:c16="http://schemas.microsoft.com/office/drawing/2014/chart" uri="{C3380CC4-5D6E-409C-BE32-E72D297353CC}">
              <c16:uniqueId val="{00000006-4782-4F54-87E5-14CD8E2F3CB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612</c:v>
                </c:pt>
                <c:pt idx="3">
                  <c:v>582</c:v>
                </c:pt>
                <c:pt idx="6">
                  <c:v>537</c:v>
                </c:pt>
                <c:pt idx="9">
                  <c:v>493</c:v>
                </c:pt>
                <c:pt idx="12">
                  <c:v>460</c:v>
                </c:pt>
              </c:numCache>
            </c:numRef>
          </c:val>
          <c:extLst>
            <c:ext xmlns:c16="http://schemas.microsoft.com/office/drawing/2014/chart" uri="{C3380CC4-5D6E-409C-BE32-E72D297353CC}">
              <c16:uniqueId val="{00000007-4782-4F54-87E5-14CD8E2F3CB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6804</c:v>
                </c:pt>
                <c:pt idx="3">
                  <c:v>6216</c:v>
                </c:pt>
                <c:pt idx="6">
                  <c:v>6306</c:v>
                </c:pt>
                <c:pt idx="9">
                  <c:v>5716</c:v>
                </c:pt>
                <c:pt idx="12">
                  <c:v>5378</c:v>
                </c:pt>
              </c:numCache>
            </c:numRef>
          </c:val>
          <c:extLst>
            <c:ext xmlns:c16="http://schemas.microsoft.com/office/drawing/2014/chart" uri="{C3380CC4-5D6E-409C-BE32-E72D297353CC}">
              <c16:uniqueId val="{00000008-4782-4F54-87E5-14CD8E2F3CB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133</c:v>
                </c:pt>
                <c:pt idx="3">
                  <c:v>122</c:v>
                </c:pt>
                <c:pt idx="6">
                  <c:v>148</c:v>
                </c:pt>
                <c:pt idx="9">
                  <c:v>137</c:v>
                </c:pt>
                <c:pt idx="12">
                  <c:v>127</c:v>
                </c:pt>
              </c:numCache>
            </c:numRef>
          </c:val>
          <c:extLst>
            <c:ext xmlns:c16="http://schemas.microsoft.com/office/drawing/2014/chart" uri="{C3380CC4-5D6E-409C-BE32-E72D297353CC}">
              <c16:uniqueId val="{00000009-4782-4F54-87E5-14CD8E2F3CB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17274</c:v>
                </c:pt>
                <c:pt idx="3">
                  <c:v>17146</c:v>
                </c:pt>
                <c:pt idx="6">
                  <c:v>16489</c:v>
                </c:pt>
                <c:pt idx="9">
                  <c:v>16100</c:v>
                </c:pt>
                <c:pt idx="12">
                  <c:v>16048</c:v>
                </c:pt>
              </c:numCache>
            </c:numRef>
          </c:val>
          <c:extLst>
            <c:ext xmlns:c16="http://schemas.microsoft.com/office/drawing/2014/chart" uri="{C3380CC4-5D6E-409C-BE32-E72D297353CC}">
              <c16:uniqueId val="{0000000A-4782-4F54-87E5-14CD8E2F3CB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1667</c:v>
                </c:pt>
                <c:pt idx="2">
                  <c:v>#N/A</c:v>
                </c:pt>
                <c:pt idx="3">
                  <c:v>#N/A</c:v>
                </c:pt>
                <c:pt idx="4">
                  <c:v>0</c:v>
                </c:pt>
                <c:pt idx="5">
                  <c:v>#N/A</c:v>
                </c:pt>
                <c:pt idx="6">
                  <c:v>#N/A</c:v>
                </c:pt>
                <c:pt idx="7">
                  <c:v>41</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4782-4F54-87E5-14CD8E2F3CB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2895</c:v>
                </c:pt>
                <c:pt idx="1">
                  <c:v>3015</c:v>
                </c:pt>
                <c:pt idx="2">
                  <c:v>2874</c:v>
                </c:pt>
              </c:numCache>
            </c:numRef>
          </c:val>
          <c:extLst>
            <c:ext xmlns:c16="http://schemas.microsoft.com/office/drawing/2014/chart" uri="{C3380CC4-5D6E-409C-BE32-E72D297353CC}">
              <c16:uniqueId val="{00000000-D9A0-4545-B94D-A464C156F9E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396</c:v>
                </c:pt>
                <c:pt idx="1">
                  <c:v>443</c:v>
                </c:pt>
                <c:pt idx="2">
                  <c:v>481</c:v>
                </c:pt>
              </c:numCache>
            </c:numRef>
          </c:val>
          <c:extLst>
            <c:ext xmlns:c16="http://schemas.microsoft.com/office/drawing/2014/chart" uri="{C3380CC4-5D6E-409C-BE32-E72D297353CC}">
              <c16:uniqueId val="{00000001-D9A0-4545-B94D-A464C156F9E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4465</c:v>
                </c:pt>
                <c:pt idx="1">
                  <c:v>4326</c:v>
                </c:pt>
                <c:pt idx="2">
                  <c:v>4055</c:v>
                </c:pt>
              </c:numCache>
            </c:numRef>
          </c:val>
          <c:extLst>
            <c:ext xmlns:c16="http://schemas.microsoft.com/office/drawing/2014/chart" uri="{C3380CC4-5D6E-409C-BE32-E72D297353CC}">
              <c16:uniqueId val="{00000002-D9A0-4545-B94D-A464C156F9E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{904137B4-6193-4738-8B54-C1D35DB5B0A8}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558-49B5-9DA5-BCCB0CF9392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{DD13AB38-03AA-4B3B-BBBD-71D39530EBCE}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558-49B5-9DA5-BCCB0CF9392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{6F624687-264B-40E9-A216-29C08D9A6FEF}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558-49B5-9DA5-BCCB0CF9392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{31D3DA3D-2FFA-423C-AB19-52E70F7F7C37}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558-49B5-9DA5-BCCB0CF9392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{EFDD54E4-2B03-4A79-A407-9C7B96446044}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558-49B5-9DA5-BCCB0CF9392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{63491467-D198-47B7-8705-394DFAE61DA9}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558-49B5-9DA5-BCCB0CF93923}"/>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{0B91E205-2FA3-4166-B570-A9BD4A23220D}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558-49B5-9DA5-BCCB0CF9392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{D48635A0-3050-48EC-99E9-A4E770174CE5}</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558-49B5-9DA5-BCCB0CF9392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{B582E670-6835-4534-B080-6EF59CCA2E46}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558-49B5-9DA5-BCCB0CF9392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59.9</c:v>
                </c:pt>
                <c:pt idx="8">
                  <c:v>61.7</c:v>
                </c:pt>
                <c:pt idx="16">
                  <c:v>58.3</c:v>
                </c:pt>
                <c:pt idx="24">
                  <c:v>61.5</c:v>
                </c:pt>
                <c:pt idx="32">
                  <c:v>62.8</c:v>
                </c:pt>
              </c:numCache>
            </c:numRef>
          </c:xVal>
          <c:yVal>
            <c:numRef>
              <c:f>公会計指標分析・財政指標組合せ分析表!$BP$51:$DC$51</c:f>
              <c:numCache>
                <c:formatCode>#,##0.0;"▲ "#,##0.0</c:formatCode>
                <c:ptCount val="40"/>
                <c:pt idx="0">
                  <c:v>23.6</c:v>
                </c:pt>
                <c:pt idx="16">
                  <c:v>0.5</c:v>
                </c:pt>
              </c:numCache>
            </c:numRef>
          </c:yVal>
          <c:smooth val="0"/>
          <c:extLst>
            <c:ext xmlns:c16="http://schemas.microsoft.com/office/drawing/2014/chart" uri="{C3380CC4-5D6E-409C-BE32-E72D297353CC}">
              <c16:uniqueId val="{00000009-B558-49B5-9DA5-BCCB0CF9392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{BFFDAB23-4E4D-4503-A47C-531C6CA847E3}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558-49B5-9DA5-BCCB0CF93923}"/>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{5B8E7E55-FF61-4E27-9F20-AD771C7E1754}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558-49B5-9DA5-BCCB0CF9392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{6715C0F9-F87C-4DC0-939F-9DE328362609}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558-49B5-9DA5-BCCB0CF9392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{472C3317-47A1-4CCC-A225-7BD5B3C1D667}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558-49B5-9DA5-BCCB0CF9392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{8D639494-CEE6-4927-8F20-CA72D8824F99}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558-49B5-9DA5-BCCB0CF93923}"/>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{90434E01-1146-4991-B4FE-CB86216861CE}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558-49B5-9DA5-BCCB0CF93923}"/>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{CBB60886-1693-4CD7-899A-3D3157B175A2}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558-49B5-9DA5-BCCB0CF93923}"/>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{AF8B5D2B-4F4F-41F3-8C68-48D45BF53547}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558-49B5-9DA5-BCCB0CF93923}"/>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{7572BC80-95E9-4A6E-AE39-9463C0DAC69B}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558-49B5-9DA5-BCCB0CF9392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63.2</c:v>
                </c:pt>
                <c:pt idx="16">
                  <c:v>65.3</c:v>
                </c:pt>
                <c:pt idx="24">
                  <c:v>66.900000000000006</c:v>
                </c:pt>
                <c:pt idx="32">
                  <c:v>68.099999999999994</c:v>
                </c:pt>
              </c:numCache>
            </c:numRef>
          </c:xVal>
          <c:yVal>
            <c:numRef>
              <c:f>公会計指標分析・財政指標組合せ分析表!$BP$55:$DC$55</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B558-49B5-9DA5-BCCB0CF93923}"/>
            </c:ext>
          </c:extLst>
        </c:ser>
        <c:dLbls>
          <c:showLegendKey val="0"/>
          <c:showVal val="1"/>
          <c:showCatName val="0"/>
          <c:showSerName val="0"/>
          <c:showPercent val="0"/>
          <c:showBubbleSize val="0"/>
        </c:dLbls>
        <c:axId val="46179840"/>
        <c:axId val="46181760"/>
      </c:scatterChart>
      <c:valAx>
        <c:axId val="46179840"/>
        <c:scaling>
          <c:orientation val="maxMin"/>
          <c:max val="69"/>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3.0701641027761697E-2"/>
                  <c:y val="-5.1244531329735464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{BA9BAFC5-109B-4325-987E-0644BF9839FE}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4B0-403B-9684-B6427D0A133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{F6DEE4E2-EA37-45E8-AA93-D8BE1633F324}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4B0-403B-9684-B6427D0A133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{4BA20B24-9C78-40B7-AF71-EF9BFE74DBBD}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4B0-403B-9684-B6427D0A133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{CEEA4732-D290-4D28-838B-00B8789E2E3F}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4B0-403B-9684-B6427D0A133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{C609C1F1-6047-4DBE-8ED5-B53C40D4AF3D}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4B0-403B-9684-B6427D0A133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{31CE77F9-2FC8-4544-9405-1770552DC38A}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4B0-403B-9684-B6427D0A1338}"/>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{7934322D-5508-404D-8C0F-743C0B9C93A3}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4B0-403B-9684-B6427D0A133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{6499AF7F-DD41-4238-954F-35DAF8588B28}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4B0-403B-9684-B6427D0A133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{B26B48A8-9F9A-4C9D-81C7-BB892BF4A1BA}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4B0-403B-9684-B6427D0A133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8.1999999999999993</c:v>
                </c:pt>
                <c:pt idx="8">
                  <c:v>7.6</c:v>
                </c:pt>
                <c:pt idx="16">
                  <c:v>7</c:v>
                </c:pt>
                <c:pt idx="24">
                  <c:v>7.1</c:v>
                </c:pt>
                <c:pt idx="32">
                  <c:v>7.2</c:v>
                </c:pt>
              </c:numCache>
            </c:numRef>
          </c:xVal>
          <c:yVal>
            <c:numRef>
              <c:f>公会計指標分析・財政指標組合せ分析表!$BP$73:$DC$73</c:f>
              <c:numCache>
                <c:formatCode>#,##0.0;"▲ "#,##0.0</c:formatCode>
                <c:ptCount val="40"/>
                <c:pt idx="0">
                  <c:v>23.6</c:v>
                </c:pt>
                <c:pt idx="16">
                  <c:v>0.5</c:v>
                </c:pt>
              </c:numCache>
            </c:numRef>
          </c:yVal>
          <c:smooth val="0"/>
          <c:extLst>
            <c:ext xmlns:c16="http://schemas.microsoft.com/office/drawing/2014/chart" uri="{C3380CC4-5D6E-409C-BE32-E72D297353CC}">
              <c16:uniqueId val="{00000009-14B0-403B-9684-B6427D0A1338}"/>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{8B136324-AA1F-41CD-987F-81F2EF26C127}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4B0-403B-9684-B6427D0A1338}"/>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{C8964561-71FE-4D52-9958-D213DEC979C1}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4B0-403B-9684-B6427D0A133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{880279F9-C86D-4E0A-B87B-99683EEE43A1}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4B0-403B-9684-B6427D0A133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{1239A1EB-C99E-4844-AC61-0440D6B56CC1}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4B0-403B-9684-B6427D0A133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{E1709084-BB97-4E26-B017-48561E1E489F}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4B0-403B-9684-B6427D0A1338}"/>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{E04D2F91-A3E5-4582-8F89-50AC80A9D824}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4B0-403B-9684-B6427D0A1338}"/>
                </c:ext>
              </c:extLst>
            </c:dLbl>
            <c:dLbl>
              <c:idx val="16"/>
              <c:layout>
                <c:manualLayout>
                  <c:x val="-8.687016973139551E-4"/>
                  <c:y val="-1.117211575805856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{FAA16D59-1BAE-414A-8B53-5CA47AF35D7E}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4B0-403B-9684-B6427D0A1338}"/>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{00E63910-A036-4AD9-8771-B32B660311FE}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4B0-403B-9684-B6427D0A1338}"/>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{BF937BDF-20CF-47A9-8166-A91A163229D5}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4B0-403B-9684-B6427D0A133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8.3000000000000007</c:v>
                </c:pt>
                <c:pt idx="16">
                  <c:v>8.4</c:v>
                </c:pt>
                <c:pt idx="24">
                  <c:v>8.6</c:v>
                </c:pt>
                <c:pt idx="32">
                  <c:v>8.6999999999999993</c:v>
                </c:pt>
              </c:numCache>
            </c:numRef>
          </c:xVal>
          <c:yVal>
            <c:numRef>
              <c:f>公会計指標分析・財政指標組合せ分析表!$BP$77:$DC$77</c:f>
              <c:numCache>
                <c:formatCode>#,##0.0;"▲ "#,##0.0</c:formatCode>
                <c:ptCount val="40"/>
                <c:pt idx="0">
                  <c:v>37.299999999999997</c:v>
                </c:pt>
                <c:pt idx="8">
                  <c:v>25.4</c:v>
                </c:pt>
                <c:pt idx="16">
                  <c:v>17.600000000000001</c:v>
                </c:pt>
                <c:pt idx="24">
                  <c:v>17.2</c:v>
                </c:pt>
                <c:pt idx="32">
                  <c:v>16.100000000000001</c:v>
                </c:pt>
              </c:numCache>
            </c:numRef>
          </c:yVal>
          <c:smooth val="0"/>
          <c:extLst>
            <c:ext xmlns:c16="http://schemas.microsoft.com/office/drawing/2014/chart" uri="{C3380CC4-5D6E-409C-BE32-E72D297353CC}">
              <c16:uniqueId val="{00000013-14B0-403B-9684-B6427D0A1338}"/>
            </c:ext>
          </c:extLst>
        </c:ser>
        <c:dLbls>
          <c:showLegendKey val="0"/>
          <c:showVal val="1"/>
          <c:showCatName val="0"/>
          <c:showSerName val="0"/>
          <c:showPercent val="0"/>
          <c:showBubbleSize val="0"/>
        </c:dLbls>
        <c:axId val="84219776"/>
        <c:axId val="84234240"/>
      </c:scatterChart>
      <c:valAx>
        <c:axId val="84219776"/>
        <c:scaling>
          <c:orientation val="maxMin"/>
          <c:max val="9"/>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山梨県中央市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30,597
28,350
31.69
17,505,793
15,739,554
1,507,862
8,918,923
16,048,263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類似団体内平均を上回っているものの、平成２０年度の</a:t>
          </a:r>
          <a:r>
            <a:rPr kumimoji="1" lang="en-US" altLang="ja-JP" sz="1300">
              <a:latin typeface="ＭＳ Ｐゴシック" panose="020B0600070205080204" pitchFamily="50" charset="-128"/>
              <a:ea typeface="ＭＳ Ｐゴシック" panose="020B0600070205080204" pitchFamily="50" charset="-128"/>
            </a:rPr>
            <a:t>0.85</a:t>
          </a:r>
          <a:r>
            <a:rPr kumimoji="1" lang="ja-JP" altLang="en-US" sz="1300">
              <a:latin typeface="ＭＳ Ｐゴシック" panose="020B0600070205080204" pitchFamily="50" charset="-128"/>
              <a:ea typeface="ＭＳ Ｐゴシック" panose="020B0600070205080204" pitchFamily="50" charset="-128"/>
            </a:rPr>
            <a:t>ポイントをピークにその後は低下傾向であるが、この</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年間はほぼ横ばいで推移している。</a:t>
          </a:r>
        </a:p>
        <a:p>
          <a:r>
            <a:rPr kumimoji="1" lang="ja-JP" altLang="en-US" sz="1300">
              <a:latin typeface="ＭＳ Ｐゴシック" panose="020B0600070205080204" pitchFamily="50" charset="-128"/>
              <a:ea typeface="ＭＳ Ｐゴシック" panose="020B0600070205080204" pitchFamily="50" charset="-128"/>
            </a:rPr>
            <a:t>　今後も事務事業の評価・見直しや、公共施設の整理統合などにより歳出の削減を実施すると同時に、市民の定住や企業誘致の促進など、活力あるまちづくりを通して自主財源の確保に努める。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139700</xdr:rowOff>
    </xdr:from>
    <xdr:to>
      <xdr:col>23</xdr:col>
      <xdr:colOff>133350</xdr:colOff>
      <xdr:row>44</xdr:row>
      <xdr:rowOff>24342</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140450"/>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167869</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54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24342</xdr:rowOff>
    </xdr:from>
    <xdr:to>
      <xdr:col>24</xdr:col>
      <xdr:colOff>12700</xdr:colOff>
      <xdr:row>44</xdr:row>
      <xdr:rowOff>24342</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568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54627</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139700</xdr:rowOff>
    </xdr:from>
    <xdr:to>
      <xdr:col>24</xdr:col>
      <xdr:colOff>12700</xdr:colOff>
      <xdr:row>35</xdr:row>
      <xdr:rowOff>139700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39</xdr:row>
      <xdr:rowOff>157692</xdr:rowOff>
    </xdr:from>
    <xdr:to>
      <xdr:col>23</xdr:col>
      <xdr:colOff>133350</xdr:colOff>
      <xdr:row>40</xdr:row>
      <xdr:rowOff>6350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6844242"/>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6350</xdr:rowOff>
    </xdr:from>
    <xdr:to>
      <xdr:col>19</xdr:col>
      <xdr:colOff>133350</xdr:colOff>
      <xdr:row>40</xdr:row>
      <xdr:rowOff>6350</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68643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157692</xdr:rowOff>
    </xdr:from>
    <xdr:to>
      <xdr:col>15</xdr:col>
      <xdr:colOff>82550</xdr:colOff>
      <xdr:row>40</xdr:row>
      <xdr:rowOff>6350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684424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5292</xdr:rowOff>
    </xdr:from>
    <xdr:to>
      <xdr:col>15</xdr:col>
      <xdr:colOff>133350</xdr:colOff>
      <xdr:row>41</xdr:row>
      <xdr:rowOff>106892</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91669</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121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137583</xdr:rowOff>
    </xdr:from>
    <xdr:to>
      <xdr:col>11</xdr:col>
      <xdr:colOff>31750</xdr:colOff>
      <xdr:row>39</xdr:row>
      <xdr:rowOff>157692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68241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156633</xdr:rowOff>
    </xdr:from>
    <xdr:to>
      <xdr:col>11</xdr:col>
      <xdr:colOff>82550</xdr:colOff>
      <xdr:row>41</xdr:row>
      <xdr:rowOff>86783</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71560</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136525</xdr:rowOff>
    </xdr:from>
    <xdr:to>
      <xdr:col>7</xdr:col>
      <xdr:colOff>31750</xdr:colOff>
      <xdr:row>41</xdr:row>
      <xdr:rowOff>66675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699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51452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080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39</xdr:row>
      <xdr:rowOff>106892</xdr:rowOff>
    </xdr:from>
    <xdr:to>
      <xdr:col>23</xdr:col>
      <xdr:colOff>184150</xdr:colOff>
      <xdr:row>40</xdr:row>
      <xdr:rowOff>37042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38</xdr:row>
      <xdr:rowOff>123419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6638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39</xdr:row>
      <xdr:rowOff>127000</xdr:rowOff>
    </xdr:from>
    <xdr:to>
      <xdr:col>19</xdr:col>
      <xdr:colOff>184150</xdr:colOff>
      <xdr:row>40</xdr:row>
      <xdr:rowOff>57150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67327</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658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127000</xdr:rowOff>
    </xdr:from>
    <xdr:to>
      <xdr:col>15</xdr:col>
      <xdr:colOff>133350</xdr:colOff>
      <xdr:row>40</xdr:row>
      <xdr:rowOff>57150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67327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658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106892</xdr:rowOff>
    </xdr:from>
    <xdr:to>
      <xdr:col>11</xdr:col>
      <xdr:colOff>82550</xdr:colOff>
      <xdr:row>40</xdr:row>
      <xdr:rowOff>37042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67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47219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65623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86783</xdr:rowOff>
    </xdr:from>
    <xdr:to>
      <xdr:col>7</xdr:col>
      <xdr:colOff>31750</xdr:colOff>
      <xdr:row>40</xdr:row>
      <xdr:rowOff>16933</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27110</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654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　経常収支比率については、令和</a:t>
          </a:r>
          <a:r>
            <a:rPr kumimoji="1" lang="en-US" altLang="ja-JP" sz="900">
              <a:latin typeface="ＭＳ Ｐゴシック" panose="020B0600070205080204" pitchFamily="50" charset="-128"/>
              <a:ea typeface="ＭＳ Ｐゴシック" panose="020B0600070205080204" pitchFamily="50" charset="-128"/>
            </a:rPr>
            <a:t>5</a:t>
          </a:r>
          <a:r>
            <a:rPr kumimoji="1" lang="ja-JP" altLang="en-US" sz="900">
              <a:latin typeface="ＭＳ Ｐゴシック" panose="020B0600070205080204" pitchFamily="50" charset="-128"/>
              <a:ea typeface="ＭＳ Ｐゴシック" panose="020B0600070205080204" pitchFamily="50" charset="-128"/>
            </a:rPr>
            <a:t>年度の</a:t>
          </a:r>
          <a:r>
            <a:rPr kumimoji="1" lang="en-US" altLang="ja-JP" sz="900">
              <a:latin typeface="ＭＳ Ｐゴシック" panose="020B0600070205080204" pitchFamily="50" charset="-128"/>
              <a:ea typeface="ＭＳ Ｐゴシック" panose="020B0600070205080204" pitchFamily="50" charset="-128"/>
            </a:rPr>
            <a:t>91.4</a:t>
          </a:r>
          <a:r>
            <a:rPr kumimoji="1" lang="ja-JP" altLang="en-US" sz="900">
              <a:latin typeface="ＭＳ Ｐゴシック" panose="020B0600070205080204" pitchFamily="50" charset="-128"/>
              <a:ea typeface="ＭＳ Ｐゴシック" panose="020B0600070205080204" pitchFamily="50" charset="-128"/>
            </a:rPr>
            <a:t>％に対し</a:t>
          </a:r>
          <a:r>
            <a:rPr kumimoji="1" lang="en-US" altLang="ja-JP" sz="900">
              <a:latin typeface="ＭＳ Ｐゴシック" panose="020B0600070205080204" pitchFamily="50" charset="-128"/>
              <a:ea typeface="ＭＳ Ｐゴシック" panose="020B0600070205080204" pitchFamily="50" charset="-128"/>
            </a:rPr>
            <a:t>0.5</a:t>
          </a:r>
          <a:r>
            <a:rPr kumimoji="1" lang="ja-JP" altLang="en-US" sz="900">
              <a:latin typeface="ＭＳ Ｐゴシック" panose="020B0600070205080204" pitchFamily="50" charset="-128"/>
              <a:ea typeface="ＭＳ Ｐゴシック" panose="020B0600070205080204" pitchFamily="50" charset="-128"/>
            </a:rPr>
            <a:t>ポイント増の</a:t>
          </a:r>
          <a:r>
            <a:rPr kumimoji="1" lang="en-US" altLang="ja-JP" sz="900">
              <a:latin typeface="ＭＳ Ｐゴシック" panose="020B0600070205080204" pitchFamily="50" charset="-128"/>
              <a:ea typeface="ＭＳ Ｐゴシック" panose="020B0600070205080204" pitchFamily="50" charset="-128"/>
            </a:rPr>
            <a:t>91.9</a:t>
          </a:r>
          <a:r>
            <a:rPr kumimoji="1" lang="ja-JP" altLang="en-US" sz="900">
              <a:latin typeface="ＭＳ Ｐゴシック" panose="020B0600070205080204" pitchFamily="50" charset="-128"/>
              <a:ea typeface="ＭＳ Ｐゴシック" panose="020B0600070205080204" pitchFamily="50" charset="-128"/>
            </a:rPr>
            <a:t>％となり、ほぼ同水準での推移となったものの、</a:t>
          </a:r>
          <a:r>
            <a:rPr kumimoji="1" lang="en-US" altLang="ja-JP" sz="900">
              <a:latin typeface="ＭＳ Ｐゴシック" panose="020B0600070205080204" pitchFamily="50" charset="-128"/>
              <a:ea typeface="ＭＳ Ｐゴシック" panose="020B0600070205080204" pitchFamily="50" charset="-128"/>
            </a:rPr>
            <a:t>2</a:t>
          </a:r>
          <a:r>
            <a:rPr kumimoji="1" lang="ja-JP" altLang="en-US" sz="900">
              <a:latin typeface="ＭＳ Ｐゴシック" panose="020B0600070205080204" pitchFamily="50" charset="-128"/>
              <a:ea typeface="ＭＳ Ｐゴシック" panose="020B0600070205080204" pitchFamily="50" charset="-128"/>
            </a:rPr>
            <a:t>ヶ年度連続して</a:t>
          </a:r>
          <a:r>
            <a:rPr kumimoji="1" lang="en-US" altLang="ja-JP" sz="900">
              <a:latin typeface="ＭＳ Ｐゴシック" panose="020B0600070205080204" pitchFamily="50" charset="-128"/>
              <a:ea typeface="ＭＳ Ｐゴシック" panose="020B0600070205080204" pitchFamily="50" charset="-128"/>
            </a:rPr>
            <a:t>90</a:t>
          </a:r>
          <a:r>
            <a:rPr kumimoji="1" lang="ja-JP" altLang="en-US" sz="900">
              <a:latin typeface="ＭＳ Ｐゴシック" panose="020B0600070205080204" pitchFamily="50" charset="-128"/>
              <a:ea typeface="ＭＳ Ｐゴシック" panose="020B0600070205080204" pitchFamily="50" charset="-128"/>
            </a:rPr>
            <a:t>％を超過した。</a:t>
          </a:r>
        </a:p>
        <a:p>
          <a:r>
            <a:rPr kumimoji="1" lang="ja-JP" altLang="en-US" sz="900">
              <a:latin typeface="ＭＳ Ｐゴシック" panose="020B0600070205080204" pitchFamily="50" charset="-128"/>
              <a:ea typeface="ＭＳ Ｐゴシック" panose="020B0600070205080204" pitchFamily="50" charset="-128"/>
            </a:rPr>
            <a:t>　経常経費充当一般財源は令和</a:t>
          </a:r>
          <a:r>
            <a:rPr kumimoji="1" lang="en-US" altLang="ja-JP" sz="900">
              <a:latin typeface="ＭＳ Ｐゴシック" panose="020B0600070205080204" pitchFamily="50" charset="-128"/>
              <a:ea typeface="ＭＳ Ｐゴシック" panose="020B0600070205080204" pitchFamily="50" charset="-128"/>
            </a:rPr>
            <a:t>5</a:t>
          </a:r>
          <a:r>
            <a:rPr kumimoji="1" lang="ja-JP" altLang="en-US" sz="900">
              <a:latin typeface="ＭＳ Ｐゴシック" panose="020B0600070205080204" pitchFamily="50" charset="-128"/>
              <a:ea typeface="ＭＳ Ｐゴシック" panose="020B0600070205080204" pitchFamily="50" charset="-128"/>
            </a:rPr>
            <a:t>年度の</a:t>
          </a:r>
          <a:r>
            <a:rPr kumimoji="1" lang="en-US" altLang="ja-JP" sz="900">
              <a:latin typeface="ＭＳ Ｐゴシック" panose="020B0600070205080204" pitchFamily="50" charset="-128"/>
              <a:ea typeface="ＭＳ Ｐゴシック" panose="020B0600070205080204" pitchFamily="50" charset="-128"/>
            </a:rPr>
            <a:t>7,972,980</a:t>
          </a:r>
          <a:r>
            <a:rPr kumimoji="1" lang="ja-JP" altLang="en-US" sz="900">
              <a:latin typeface="ＭＳ Ｐゴシック" panose="020B0600070205080204" pitchFamily="50" charset="-128"/>
              <a:ea typeface="ＭＳ Ｐゴシック" panose="020B0600070205080204" pitchFamily="50" charset="-128"/>
            </a:rPr>
            <a:t>千円に対し、令和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年度は</a:t>
          </a:r>
          <a:r>
            <a:rPr kumimoji="1" lang="en-US" altLang="ja-JP" sz="900">
              <a:latin typeface="ＭＳ Ｐゴシック" panose="020B0600070205080204" pitchFamily="50" charset="-128"/>
              <a:ea typeface="ＭＳ Ｐゴシック" panose="020B0600070205080204" pitchFamily="50" charset="-128"/>
            </a:rPr>
            <a:t>8,325,500</a:t>
          </a:r>
          <a:r>
            <a:rPr kumimoji="1" lang="ja-JP" altLang="en-US" sz="900">
              <a:latin typeface="ＭＳ Ｐゴシック" panose="020B0600070205080204" pitchFamily="50" charset="-128"/>
              <a:ea typeface="ＭＳ Ｐゴシック" panose="020B0600070205080204" pitchFamily="50" charset="-128"/>
            </a:rPr>
            <a:t>千円となり、</a:t>
          </a:r>
          <a:r>
            <a:rPr kumimoji="1" lang="en-US" altLang="ja-JP" sz="900">
              <a:latin typeface="ＭＳ Ｐゴシック" panose="020B0600070205080204" pitchFamily="50" charset="-128"/>
              <a:ea typeface="ＭＳ Ｐゴシック" panose="020B0600070205080204" pitchFamily="50" charset="-128"/>
            </a:rPr>
            <a:t>352,520</a:t>
          </a:r>
          <a:r>
            <a:rPr kumimoji="1" lang="ja-JP" altLang="en-US" sz="900">
              <a:latin typeface="ＭＳ Ｐゴシック" panose="020B0600070205080204" pitchFamily="50" charset="-128"/>
              <a:ea typeface="ＭＳ Ｐゴシック" panose="020B0600070205080204" pitchFamily="50" charset="-128"/>
            </a:rPr>
            <a:t>千円の増となった。一方で経常一般財源（臨時財政対策債含む）は令和</a:t>
          </a:r>
          <a:r>
            <a:rPr kumimoji="1" lang="en-US" altLang="ja-JP" sz="900">
              <a:latin typeface="ＭＳ Ｐゴシック" panose="020B0600070205080204" pitchFamily="50" charset="-128"/>
              <a:ea typeface="ＭＳ Ｐゴシック" panose="020B0600070205080204" pitchFamily="50" charset="-128"/>
            </a:rPr>
            <a:t>5</a:t>
          </a:r>
          <a:r>
            <a:rPr kumimoji="1" lang="ja-JP" altLang="en-US" sz="900">
              <a:latin typeface="ＭＳ Ｐゴシック" panose="020B0600070205080204" pitchFamily="50" charset="-128"/>
              <a:ea typeface="ＭＳ Ｐゴシック" panose="020B0600070205080204" pitchFamily="50" charset="-128"/>
            </a:rPr>
            <a:t>年度の</a:t>
          </a:r>
          <a:r>
            <a:rPr kumimoji="1" lang="en-US" altLang="ja-JP" sz="900">
              <a:latin typeface="ＭＳ Ｐゴシック" panose="020B0600070205080204" pitchFamily="50" charset="-128"/>
              <a:ea typeface="ＭＳ Ｐゴシック" panose="020B0600070205080204" pitchFamily="50" charset="-128"/>
            </a:rPr>
            <a:t>8,721,568</a:t>
          </a:r>
          <a:r>
            <a:rPr kumimoji="1" lang="ja-JP" altLang="en-US" sz="900">
              <a:latin typeface="ＭＳ Ｐゴシック" panose="020B0600070205080204" pitchFamily="50" charset="-128"/>
              <a:ea typeface="ＭＳ Ｐゴシック" panose="020B0600070205080204" pitchFamily="50" charset="-128"/>
            </a:rPr>
            <a:t>千円に対し、令和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年度は</a:t>
          </a:r>
          <a:r>
            <a:rPr kumimoji="1" lang="en-US" altLang="ja-JP" sz="900">
              <a:latin typeface="ＭＳ Ｐゴシック" panose="020B0600070205080204" pitchFamily="50" charset="-128"/>
              <a:ea typeface="ＭＳ Ｐゴシック" panose="020B0600070205080204" pitchFamily="50" charset="-128"/>
            </a:rPr>
            <a:t>9,056,310</a:t>
          </a:r>
          <a:r>
            <a:rPr kumimoji="1" lang="ja-JP" altLang="en-US" sz="900">
              <a:latin typeface="ＭＳ Ｐゴシック" panose="020B0600070205080204" pitchFamily="50" charset="-128"/>
              <a:ea typeface="ＭＳ Ｐゴシック" panose="020B0600070205080204" pitchFamily="50" charset="-128"/>
            </a:rPr>
            <a:t>千円となり、</a:t>
          </a:r>
          <a:r>
            <a:rPr kumimoji="1" lang="en-US" altLang="ja-JP" sz="900">
              <a:latin typeface="ＭＳ Ｐゴシック" panose="020B0600070205080204" pitchFamily="50" charset="-128"/>
              <a:ea typeface="ＭＳ Ｐゴシック" panose="020B0600070205080204" pitchFamily="50" charset="-128"/>
            </a:rPr>
            <a:t>334,742</a:t>
          </a:r>
          <a:r>
            <a:rPr kumimoji="1" lang="ja-JP" altLang="en-US" sz="900">
              <a:latin typeface="ＭＳ Ｐゴシック" panose="020B0600070205080204" pitchFamily="50" charset="-128"/>
              <a:ea typeface="ＭＳ Ｐゴシック" panose="020B0600070205080204" pitchFamily="50" charset="-128"/>
            </a:rPr>
            <a:t>千円の増となった。</a:t>
          </a:r>
        </a:p>
        <a:p>
          <a:r>
            <a:rPr kumimoji="1" lang="ja-JP" altLang="en-US" sz="900">
              <a:latin typeface="ＭＳ Ｐゴシック" panose="020B0600070205080204" pitchFamily="50" charset="-128"/>
              <a:ea typeface="ＭＳ Ｐゴシック" panose="020B0600070205080204" pitchFamily="50" charset="-128"/>
            </a:rPr>
            <a:t>　経常経費充当一般財源増加の要因としては、増加幅の大きい順に物件費、扶助費、人件費等となっている。このうち物件費は昨今の物価上昇による影響が大きく、人件費は人事院勧告による職員給与の改定が影響した。</a:t>
          </a:r>
          <a:endParaRPr kumimoji="1" lang="en-US" altLang="ja-JP" sz="900">
            <a:latin typeface="ＭＳ Ｐゴシック" panose="020B0600070205080204" pitchFamily="50" charset="-128"/>
            <a:ea typeface="ＭＳ Ｐゴシック" panose="020B0600070205080204" pitchFamily="50" charset="-128"/>
          </a:endParaRPr>
        </a:p>
        <a:p>
          <a:r>
            <a:rPr kumimoji="1" lang="ja-JP" altLang="en-US" sz="900">
              <a:latin typeface="ＭＳ Ｐゴシック" panose="020B0600070205080204" pitchFamily="50" charset="-128"/>
              <a:ea typeface="ＭＳ Ｐゴシック" panose="020B0600070205080204" pitchFamily="50" charset="-128"/>
            </a:rPr>
            <a:t>　経常一般財源増加については、増加幅の大きい順に地方特例交付金、地方税、地方交付税となっており、定額減税の減収分として交付された地方特例交付金も含めると地方税全体では過去最高税収となっている。</a:t>
          </a:r>
          <a:endParaRPr kumimoji="1" lang="en-US" altLang="ja-JP" sz="900">
            <a:latin typeface="ＭＳ Ｐゴシック" panose="020B0600070205080204" pitchFamily="50" charset="-128"/>
            <a:ea typeface="ＭＳ Ｐゴシック" panose="020B0600070205080204" pitchFamily="50" charset="-128"/>
          </a:endParaRPr>
        </a:p>
        <a:p>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80010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26414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52087</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3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80010</xdr:rowOff>
    </xdr:from>
    <xdr:to>
      <xdr:col>24</xdr:col>
      <xdr:colOff>12700</xdr:colOff>
      <xdr:row>67</xdr:row>
      <xdr:rowOff>80010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67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106256</xdr:rowOff>
    </xdr:from>
    <xdr:to>
      <xdr:col>23</xdr:col>
      <xdr:colOff>133350</xdr:colOff>
      <xdr:row>63</xdr:row>
      <xdr:rowOff>146473</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0907606"/>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116010</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7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143933</xdr:rowOff>
    </xdr:from>
    <xdr:to>
      <xdr:col>23</xdr:col>
      <xdr:colOff>184150</xdr:colOff>
      <xdr:row>64</xdr:row>
      <xdr:rowOff>74083</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94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167640</xdr:rowOff>
    </xdr:from>
    <xdr:to>
      <xdr:col>19</xdr:col>
      <xdr:colOff>133350</xdr:colOff>
      <xdr:row>63</xdr:row>
      <xdr:rowOff>106256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626090"/>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103717</xdr:rowOff>
    </xdr:from>
    <xdr:to>
      <xdr:col>19</xdr:col>
      <xdr:colOff>184150</xdr:colOff>
      <xdr:row>64</xdr:row>
      <xdr:rowOff>33867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90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59</xdr:row>
      <xdr:rowOff>27940</xdr:rowOff>
    </xdr:from>
    <xdr:to>
      <xdr:col>15</xdr:col>
      <xdr:colOff>82550</xdr:colOff>
      <xdr:row>61</xdr:row>
      <xdr:rowOff>167640</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143490"/>
          <a:ext cx="889000" cy="48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162560</xdr:rowOff>
    </xdr:from>
    <xdr:to>
      <xdr:col>15</xdr:col>
      <xdr:colOff>133350</xdr:colOff>
      <xdr:row>63</xdr:row>
      <xdr:rowOff>92710</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79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77487</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87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59</xdr:row>
      <xdr:rowOff>27940</xdr:rowOff>
    </xdr:from>
    <xdr:to>
      <xdr:col>11</xdr:col>
      <xdr:colOff>31750</xdr:colOff>
      <xdr:row>61</xdr:row>
      <xdr:rowOff>151554</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143490"/>
          <a:ext cx="889000" cy="46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44450</xdr:rowOff>
    </xdr:from>
    <xdr:to>
      <xdr:col>11</xdr:col>
      <xdr:colOff>82550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130827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58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47413</xdr:rowOff>
    </xdr:from>
    <xdr:to>
      <xdr:col>7</xdr:col>
      <xdr:colOff>31750</xdr:colOff>
      <xdr:row>63</xdr:row>
      <xdr:rowOff>149013</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848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133790</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935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95673</xdr:rowOff>
    </xdr:from>
    <xdr:to>
      <xdr:col>23</xdr:col>
      <xdr:colOff>184150</xdr:colOff>
      <xdr:row>64</xdr:row>
      <xdr:rowOff>25823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897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112200</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55456</xdr:rowOff>
    </xdr:from>
    <xdr:to>
      <xdr:col>19</xdr:col>
      <xdr:colOff>184150</xdr:colOff>
      <xdr:row>63</xdr:row>
      <xdr:rowOff>157056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856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167233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6256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57167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34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148590</xdr:rowOff>
    </xdr:from>
    <xdr:to>
      <xdr:col>11</xdr:col>
      <xdr:colOff>82550</xdr:colOff>
      <xdr:row>59</xdr:row>
      <xdr:rowOff>78740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09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88917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86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100754</xdr:rowOff>
    </xdr:from>
    <xdr:to>
      <xdr:col>7</xdr:col>
      <xdr:colOff>31750</xdr:colOff>
      <xdr:row>62</xdr:row>
      <xdr:rowOff>30904</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41081</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[156,688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人件費は、人事院勧告による職員給料増、会計年度任用職員への勤勉手当の支給により、増加した。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物件費は、新型コロナウイルスワクチン接種事業や、企業立地等推進事業で減少したが、学校関係事業（振興費、共通管理費）で増加したため、全体では昨年度より増加した。</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80842</xdr:rowOff>
    </xdr:from>
    <xdr:to>
      <xdr:col>23</xdr:col>
      <xdr:colOff>133350</xdr:colOff>
      <xdr:row>88</xdr:row>
      <xdr:rowOff>70957</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68292"/>
          <a:ext cx="0" cy="119026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43034</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30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70957</xdr:rowOff>
    </xdr:from>
    <xdr:to>
      <xdr:col>24</xdr:col>
      <xdr:colOff>12700</xdr:colOff>
      <xdr:row>88</xdr:row>
      <xdr:rowOff>70957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58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167219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1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80842</xdr:rowOff>
    </xdr:from>
    <xdr:to>
      <xdr:col>24</xdr:col>
      <xdr:colOff>12700</xdr:colOff>
      <xdr:row>81</xdr:row>
      <xdr:rowOff>80842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68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55904</xdr:rowOff>
    </xdr:from>
    <xdr:to>
      <xdr:col>23</xdr:col>
      <xdr:colOff>133350</xdr:colOff>
      <xdr:row>82</xdr:row>
      <xdr:rowOff>95776</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14804"/>
          <a:ext cx="838200" cy="39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40637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2709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68560</xdr:rowOff>
    </xdr:from>
    <xdr:to>
      <xdr:col>23</xdr:col>
      <xdr:colOff>184150</xdr:colOff>
      <xdr:row>83</xdr:row>
      <xdr:rowOff>170160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298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55904</xdr:rowOff>
    </xdr:from>
    <xdr:to>
      <xdr:col>19</xdr:col>
      <xdr:colOff>133350</xdr:colOff>
      <xdr:row>82</xdr:row>
      <xdr:rowOff>76592</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114804"/>
          <a:ext cx="889000" cy="206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155859</xdr:rowOff>
    </xdr:from>
    <xdr:to>
      <xdr:col>19</xdr:col>
      <xdr:colOff>184150</xdr:colOff>
      <xdr:row>83</xdr:row>
      <xdr:rowOff>86009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14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70786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011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66979</xdr:rowOff>
    </xdr:from>
    <xdr:to>
      <xdr:col>15</xdr:col>
      <xdr:colOff>82550</xdr:colOff>
      <xdr:row>82</xdr:row>
      <xdr:rowOff>76592</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25879"/>
          <a:ext cx="889000" cy="9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155975</xdr:rowOff>
    </xdr:from>
    <xdr:to>
      <xdr:col>15</xdr:col>
      <xdr:colOff>133350</xdr:colOff>
      <xdr:row>83</xdr:row>
      <xdr:rowOff>86125</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14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70902</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01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2586</xdr:rowOff>
    </xdr:from>
    <xdr:to>
      <xdr:col>11</xdr:col>
      <xdr:colOff>31750</xdr:colOff>
      <xdr:row>82</xdr:row>
      <xdr:rowOff>66979</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061486"/>
          <a:ext cx="889000" cy="64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119283</xdr:rowOff>
    </xdr:from>
    <xdr:to>
      <xdr:col>11</xdr:col>
      <xdr:colOff>82550</xdr:colOff>
      <xdr:row>83</xdr:row>
      <xdr:rowOff>49433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78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34210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264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66351</xdr:rowOff>
    </xdr:from>
    <xdr:to>
      <xdr:col>7</xdr:col>
      <xdr:colOff>31750</xdr:colOff>
      <xdr:row>82</xdr:row>
      <xdr:rowOff>167951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5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152728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1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44976</xdr:rowOff>
    </xdr:from>
    <xdr:to>
      <xdr:col>23</xdr:col>
      <xdr:colOff>184150</xdr:colOff>
      <xdr:row>82</xdr:row>
      <xdr:rowOff>146576</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10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61503</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94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5104</xdr:rowOff>
    </xdr:from>
    <xdr:to>
      <xdr:col>19</xdr:col>
      <xdr:colOff>184150</xdr:colOff>
      <xdr:row>82</xdr:row>
      <xdr:rowOff>106704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64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116881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328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25792</xdr:rowOff>
    </xdr:from>
    <xdr:to>
      <xdr:col>15</xdr:col>
      <xdr:colOff>133350</xdr:colOff>
      <xdr:row>82</xdr:row>
      <xdr:rowOff>127392</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8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137569</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53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16179</xdr:rowOff>
    </xdr:from>
    <xdr:to>
      <xdr:col>11</xdr:col>
      <xdr:colOff>82550</xdr:colOff>
      <xdr:row>82</xdr:row>
      <xdr:rowOff>117779</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75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127956</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43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123236</xdr:rowOff>
    </xdr:from>
    <xdr:to>
      <xdr:col>7</xdr:col>
      <xdr:colOff>31750</xdr:colOff>
      <xdr:row>82</xdr:row>
      <xdr:rowOff>53386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010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63563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779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対前年比は</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ポイント上昇したが、類似団体内平均を</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ポイント、全国市平均を</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　前年より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ポイント上昇した要因は、大卒者の経験年数階層内における職員分布の変動により、平均給料月額が上がったためと考えられる。</a:t>
          </a:r>
        </a:p>
        <a:p>
          <a:r>
            <a:rPr kumimoji="1" lang="ja-JP" altLang="en-US" sz="1300">
              <a:latin typeface="ＭＳ Ｐゴシック" panose="020B0600070205080204" pitchFamily="50" charset="-128"/>
              <a:ea typeface="ＭＳ Ｐゴシック" panose="020B0600070205080204" pitchFamily="50" charset="-128"/>
            </a:rPr>
            <a:t>　引き続き、人事院勧告及び県の動向等を踏まえた給与の適正化を図り、類似団体平均水準を維持できるよう努める。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79829</xdr:rowOff>
    </xdr:from>
    <xdr:to>
      <xdr:col>81</xdr:col>
      <xdr:colOff>44450</xdr:colOff>
      <xdr:row>90</xdr:row>
      <xdr:rowOff>70757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967279"/>
          <a:ext cx="0" cy="15339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42834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473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70757</xdr:rowOff>
    </xdr:from>
    <xdr:to>
      <xdr:col>81</xdr:col>
      <xdr:colOff>133350</xdr:colOff>
      <xdr:row>90</xdr:row>
      <xdr:rowOff>70757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501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166206</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710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79829</xdr:rowOff>
    </xdr:from>
    <xdr:to>
      <xdr:col>81</xdr:col>
      <xdr:colOff>133350</xdr:colOff>
      <xdr:row>81</xdr:row>
      <xdr:rowOff>79829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967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82550</xdr:rowOff>
    </xdr:from>
    <xdr:to>
      <xdr:col>81</xdr:col>
      <xdr:colOff>44450</xdr:colOff>
      <xdr:row>84</xdr:row>
      <xdr:rowOff>151493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48435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39206</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6124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67129</xdr:rowOff>
    </xdr:from>
    <xdr:to>
      <xdr:col>81</xdr:col>
      <xdr:colOff>95250</xdr:colOff>
      <xdr:row>85</xdr:row>
      <xdr:rowOff>168729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82550</xdr:rowOff>
    </xdr:from>
    <xdr:to>
      <xdr:col>77</xdr:col>
      <xdr:colOff>44450</xdr:colOff>
      <xdr:row>85</xdr:row>
      <xdr:rowOff>48986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484350"/>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67129</xdr:rowOff>
    </xdr:from>
    <xdr:to>
      <xdr:col>77</xdr:col>
      <xdr:colOff>95250</xdr:colOff>
      <xdr:row>85</xdr:row>
      <xdr:rowOff>168729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153506</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7267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14514</xdr:rowOff>
    </xdr:from>
    <xdr:to>
      <xdr:col>72</xdr:col>
      <xdr:colOff>203200</xdr:colOff>
      <xdr:row>85</xdr:row>
      <xdr:rowOff>48986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5877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67129</xdr:rowOff>
    </xdr:from>
    <xdr:to>
      <xdr:col>73</xdr:col>
      <xdr:colOff>44450</xdr:colOff>
      <xdr:row>85</xdr:row>
      <xdr:rowOff>168729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153506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85</xdr:row>
      <xdr:rowOff>14514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3512800" y="145360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101600</xdr:rowOff>
    </xdr:from>
    <xdr:to>
      <xdr:col>64</xdr:col>
      <xdr:colOff>152400</xdr:colOff>
      <xdr:row>86</xdr:row>
      <xdr:rowOff>31750</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16527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100693</xdr:rowOff>
    </xdr:from>
    <xdr:to>
      <xdr:col>81</xdr:col>
      <xdr:colOff>95250</xdr:colOff>
      <xdr:row>85</xdr:row>
      <xdr:rowOff>30843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117220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347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31750</xdr:rowOff>
    </xdr:from>
    <xdr:to>
      <xdr:col>77</xdr:col>
      <xdr:colOff>95250</xdr:colOff>
      <xdr:row>84</xdr:row>
      <xdr:rowOff>133350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43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169636</xdr:rowOff>
    </xdr:from>
    <xdr:to>
      <xdr:col>73</xdr:col>
      <xdr:colOff>44450</xdr:colOff>
      <xdr:row>85</xdr:row>
      <xdr:rowOff>99786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57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109963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340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135164</xdr:rowOff>
    </xdr:from>
    <xdr:to>
      <xdr:col>68</xdr:col>
      <xdr:colOff>203200</xdr:colOff>
      <xdr:row>85</xdr:row>
      <xdr:rowOff>65314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75491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人口</a:t>
          </a:r>
          <a:r>
            <a:rPr kumimoji="1" lang="en-US" altLang="ja-JP" sz="1200">
              <a:latin typeface="ＭＳ Ｐゴシック" panose="020B0600070205080204" pitchFamily="50" charset="-128"/>
              <a:ea typeface="ＭＳ Ｐゴシック" panose="020B0600070205080204" pitchFamily="50" charset="-128"/>
            </a:rPr>
            <a:t>1,000</a:t>
          </a:r>
          <a:r>
            <a:rPr kumimoji="1" lang="ja-JP" altLang="en-US" sz="1200">
              <a:latin typeface="ＭＳ Ｐゴシック" panose="020B0600070205080204" pitchFamily="50" charset="-128"/>
              <a:ea typeface="ＭＳ Ｐゴシック" panose="020B0600070205080204" pitchFamily="50" charset="-128"/>
            </a:rPr>
            <a:t>人当たりの職員数は、前年の職員数より</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名増員したため、対前年比</a:t>
          </a:r>
          <a:r>
            <a:rPr kumimoji="1" lang="en-US" altLang="ja-JP" sz="1200">
              <a:latin typeface="ＭＳ Ｐゴシック" panose="020B0600070205080204" pitchFamily="50" charset="-128"/>
              <a:ea typeface="ＭＳ Ｐゴシック" panose="020B0600070205080204" pitchFamily="50" charset="-128"/>
            </a:rPr>
            <a:t>0.11</a:t>
          </a:r>
          <a:r>
            <a:rPr kumimoji="1" lang="ja-JP" altLang="en-US" sz="1200">
              <a:latin typeface="ＭＳ Ｐゴシック" panose="020B0600070205080204" pitchFamily="50" charset="-128"/>
              <a:ea typeface="ＭＳ Ｐゴシック" panose="020B0600070205080204" pitchFamily="50" charset="-128"/>
            </a:rPr>
            <a:t>ポイント増加している。</a:t>
          </a:r>
        </a:p>
        <a:p>
          <a:r>
            <a:rPr kumimoji="1" lang="ja-JP" altLang="en-US" sz="1200">
              <a:latin typeface="ＭＳ Ｐゴシック" panose="020B0600070205080204" pitchFamily="50" charset="-128"/>
              <a:ea typeface="ＭＳ Ｐゴシック" panose="020B0600070205080204" pitchFamily="50" charset="-128"/>
            </a:rPr>
            <a:t>　ただし、類似団体内平均より</a:t>
          </a:r>
          <a:r>
            <a:rPr kumimoji="1" lang="en-US" altLang="ja-JP" sz="1200">
              <a:latin typeface="ＭＳ Ｐゴシック" panose="020B0600070205080204" pitchFamily="50" charset="-128"/>
              <a:ea typeface="ＭＳ Ｐゴシック" panose="020B0600070205080204" pitchFamily="50" charset="-128"/>
            </a:rPr>
            <a:t>2.21</a:t>
          </a:r>
          <a:r>
            <a:rPr kumimoji="1" lang="ja-JP" altLang="en-US" sz="1200">
              <a:latin typeface="ＭＳ Ｐゴシック" panose="020B0600070205080204" pitchFamily="50" charset="-128"/>
              <a:ea typeface="ＭＳ Ｐゴシック" panose="020B0600070205080204" pitchFamily="50" charset="-128"/>
            </a:rPr>
            <a:t>ポイント、全国平均より</a:t>
          </a:r>
          <a:r>
            <a:rPr kumimoji="1" lang="en-US" altLang="ja-JP" sz="1200">
              <a:latin typeface="ＭＳ Ｐゴシック" panose="020B0600070205080204" pitchFamily="50" charset="-128"/>
              <a:ea typeface="ＭＳ Ｐゴシック" panose="020B0600070205080204" pitchFamily="50" charset="-128"/>
            </a:rPr>
            <a:t>1.45</a:t>
          </a:r>
          <a:r>
            <a:rPr kumimoji="1" lang="ja-JP" altLang="en-US" sz="1200">
              <a:latin typeface="ＭＳ Ｐゴシック" panose="020B0600070205080204" pitchFamily="50" charset="-128"/>
              <a:ea typeface="ＭＳ Ｐゴシック" panose="020B0600070205080204" pitchFamily="50" charset="-128"/>
            </a:rPr>
            <a:t>ポイント、山梨県平均より</a:t>
          </a:r>
          <a:r>
            <a:rPr kumimoji="1" lang="en-US" altLang="ja-JP" sz="1200">
              <a:latin typeface="ＭＳ Ｐゴシック" panose="020B0600070205080204" pitchFamily="50" charset="-128"/>
              <a:ea typeface="ＭＳ Ｐゴシック" panose="020B0600070205080204" pitchFamily="50" charset="-128"/>
            </a:rPr>
            <a:t>1.27</a:t>
          </a:r>
          <a:r>
            <a:rPr kumimoji="1" lang="ja-JP" altLang="en-US" sz="1200">
              <a:latin typeface="ＭＳ Ｐゴシック" panose="020B0600070205080204" pitchFamily="50" charset="-128"/>
              <a:ea typeface="ＭＳ Ｐゴシック" panose="020B0600070205080204" pitchFamily="50" charset="-128"/>
            </a:rPr>
            <a:t>ポイント下回っている状況。</a:t>
          </a:r>
        </a:p>
        <a:p>
          <a:r>
            <a:rPr kumimoji="1" lang="ja-JP" altLang="en-US" sz="1200">
              <a:latin typeface="ＭＳ Ｐゴシック" panose="020B0600070205080204" pitchFamily="50" charset="-128"/>
              <a:ea typeface="ＭＳ Ｐゴシック" panose="020B0600070205080204" pitchFamily="50" charset="-128"/>
            </a:rPr>
            <a:t>　引き続き、定員適正化計画に基づき、職員数の増員を見込んだ適正な管理に努めていく。また、市立保育園の保育士数が職員全体の約</a:t>
          </a:r>
          <a:r>
            <a:rPr kumimoji="1" lang="en-US" altLang="ja-JP" sz="1200">
              <a:latin typeface="ＭＳ Ｐゴシック" panose="020B0600070205080204" pitchFamily="50" charset="-128"/>
              <a:ea typeface="ＭＳ Ｐゴシック" panose="020B0600070205080204" pitchFamily="50" charset="-128"/>
            </a:rPr>
            <a:t>17</a:t>
          </a:r>
          <a:r>
            <a:rPr kumimoji="1" lang="ja-JP" altLang="en-US" sz="1200">
              <a:latin typeface="ＭＳ Ｐゴシック" panose="020B0600070205080204" pitchFamily="50" charset="-128"/>
              <a:ea typeface="ＭＳ Ｐゴシック" panose="020B0600070205080204" pitchFamily="50" charset="-128"/>
            </a:rPr>
            <a:t>％を占めている。保育園の統廃合を進めるなかで保育士の適正管理を図り、各部門に適した職員数の配置に努めたい。</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42878</xdr:rowOff>
    </xdr:from>
    <xdr:to>
      <xdr:col>81</xdr:col>
      <xdr:colOff>44450</xdr:colOff>
      <xdr:row>66</xdr:row>
      <xdr:rowOff>154940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158428"/>
          <a:ext cx="0" cy="13122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127017</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442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154940</xdr:rowOff>
    </xdr:from>
    <xdr:to>
      <xdr:col>81</xdr:col>
      <xdr:colOff>133350</xdr:colOff>
      <xdr:row>66</xdr:row>
      <xdr:rowOff>154940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470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129255</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01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42878</xdr:rowOff>
    </xdr:from>
    <xdr:to>
      <xdr:col>81</xdr:col>
      <xdr:colOff>133350</xdr:colOff>
      <xdr:row>59</xdr:row>
      <xdr:rowOff>42878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158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88598</xdr:rowOff>
    </xdr:from>
    <xdr:to>
      <xdr:col>81</xdr:col>
      <xdr:colOff>44450</xdr:colOff>
      <xdr:row>60</xdr:row>
      <xdr:rowOff>101237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375598"/>
          <a:ext cx="838200" cy="12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105004</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5634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132927</xdr:rowOff>
    </xdr:from>
    <xdr:to>
      <xdr:col>81</xdr:col>
      <xdr:colOff>95250</xdr:colOff>
      <xdr:row>62</xdr:row>
      <xdr:rowOff>63077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591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77107</xdr:rowOff>
    </xdr:from>
    <xdr:to>
      <xdr:col>77</xdr:col>
      <xdr:colOff>44450</xdr:colOff>
      <xdr:row>60</xdr:row>
      <xdr:rowOff>88598</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364107"/>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114542</xdr:rowOff>
    </xdr:from>
    <xdr:to>
      <xdr:col>77</xdr:col>
      <xdr:colOff>95250</xdr:colOff>
      <xdr:row>62</xdr:row>
      <xdr:rowOff>44692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57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29469</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6593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77107</xdr:rowOff>
    </xdr:from>
    <xdr:to>
      <xdr:col>72</xdr:col>
      <xdr:colOff>203200</xdr:colOff>
      <xdr:row>60</xdr:row>
      <xdr:rowOff>78256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flipV="1">
          <a:off x="14401800" y="10364107"/>
          <a:ext cx="889000" cy="1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103051</xdr:rowOff>
    </xdr:from>
    <xdr:to>
      <xdr:col>73</xdr:col>
      <xdr:colOff>44450</xdr:colOff>
      <xdr:row>62</xdr:row>
      <xdr:rowOff>33201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17978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647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72511</xdr:rowOff>
    </xdr:from>
    <xdr:to>
      <xdr:col>68</xdr:col>
      <xdr:colOff>152400</xdr:colOff>
      <xdr:row>60</xdr:row>
      <xdr:rowOff>78256</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359511"/>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96157</xdr:rowOff>
    </xdr:from>
    <xdr:to>
      <xdr:col>68</xdr:col>
      <xdr:colOff>203200</xdr:colOff>
      <xdr:row>62</xdr:row>
      <xdr:rowOff>26307</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554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11084</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640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58238</xdr:rowOff>
    </xdr:from>
    <xdr:to>
      <xdr:col>64</xdr:col>
      <xdr:colOff>152400</xdr:colOff>
      <xdr:row>61</xdr:row>
      <xdr:rowOff>159838</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51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144615</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6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50437</xdr:rowOff>
    </xdr:from>
    <xdr:to>
      <xdr:col>81</xdr:col>
      <xdr:colOff>95250</xdr:colOff>
      <xdr:row>60</xdr:row>
      <xdr:rowOff>152037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66964</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182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37798</xdr:rowOff>
    </xdr:from>
    <xdr:to>
      <xdr:col>77</xdr:col>
      <xdr:colOff>95250</xdr:colOff>
      <xdr:row>60</xdr:row>
      <xdr:rowOff>139398</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32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149575</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0936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26307</xdr:rowOff>
    </xdr:from>
    <xdr:to>
      <xdr:col>73</xdr:col>
      <xdr:colOff>44450</xdr:colOff>
      <xdr:row>60</xdr:row>
      <xdr:rowOff>127907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138084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27456</xdr:rowOff>
    </xdr:from>
    <xdr:to>
      <xdr:col>68</xdr:col>
      <xdr:colOff>203200</xdr:colOff>
      <xdr:row>60</xdr:row>
      <xdr:rowOff>129056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314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139233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083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21711</xdr:rowOff>
    </xdr:from>
    <xdr:to>
      <xdr:col>64</xdr:col>
      <xdr:colOff>152400</xdr:colOff>
      <xdr:row>60</xdr:row>
      <xdr:rowOff>123311</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308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133488</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077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実質公債費比率については、令和４年度</a:t>
          </a:r>
          <a:r>
            <a:rPr kumimoji="1" lang="en-US" altLang="ja-JP" sz="1100">
              <a:latin typeface="ＭＳ Ｐゴシック" panose="020B0600070205080204" pitchFamily="50" charset="-128"/>
              <a:ea typeface="ＭＳ Ｐゴシック" panose="020B0600070205080204" pitchFamily="50" charset="-128"/>
            </a:rPr>
            <a:t>7.0</a:t>
          </a:r>
          <a:r>
            <a:rPr kumimoji="1" lang="ja-JP" altLang="en-US" sz="1100">
              <a:latin typeface="ＭＳ Ｐゴシック" panose="020B0600070205080204" pitchFamily="50" charset="-128"/>
              <a:ea typeface="ＭＳ Ｐゴシック" panose="020B0600070205080204" pitchFamily="50" charset="-128"/>
            </a:rPr>
            <a:t>％から令和６年度</a:t>
          </a:r>
          <a:r>
            <a:rPr kumimoji="1" lang="en-US" altLang="ja-JP" sz="1100">
              <a:latin typeface="ＭＳ Ｐゴシック" panose="020B0600070205080204" pitchFamily="50" charset="-128"/>
              <a:ea typeface="ＭＳ Ｐゴシック" panose="020B0600070205080204" pitchFamily="50" charset="-128"/>
            </a:rPr>
            <a:t>7.2</a:t>
          </a:r>
          <a:r>
            <a:rPr kumimoji="1" lang="ja-JP" altLang="en-US" sz="1100">
              <a:latin typeface="ＭＳ Ｐゴシック" panose="020B0600070205080204" pitchFamily="50" charset="-128"/>
              <a:ea typeface="ＭＳ Ｐゴシック" panose="020B0600070205080204" pitchFamily="50" charset="-128"/>
            </a:rPr>
            <a:t>％と</a:t>
          </a:r>
          <a:r>
            <a:rPr kumimoji="1" lang="en-US" altLang="ja-JP" sz="1100">
              <a:latin typeface="ＭＳ Ｐゴシック" panose="020B0600070205080204" pitchFamily="50" charset="-128"/>
              <a:ea typeface="ＭＳ Ｐゴシック" panose="020B0600070205080204" pitchFamily="50" charset="-128"/>
            </a:rPr>
            <a:t>0.2</a:t>
          </a:r>
          <a:r>
            <a:rPr kumimoji="1" lang="ja-JP" altLang="en-US" sz="1100">
              <a:latin typeface="ＭＳ Ｐゴシック" panose="020B0600070205080204" pitchFamily="50" charset="-128"/>
              <a:ea typeface="ＭＳ Ｐゴシック" panose="020B0600070205080204" pitchFamily="50" charset="-128"/>
            </a:rPr>
            <a:t>ポイント増加（悪化）している。　令和４年度まで減少傾向で推移してきたが、令和５年度から上昇に転じており、令和６年は単年度では前年度から減少したが、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ヵ年平均では増加した。</a:t>
          </a:r>
        </a:p>
        <a:p>
          <a:r>
            <a:rPr kumimoji="1" lang="ja-JP" altLang="en-US" sz="1100">
              <a:latin typeface="ＭＳ Ｐゴシック" panose="020B0600070205080204" pitchFamily="50" charset="-128"/>
              <a:ea typeface="ＭＳ Ｐゴシック" panose="020B0600070205080204" pitchFamily="50" charset="-128"/>
            </a:rPr>
            <a:t>　市行財政改革大綱及び実施計画における実質公債費比率の目標値（</a:t>
          </a:r>
          <a:r>
            <a:rPr kumimoji="1" lang="en-US" altLang="ja-JP" sz="1100">
              <a:latin typeface="ＭＳ Ｐゴシック" panose="020B0600070205080204" pitchFamily="50" charset="-128"/>
              <a:ea typeface="ＭＳ Ｐゴシック" panose="020B0600070205080204" pitchFamily="50" charset="-128"/>
            </a:rPr>
            <a:t>15.0</a:t>
          </a:r>
          <a:r>
            <a:rPr kumimoji="1" lang="ja-JP" altLang="en-US" sz="1100">
              <a:latin typeface="ＭＳ Ｐゴシック" panose="020B0600070205080204" pitchFamily="50" charset="-128"/>
              <a:ea typeface="ＭＳ Ｐゴシック" panose="020B0600070205080204" pitchFamily="50" charset="-128"/>
            </a:rPr>
            <a:t>％未満）からは依然低い水準で推移しているが、近年の大型主要事業やリニア中央新幹線の建設に伴う公共施設の移転整備事業の実施による地方債残高の増加により、今後も上昇傾向が続くことが予想されるため、引き続き目標値を達成できるよう、投資事業の実施について投資価値・費用対効果・ランニングコストなど、多角的な視点で分析・点検を行い、市債発行額の抑制に努め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59267</xdr:rowOff>
    </xdr:from>
    <xdr:to>
      <xdr:col>81</xdr:col>
      <xdr:colOff>44450</xdr:colOff>
      <xdr:row>45</xdr:row>
      <xdr:rowOff>74083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060017"/>
          <a:ext cx="0" cy="17293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46160</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76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74083</xdr:rowOff>
    </xdr:from>
    <xdr:to>
      <xdr:col>81</xdr:col>
      <xdr:colOff>133350</xdr:colOff>
      <xdr:row>45</xdr:row>
      <xdr:rowOff>74083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78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145644</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803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59267</xdr:rowOff>
    </xdr:from>
    <xdr:to>
      <xdr:col>81</xdr:col>
      <xdr:colOff>133350</xdr:colOff>
      <xdr:row>35</xdr:row>
      <xdr:rowOff>59267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0600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43745</xdr:rowOff>
    </xdr:from>
    <xdr:to>
      <xdr:col>81</xdr:col>
      <xdr:colOff>44450</xdr:colOff>
      <xdr:row>39</xdr:row>
      <xdr:rowOff>57150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6730295"/>
          <a:ext cx="8382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8060</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660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35983</xdr:rowOff>
    </xdr:from>
    <xdr:to>
      <xdr:col>81</xdr:col>
      <xdr:colOff>95250</xdr:colOff>
      <xdr:row>40</xdr:row>
      <xdr:rowOff>137583</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30339</xdr:rowOff>
    </xdr:from>
    <xdr:to>
      <xdr:col>77</xdr:col>
      <xdr:colOff>44450</xdr:colOff>
      <xdr:row>39</xdr:row>
      <xdr:rowOff>43745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6716889"/>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22578</xdr:rowOff>
    </xdr:from>
    <xdr:to>
      <xdr:col>77</xdr:col>
      <xdr:colOff>95250</xdr:colOff>
      <xdr:row>40</xdr:row>
      <xdr:rowOff>124178</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108955</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9669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30339</xdr:rowOff>
    </xdr:from>
    <xdr:to>
      <xdr:col>72</xdr:col>
      <xdr:colOff>203200</xdr:colOff>
      <xdr:row>39</xdr:row>
      <xdr:rowOff>110772</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flipV="1">
          <a:off x="14401800" y="6716889"/>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167217</xdr:rowOff>
    </xdr:from>
    <xdr:to>
      <xdr:col>73</xdr:col>
      <xdr:colOff>44450</xdr:colOff>
      <xdr:row>40</xdr:row>
      <xdr:rowOff>97367</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85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82144</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110772</xdr:rowOff>
    </xdr:from>
    <xdr:to>
      <xdr:col>68</xdr:col>
      <xdr:colOff>152400</xdr:colOff>
      <xdr:row>40</xdr:row>
      <xdr:rowOff>19755</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flipV="1">
          <a:off x="13512800" y="6797322"/>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153811</xdr:rowOff>
    </xdr:from>
    <xdr:to>
      <xdr:col>68</xdr:col>
      <xdr:colOff>203200</xdr:colOff>
      <xdr:row>40</xdr:row>
      <xdr:rowOff>83961</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68738</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926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22578</xdr:rowOff>
    </xdr:from>
    <xdr:to>
      <xdr:col>64</xdr:col>
      <xdr:colOff>152400</xdr:colOff>
      <xdr:row>40</xdr:row>
      <xdr:rowOff>124178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108955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6350</xdr:rowOff>
    </xdr:from>
    <xdr:to>
      <xdr:col>81</xdr:col>
      <xdr:colOff>95250</xdr:colOff>
      <xdr:row>39</xdr:row>
      <xdr:rowOff>107950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22877</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653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164395</xdr:rowOff>
    </xdr:from>
    <xdr:to>
      <xdr:col>77</xdr:col>
      <xdr:colOff>95250</xdr:colOff>
      <xdr:row>39</xdr:row>
      <xdr:rowOff>94545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667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104722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6448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150989</xdr:rowOff>
    </xdr:from>
    <xdr:to>
      <xdr:col>73</xdr:col>
      <xdr:colOff>44450</xdr:colOff>
      <xdr:row>39</xdr:row>
      <xdr:rowOff>81139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666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59972</xdr:rowOff>
    </xdr:from>
    <xdr:to>
      <xdr:col>68</xdr:col>
      <xdr:colOff>203200</xdr:colOff>
      <xdr:row>39</xdr:row>
      <xdr:rowOff>161572</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674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299</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65153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140405</xdr:rowOff>
    </xdr:from>
    <xdr:to>
      <xdr:col>64</xdr:col>
      <xdr:colOff>152400</xdr:colOff>
      <xdr:row>40</xdr:row>
      <xdr:rowOff>70555</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80732</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659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将来負担比率については、昨年度に引き続き将来負担額を充当可能財源等が上回っているため「－」となっている。</a:t>
          </a:r>
        </a:p>
        <a:p>
          <a:r>
            <a:rPr kumimoji="1" lang="ja-JP" altLang="en-US" sz="1300">
              <a:latin typeface="ＭＳ Ｐゴシック" panose="020B0600070205080204" pitchFamily="50" charset="-128"/>
              <a:ea typeface="ＭＳ Ｐゴシック" panose="020B0600070205080204" pitchFamily="50" charset="-128"/>
            </a:rPr>
            <a:t>　今後も将来負担比率を悪化させないために充当可能基金への計画的な積立てとともに、投資的事業の選択と集中により地方債発行の抑制に努める。　</a:t>
          </a: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35916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451100"/>
          <a:ext cx="0" cy="11852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7993</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60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35916</xdr:rowOff>
    </xdr:from>
    <xdr:to>
      <xdr:col>81</xdr:col>
      <xdr:colOff>133350</xdr:colOff>
      <xdr:row>21</xdr:row>
      <xdr:rowOff>35916</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636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49776</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45007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77699</xdr:rowOff>
    </xdr:from>
    <xdr:to>
      <xdr:col>81</xdr:col>
      <xdr:colOff>95250</xdr:colOff>
      <xdr:row>15</xdr:row>
      <xdr:rowOff>7849</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47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83007</xdr:rowOff>
    </xdr:from>
    <xdr:to>
      <xdr:col>77</xdr:col>
      <xdr:colOff>95250</xdr:colOff>
      <xdr:row>15</xdr:row>
      <xdr:rowOff>13157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8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23334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52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84938</xdr:rowOff>
    </xdr:from>
    <xdr:to>
      <xdr:col>73</xdr:col>
      <xdr:colOff>44450</xdr:colOff>
      <xdr:row>15</xdr:row>
      <xdr:rowOff>15088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8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171315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57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122580</xdr:rowOff>
    </xdr:from>
    <xdr:to>
      <xdr:col>68</xdr:col>
      <xdr:colOff>203200</xdr:colOff>
      <xdr:row>15</xdr:row>
      <xdr:rowOff>52730</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2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62907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291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8560</xdr:rowOff>
    </xdr:from>
    <xdr:to>
      <xdr:col>64</xdr:col>
      <xdr:colOff>152400</xdr:colOff>
      <xdr:row>15</xdr:row>
      <xdr:rowOff>110160</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58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94937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666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2413</xdr:rowOff>
    </xdr:from>
    <xdr:to>
      <xdr:col>73</xdr:col>
      <xdr:colOff>44450</xdr:colOff>
      <xdr:row>14</xdr:row>
      <xdr:rowOff>104013</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2402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114190</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2171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113894</xdr:rowOff>
    </xdr:from>
    <xdr:to>
      <xdr:col>64</xdr:col>
      <xdr:colOff>152400</xdr:colOff>
      <xdr:row>15</xdr:row>
      <xdr:rowOff>44044</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3462000" y="251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54221</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131800" y="2283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山梨県中央市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30,597
28,350
31.69
17,505,793
15,739,554
1,507,862
8,918,923
16,048,263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対前年比で</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ポイント上回ったが、類似団体内平均値と比較して</a:t>
          </a:r>
          <a:r>
            <a:rPr kumimoji="1" lang="en-US" altLang="ja-JP" sz="1200">
              <a:latin typeface="ＭＳ Ｐゴシック" panose="020B0600070205080204" pitchFamily="50" charset="-128"/>
              <a:ea typeface="ＭＳ Ｐゴシック" panose="020B0600070205080204" pitchFamily="50" charset="-128"/>
            </a:rPr>
            <a:t>6.1</a:t>
          </a:r>
          <a:r>
            <a:rPr kumimoji="1" lang="ja-JP" altLang="en-US" sz="1200">
              <a:latin typeface="ＭＳ Ｐゴシック" panose="020B0600070205080204" pitchFamily="50" charset="-128"/>
              <a:ea typeface="ＭＳ Ｐゴシック" panose="020B0600070205080204" pitchFamily="50" charset="-128"/>
            </a:rPr>
            <a:t>ポイント、全国平均と比較して</a:t>
          </a:r>
          <a:r>
            <a:rPr kumimoji="1" lang="en-US" altLang="ja-JP" sz="1200">
              <a:latin typeface="ＭＳ Ｐゴシック" panose="020B0600070205080204" pitchFamily="50" charset="-128"/>
              <a:ea typeface="ＭＳ Ｐゴシック" panose="020B0600070205080204" pitchFamily="50" charset="-128"/>
            </a:rPr>
            <a:t>7.2</a:t>
          </a:r>
          <a:r>
            <a:rPr kumimoji="1" lang="ja-JP" altLang="en-US" sz="1200">
              <a:latin typeface="ＭＳ Ｐゴシック" panose="020B0600070205080204" pitchFamily="50" charset="-128"/>
              <a:ea typeface="ＭＳ Ｐゴシック" panose="020B0600070205080204" pitchFamily="50" charset="-128"/>
            </a:rPr>
            <a:t>ポイント下回った。</a:t>
          </a:r>
        </a:p>
        <a:p>
          <a:r>
            <a:rPr kumimoji="1" lang="ja-JP" altLang="en-US" sz="1200">
              <a:latin typeface="ＭＳ Ｐゴシック" panose="020B0600070205080204" pitchFamily="50" charset="-128"/>
              <a:ea typeface="ＭＳ Ｐゴシック" panose="020B0600070205080204" pitchFamily="50" charset="-128"/>
            </a:rPr>
            <a:t>　人件費が増加した要因としては、人事院勧告による給与表及び特別給の引上げによるもの。</a:t>
          </a:r>
        </a:p>
        <a:p>
          <a:r>
            <a:rPr kumimoji="1" lang="ja-JP" altLang="en-US" sz="1200">
              <a:latin typeface="ＭＳ Ｐゴシック" panose="020B0600070205080204" pitchFamily="50" charset="-128"/>
              <a:ea typeface="ＭＳ Ｐゴシック" panose="020B0600070205080204" pitchFamily="50" charset="-128"/>
            </a:rPr>
            <a:t>　特に、会計年度任用職員の法改正により、勤勉手当の支給が開始したことは、人件費が増加した要因の一つである。</a:t>
          </a:r>
        </a:p>
        <a:p>
          <a:r>
            <a:rPr kumimoji="1" lang="ja-JP" altLang="en-US" sz="1200">
              <a:latin typeface="ＭＳ Ｐゴシック" panose="020B0600070205080204" pitchFamily="50" charset="-128"/>
              <a:ea typeface="ＭＳ Ｐゴシック" panose="020B0600070205080204" pitchFamily="50" charset="-128"/>
            </a:rPr>
            <a:t>　今後も、引き続き会計年度任用職員も含めた定員管理に努め、人件費の増加抑制を図っていく。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123190</xdr:rowOff>
    </xdr:from>
    <xdr:to>
      <xdr:col>24</xdr:col>
      <xdr:colOff>25400</xdr:colOff>
      <xdr:row>41</xdr:row>
      <xdr:rowOff>8890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8104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38117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24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123190</xdr:rowOff>
    </xdr:from>
    <xdr:to>
      <xdr:col>24</xdr:col>
      <xdr:colOff>114300</xdr:colOff>
      <xdr:row>33</xdr:row>
      <xdr:rowOff>123190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81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149860</xdr:rowOff>
    </xdr:from>
    <xdr:to>
      <xdr:col>24</xdr:col>
      <xdr:colOff>25400</xdr:colOff>
      <xdr:row>34</xdr:row>
      <xdr:rowOff>157480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597916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29227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72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57150</xdr:rowOff>
    </xdr:from>
    <xdr:to>
      <xdr:col>24</xdr:col>
      <xdr:colOff>76200</xdr:colOff>
      <xdr:row>37</xdr:row>
      <xdr:rowOff>158750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400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104140</xdr:rowOff>
    </xdr:from>
    <xdr:to>
      <xdr:col>19</xdr:col>
      <xdr:colOff>187325</xdr:colOff>
      <xdr:row>34</xdr:row>
      <xdr:rowOff>149860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3344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152400</xdr:rowOff>
    </xdr:from>
    <xdr:to>
      <xdr:col>20</xdr:col>
      <xdr:colOff>38100</xdr:colOff>
      <xdr:row>37</xdr:row>
      <xdr:rowOff>82550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67327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41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12700</xdr:rowOff>
    </xdr:from>
    <xdr:to>
      <xdr:col>15</xdr:col>
      <xdr:colOff>98425</xdr:colOff>
      <xdr:row>34</xdr:row>
      <xdr:rowOff>104140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84200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129540</xdr:rowOff>
    </xdr:from>
    <xdr:to>
      <xdr:col>15</xdr:col>
      <xdr:colOff>149225</xdr:colOff>
      <xdr:row>37</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12700</xdr:rowOff>
    </xdr:from>
    <xdr:to>
      <xdr:col>11</xdr:col>
      <xdr:colOff>9525</xdr:colOff>
      <xdr:row>34</xdr:row>
      <xdr:rowOff>142240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84200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152400</xdr:rowOff>
    </xdr:from>
    <xdr:to>
      <xdr:col>6</xdr:col>
      <xdr:colOff>171450</xdr:colOff>
      <xdr:row>37</xdr:row>
      <xdr:rowOff>82550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2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67327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106680</xdr:rowOff>
    </xdr:from>
    <xdr:to>
      <xdr:col>24</xdr:col>
      <xdr:colOff>76200</xdr:colOff>
      <xdr:row>35</xdr:row>
      <xdr:rowOff>36830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593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123207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78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99060</xdr:rowOff>
    </xdr:from>
    <xdr:to>
      <xdr:col>20</xdr:col>
      <xdr:colOff>38100</xdr:colOff>
      <xdr:row>35</xdr:row>
      <xdr:rowOff>29210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2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39387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697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53340</xdr:rowOff>
    </xdr:from>
    <xdr:to>
      <xdr:col>15</xdr:col>
      <xdr:colOff>149225</xdr:colOff>
      <xdr:row>34</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165117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51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133350</xdr:rowOff>
    </xdr:from>
    <xdr:to>
      <xdr:col>11</xdr:col>
      <xdr:colOff>60325</xdr:colOff>
      <xdr:row>34</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79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91440</xdr:rowOff>
    </xdr:from>
    <xdr:to>
      <xdr:col>6</xdr:col>
      <xdr:colOff>171450</xdr:colOff>
      <xdr:row>35</xdr:row>
      <xdr:rowOff>21590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2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31767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68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前年度に引き続き、全国・県平均を上回っている。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主な要因は給食費無償化により特定財源が減少し、経常経費充当一般財源が増加したことによる。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今後は、中央市公共施設等第</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期個別施設計画に基づき、各個別施設の集約化や統廃合、長寿命化対策を着実に実施することで公共施設の適正化を進め、物件費を抑制し、財政規模に見合った行政運営となるように努める。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54610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83460"/>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140987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26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54610</xdr:rowOff>
    </xdr:from>
    <xdr:to>
      <xdr:col>82</xdr:col>
      <xdr:colOff>196850</xdr:colOff>
      <xdr:row>13</xdr:row>
      <xdr:rowOff>54610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83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115570</xdr:rowOff>
    </xdr:from>
    <xdr:to>
      <xdr:col>82</xdr:col>
      <xdr:colOff>107950</xdr:colOff>
      <xdr:row>19</xdr:row>
      <xdr:rowOff>153670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33731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50817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794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34290</xdr:rowOff>
    </xdr:from>
    <xdr:to>
      <xdr:col>82</xdr:col>
      <xdr:colOff>158750</xdr:colOff>
      <xdr:row>17</xdr:row>
      <xdr:rowOff>135890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4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1270</xdr:rowOff>
    </xdr:from>
    <xdr:to>
      <xdr:col>78</xdr:col>
      <xdr:colOff>69850</xdr:colOff>
      <xdr:row>19</xdr:row>
      <xdr:rowOff>115570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25882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3810</xdr:rowOff>
    </xdr:from>
    <xdr:to>
      <xdr:col>78</xdr:col>
      <xdr:colOff>120650</xdr:colOff>
      <xdr:row>17</xdr:row>
      <xdr:rowOff>105410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918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115587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873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43180</xdr:rowOff>
    </xdr:from>
    <xdr:to>
      <xdr:col>73</xdr:col>
      <xdr:colOff>180975</xdr:colOff>
      <xdr:row>19</xdr:row>
      <xdr:rowOff>1270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1292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152400</xdr:rowOff>
    </xdr:from>
    <xdr:to>
      <xdr:col>74</xdr:col>
      <xdr:colOff>31750</xdr:colOff>
      <xdr:row>17</xdr:row>
      <xdr:rowOff>82550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92727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20320</xdr:rowOff>
    </xdr:from>
    <xdr:to>
      <xdr:col>69</xdr:col>
      <xdr:colOff>92075</xdr:colOff>
      <xdr:row>18</xdr:row>
      <xdr:rowOff>43180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3106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76200</xdr:rowOff>
    </xdr:from>
    <xdr:to>
      <xdr:col>69</xdr:col>
      <xdr:colOff>142875</xdr:colOff>
      <xdr:row>17</xdr:row>
      <xdr:rowOff>6350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16527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83820</xdr:rowOff>
    </xdr:from>
    <xdr:to>
      <xdr:col>65</xdr:col>
      <xdr:colOff>53975</xdr:colOff>
      <xdr:row>17</xdr:row>
      <xdr:rowOff>13970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24147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102870</xdr:rowOff>
    </xdr:from>
    <xdr:to>
      <xdr:col>82</xdr:col>
      <xdr:colOff>158750</xdr:colOff>
      <xdr:row>20</xdr:row>
      <xdr:rowOff>33020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36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11447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26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64770</xdr:rowOff>
    </xdr:from>
    <xdr:to>
      <xdr:col>78</xdr:col>
      <xdr:colOff>120650</xdr:colOff>
      <xdr:row>19</xdr:row>
      <xdr:rowOff>166370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32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151147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40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121920</xdr:rowOff>
    </xdr:from>
    <xdr:to>
      <xdr:col>74</xdr:col>
      <xdr:colOff>31750</xdr:colOff>
      <xdr:row>19</xdr:row>
      <xdr:rowOff>52070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36847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29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163830</xdr:rowOff>
    </xdr:from>
    <xdr:to>
      <xdr:col>69</xdr:col>
      <xdr:colOff>142875</xdr:colOff>
      <xdr:row>18</xdr:row>
      <xdr:rowOff>93980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07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78757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16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140970</xdr:rowOff>
    </xdr:from>
    <xdr:to>
      <xdr:col>65</xdr:col>
      <xdr:colOff>53975</xdr:colOff>
      <xdr:row>18</xdr:row>
      <xdr:rowOff>71120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055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55897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14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県平均は下回っているが、類似団体内平均は上回っている。</a:t>
          </a:r>
        </a:p>
        <a:p>
          <a:r>
            <a:rPr kumimoji="1" lang="ja-JP" altLang="en-US" sz="1300">
              <a:latin typeface="ＭＳ Ｐゴシック" panose="020B0600070205080204" pitchFamily="50" charset="-128"/>
              <a:ea typeface="ＭＳ Ｐゴシック" panose="020B0600070205080204" pitchFamily="50" charset="-128"/>
            </a:rPr>
            <a:t>　扶助費の抑制には限界があり厳しい状況ではあるが、事務処理の適正化等を推し進めていく中で、財政を圧迫する上昇傾向に歯止めをかけるよう努める。 </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091385"/>
          <a:ext cx="0" cy="1616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110672</xdr:rowOff>
    </xdr:from>
    <xdr:to>
      <xdr:col>24</xdr:col>
      <xdr:colOff>25400</xdr:colOff>
      <xdr:row>57</xdr:row>
      <xdr:rowOff>37193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9711872"/>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109055</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5388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92528</xdr:rowOff>
    </xdr:from>
    <xdr:to>
      <xdr:col>24</xdr:col>
      <xdr:colOff>76200</xdr:colOff>
      <xdr:row>57</xdr:row>
      <xdr:rowOff>22678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135165</xdr:rowOff>
    </xdr:from>
    <xdr:to>
      <xdr:col>19</xdr:col>
      <xdr:colOff>187325</xdr:colOff>
      <xdr:row>56</xdr:row>
      <xdr:rowOff>110672</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64915"/>
          <a:ext cx="889000" cy="146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92528</xdr:rowOff>
    </xdr:from>
    <xdr:to>
      <xdr:col>20</xdr:col>
      <xdr:colOff>38100</xdr:colOff>
      <xdr:row>57</xdr:row>
      <xdr:rowOff>22678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693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7455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780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118835</xdr:rowOff>
    </xdr:from>
    <xdr:to>
      <xdr:col>15</xdr:col>
      <xdr:colOff>98425</xdr:colOff>
      <xdr:row>55</xdr:row>
      <xdr:rowOff>135165</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548585"/>
          <a:ext cx="8890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10885</xdr:rowOff>
    </xdr:from>
    <xdr:to>
      <xdr:col>15</xdr:col>
      <xdr:colOff>149225</xdr:colOff>
      <xdr:row>56</xdr:row>
      <xdr:rowOff>112485</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61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118835</xdr:rowOff>
    </xdr:from>
    <xdr:to>
      <xdr:col>11</xdr:col>
      <xdr:colOff>9525</xdr:colOff>
      <xdr:row>57</xdr:row>
      <xdr:rowOff>4535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54858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149678</xdr:rowOff>
    </xdr:from>
    <xdr:to>
      <xdr:col>11</xdr:col>
      <xdr:colOff>60325</xdr:colOff>
      <xdr:row>56</xdr:row>
      <xdr:rowOff>79828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57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64605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665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59872</xdr:rowOff>
    </xdr:from>
    <xdr:to>
      <xdr:col>6</xdr:col>
      <xdr:colOff>171450</xdr:colOff>
      <xdr:row>56</xdr:row>
      <xdr:rowOff>161472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129920</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59872</xdr:rowOff>
    </xdr:from>
    <xdr:to>
      <xdr:col>20</xdr:col>
      <xdr:colOff>38100</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84365</xdr:rowOff>
    </xdr:from>
    <xdr:to>
      <xdr:col>15</xdr:col>
      <xdr:colOff>149225</xdr:colOff>
      <xdr:row>56</xdr:row>
      <xdr:rowOff>14515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514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24692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282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68035</xdr:rowOff>
    </xdr:from>
    <xdr:to>
      <xdr:col>11</xdr:col>
      <xdr:colOff>60325</xdr:colOff>
      <xdr:row>55</xdr:row>
      <xdr:rowOff>169635</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9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8362</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266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125185</xdr:rowOff>
    </xdr:from>
    <xdr:to>
      <xdr:col>6</xdr:col>
      <xdr:colOff>171450</xdr:colOff>
      <xdr:row>57</xdr:row>
      <xdr:rowOff>55335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40112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ポイント増加となったが、全国平均、県平均を下回っている。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令和２年度に公共下水道事業等の公営企業法の適用に伴い従来の繰出金から補助金としての支出となった事を主な要因として令和元年度以前に比べ大きく減少している。</a:t>
          </a: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149860</xdr:rowOff>
    </xdr:from>
    <xdr:to>
      <xdr:col>82</xdr:col>
      <xdr:colOff>107950</xdr:colOff>
      <xdr:row>61</xdr:row>
      <xdr:rowOff>146050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65260"/>
          <a:ext cx="0" cy="153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118127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146050</xdr:rowOff>
    </xdr:from>
    <xdr:to>
      <xdr:col>82</xdr:col>
      <xdr:colOff>196850</xdr:colOff>
      <xdr:row>61</xdr:row>
      <xdr:rowOff>146050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64787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08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149860</xdr:rowOff>
    </xdr:from>
    <xdr:to>
      <xdr:col>82</xdr:col>
      <xdr:colOff>196850</xdr:colOff>
      <xdr:row>52</xdr:row>
      <xdr:rowOff>149860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6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53</xdr:row>
      <xdr:rowOff>54610</xdr:rowOff>
    </xdr:from>
    <xdr:to>
      <xdr:col>82</xdr:col>
      <xdr:colOff>107950</xdr:colOff>
      <xdr:row>53</xdr:row>
      <xdr:rowOff>69850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14146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40657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418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68580</xdr:rowOff>
    </xdr:from>
    <xdr:to>
      <xdr:col>82</xdr:col>
      <xdr:colOff>158750</xdr:colOff>
      <xdr:row>56</xdr:row>
      <xdr:rowOff>170180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53</xdr:row>
      <xdr:rowOff>54610</xdr:rowOff>
    </xdr:from>
    <xdr:to>
      <xdr:col>78</xdr:col>
      <xdr:colOff>69850</xdr:colOff>
      <xdr:row>53</xdr:row>
      <xdr:rowOff>54610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1414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68580</xdr:rowOff>
    </xdr:from>
    <xdr:to>
      <xdr:col>78</xdr:col>
      <xdr:colOff>120650</xdr:colOff>
      <xdr:row>56</xdr:row>
      <xdr:rowOff>170180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154957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56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52</xdr:row>
      <xdr:rowOff>134620</xdr:rowOff>
    </xdr:from>
    <xdr:to>
      <xdr:col>73</xdr:col>
      <xdr:colOff>180975</xdr:colOff>
      <xdr:row>53</xdr:row>
      <xdr:rowOff>54610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0500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83820</xdr:rowOff>
    </xdr:from>
    <xdr:to>
      <xdr:col>74</xdr:col>
      <xdr:colOff>31750</xdr:colOff>
      <xdr:row>57</xdr:row>
      <xdr:rowOff>13970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685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170197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71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52</xdr:row>
      <xdr:rowOff>134620</xdr:rowOff>
    </xdr:from>
    <xdr:to>
      <xdr:col>69</xdr:col>
      <xdr:colOff>92075</xdr:colOff>
      <xdr:row>52</xdr:row>
      <xdr:rowOff>165100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0500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22860</xdr:rowOff>
    </xdr:from>
    <xdr:to>
      <xdr:col>69</xdr:col>
      <xdr:colOff>142875</xdr:colOff>
      <xdr:row>56</xdr:row>
      <xdr:rowOff>124460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24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109237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71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99060</xdr:rowOff>
    </xdr:from>
    <xdr:to>
      <xdr:col>65</xdr:col>
      <xdr:colOff>53975</xdr:colOff>
      <xdr:row>57</xdr:row>
      <xdr:rowOff>29210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13987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53</xdr:row>
      <xdr:rowOff>19050</xdr:rowOff>
    </xdr:from>
    <xdr:to>
      <xdr:col>82</xdr:col>
      <xdr:colOff>158750</xdr:colOff>
      <xdr:row>53</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105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52</xdr:row>
      <xdr:rowOff>99077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53</xdr:row>
      <xdr:rowOff>3810</xdr:rowOff>
    </xdr:from>
    <xdr:to>
      <xdr:col>78</xdr:col>
      <xdr:colOff>120650</xdr:colOff>
      <xdr:row>53</xdr:row>
      <xdr:rowOff>105410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0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51</xdr:row>
      <xdr:rowOff>115587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88595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53</xdr:row>
      <xdr:rowOff>3810</xdr:rowOff>
    </xdr:from>
    <xdr:to>
      <xdr:col>74</xdr:col>
      <xdr:colOff>31750</xdr:colOff>
      <xdr:row>53</xdr:row>
      <xdr:rowOff>105410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090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51</xdr:row>
      <xdr:rowOff>115587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885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52</xdr:row>
      <xdr:rowOff>83820</xdr:rowOff>
    </xdr:from>
    <xdr:to>
      <xdr:col>69</xdr:col>
      <xdr:colOff>142875</xdr:colOff>
      <xdr:row>53</xdr:row>
      <xdr:rowOff>13970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899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51</xdr:row>
      <xdr:rowOff>24147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8768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52</xdr:row>
      <xdr:rowOff>114300</xdr:rowOff>
    </xdr:from>
    <xdr:to>
      <xdr:col>65</xdr:col>
      <xdr:colOff>53975</xdr:colOff>
      <xdr:row>53</xdr:row>
      <xdr:rowOff>44450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02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51</xdr:row>
      <xdr:rowOff>54627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879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前年度に引き続き、全国・県平均を上回っている。</a:t>
          </a:r>
        </a:p>
        <a:p>
          <a:r>
            <a:rPr kumimoji="1" lang="ja-JP" altLang="en-US" sz="1300">
              <a:latin typeface="ＭＳ Ｐゴシック" panose="020B0600070205080204" pitchFamily="50" charset="-128"/>
              <a:ea typeface="ＭＳ Ｐゴシック" panose="020B0600070205080204" pitchFamily="50" charset="-128"/>
            </a:rPr>
            <a:t>　今後も、広域ごみ処理施設の移転に伴う負担金などの増加が想定されているため、市単独補助金等の適正化を進め、引き続き補助費等の削減に努める。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140716</xdr:rowOff>
    </xdr:from>
    <xdr:to>
      <xdr:col>82</xdr:col>
      <xdr:colOff>107950</xdr:colOff>
      <xdr:row>41</xdr:row>
      <xdr:rowOff>46990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70016"/>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55643</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71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140716</xdr:rowOff>
    </xdr:from>
    <xdr:to>
      <xdr:col>82</xdr:col>
      <xdr:colOff>196850</xdr:colOff>
      <xdr:row>34</xdr:row>
      <xdr:rowOff>140716</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700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85852</xdr:rowOff>
    </xdr:from>
    <xdr:to>
      <xdr:col>82</xdr:col>
      <xdr:colOff>107950</xdr:colOff>
      <xdr:row>38</xdr:row>
      <xdr:rowOff>99568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6600952"/>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8145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180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163068</xdr:rowOff>
    </xdr:from>
    <xdr:to>
      <xdr:col>82</xdr:col>
      <xdr:colOff>158750</xdr:colOff>
      <xdr:row>37</xdr:row>
      <xdr:rowOff>93218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76708</xdr:rowOff>
    </xdr:from>
    <xdr:to>
      <xdr:col>78</xdr:col>
      <xdr:colOff>69850</xdr:colOff>
      <xdr:row>38</xdr:row>
      <xdr:rowOff>99568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59180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167640</xdr:rowOff>
    </xdr:from>
    <xdr:to>
      <xdr:col>78</xdr:col>
      <xdr:colOff>120650</xdr:colOff>
      <xdr:row>37</xdr:row>
      <xdr:rowOff>97790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17272</xdr:rowOff>
    </xdr:from>
    <xdr:to>
      <xdr:col>73</xdr:col>
      <xdr:colOff>180975</xdr:colOff>
      <xdr:row>38</xdr:row>
      <xdr:rowOff>76708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3893800" y="653237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17272</xdr:rowOff>
    </xdr:from>
    <xdr:to>
      <xdr:col>69</xdr:col>
      <xdr:colOff>92075</xdr:colOff>
      <xdr:row>38</xdr:row>
      <xdr:rowOff>122428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flipV="1">
          <a:off x="13004800" y="6532372"/>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14478</xdr:rowOff>
    </xdr:from>
    <xdr:to>
      <xdr:col>65</xdr:col>
      <xdr:colOff>53975</xdr:colOff>
      <xdr:row>37</xdr:row>
      <xdr:rowOff>116078</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35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126255</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12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35052</xdr:rowOff>
    </xdr:from>
    <xdr:to>
      <xdr:col>82</xdr:col>
      <xdr:colOff>158750</xdr:colOff>
      <xdr:row>38</xdr:row>
      <xdr:rowOff>136652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7129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48768</xdr:rowOff>
    </xdr:from>
    <xdr:to>
      <xdr:col>78</xdr:col>
      <xdr:colOff>120650</xdr:colOff>
      <xdr:row>38</xdr:row>
      <xdr:rowOff>150368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563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135145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66502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25908</xdr:rowOff>
    </xdr:from>
    <xdr:to>
      <xdr:col>74</xdr:col>
      <xdr:colOff>31750</xdr:colOff>
      <xdr:row>38</xdr:row>
      <xdr:rowOff>127508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54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112285</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6627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137922</xdr:rowOff>
    </xdr:from>
    <xdr:to>
      <xdr:col>69</xdr:col>
      <xdr:colOff>142875</xdr:colOff>
      <xdr:row>38</xdr:row>
      <xdr:rowOff>68072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48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52849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6567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71628</xdr:rowOff>
    </xdr:from>
    <xdr:to>
      <xdr:col>65</xdr:col>
      <xdr:colOff>53975</xdr:colOff>
      <xdr:row>39</xdr:row>
      <xdr:rowOff>1778</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586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158005</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6673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公債費については前年度に比べ微増したが、　経常一般財源の増加により、</a:t>
          </a:r>
          <a:r>
            <a:rPr kumimoji="1" lang="en-US" altLang="ja-JP" sz="1200">
              <a:latin typeface="ＭＳ Ｐゴシック" panose="020B0600070205080204" pitchFamily="50" charset="-128"/>
              <a:ea typeface="ＭＳ Ｐゴシック" panose="020B0600070205080204" pitchFamily="50" charset="-128"/>
            </a:rPr>
            <a:t>0.5</a:t>
          </a:r>
          <a:r>
            <a:rPr kumimoji="1" lang="ja-JP" altLang="en-US" sz="1200">
              <a:latin typeface="ＭＳ Ｐゴシック" panose="020B0600070205080204" pitchFamily="50" charset="-128"/>
              <a:ea typeface="ＭＳ Ｐゴシック" panose="020B0600070205080204" pitchFamily="50" charset="-128"/>
            </a:rPr>
            <a:t>ポイント減少した。</a:t>
          </a:r>
        </a:p>
        <a:p>
          <a:r>
            <a:rPr kumimoji="1" lang="ja-JP" altLang="en-US" sz="1200">
              <a:latin typeface="ＭＳ Ｐゴシック" panose="020B0600070205080204" pitchFamily="50" charset="-128"/>
              <a:ea typeface="ＭＳ Ｐゴシック" panose="020B0600070205080204" pitchFamily="50" charset="-128"/>
            </a:rPr>
            <a:t>　近年の大型事業の実施に伴う地方債の発行額の増加及び金利の見直しにより、公債費の負担額は増加し財政運営を圧迫する要因となることが見込まれる。投資事業の実施に際しては、投資価値、費用対効果、ランニングコストなど、あらゆる視点で分析、総点検を行い、市債の発行は必要最小限とし、公債費の抑制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153670</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6695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68597</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41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153670</xdr:rowOff>
    </xdr:from>
    <xdr:to>
      <xdr:col>24</xdr:col>
      <xdr:colOff>114300</xdr:colOff>
      <xdr:row>73</xdr:row>
      <xdr:rowOff>153670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669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69850</xdr:rowOff>
    </xdr:from>
    <xdr:to>
      <xdr:col>24</xdr:col>
      <xdr:colOff>25400</xdr:colOff>
      <xdr:row>77</xdr:row>
      <xdr:rowOff>107950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71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90188</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91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118111</xdr:rowOff>
    </xdr:from>
    <xdr:to>
      <xdr:col>24</xdr:col>
      <xdr:colOff>76200</xdr:colOff>
      <xdr:row>78</xdr:row>
      <xdr:rowOff>48261</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31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107950</xdr:rowOff>
    </xdr:from>
    <xdr:to>
      <xdr:col>19</xdr:col>
      <xdr:colOff>187325</xdr:colOff>
      <xdr:row>77</xdr:row>
      <xdr:rowOff>107950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098800" y="13309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7620</xdr:rowOff>
    </xdr:from>
    <xdr:to>
      <xdr:col>20</xdr:col>
      <xdr:colOff>38100</xdr:colOff>
      <xdr:row>78</xdr:row>
      <xdr:rowOff>109220</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8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24130</xdr:rowOff>
    </xdr:from>
    <xdr:to>
      <xdr:col>15</xdr:col>
      <xdr:colOff>98425</xdr:colOff>
      <xdr:row>77</xdr:row>
      <xdr:rowOff>107950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2257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0</xdr:rowOff>
    </xdr:from>
    <xdr:to>
      <xdr:col>15</xdr:col>
      <xdr:colOff>149225</xdr:colOff>
      <xdr:row>78</xdr:row>
      <xdr:rowOff>101600</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7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86377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45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24130</xdr:rowOff>
    </xdr:from>
    <xdr:to>
      <xdr:col>11</xdr:col>
      <xdr:colOff>9525</xdr:colOff>
      <xdr:row>77</xdr:row>
      <xdr:rowOff>62230</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2257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110489</xdr:rowOff>
    </xdr:from>
    <xdr:to>
      <xdr:col>11</xdr:col>
      <xdr:colOff>60325</xdr:colOff>
      <xdr:row>78</xdr:row>
      <xdr:rowOff>40639</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312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25416</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15239</xdr:rowOff>
    </xdr:from>
    <xdr:to>
      <xdr:col>6</xdr:col>
      <xdr:colOff>171450</xdr:colOff>
      <xdr:row>78</xdr:row>
      <xdr:rowOff>116839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8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101616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474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19050</xdr:rowOff>
    </xdr:from>
    <xdr:to>
      <xdr:col>24</xdr:col>
      <xdr:colOff>76200</xdr:colOff>
      <xdr:row>77</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35577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57150</xdr:rowOff>
    </xdr:from>
    <xdr:to>
      <xdr:col>20</xdr:col>
      <xdr:colOff>38100</xdr:colOff>
      <xdr:row>77</xdr:row>
      <xdr:rowOff>158750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168927</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2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57150</xdr:rowOff>
    </xdr:from>
    <xdr:to>
      <xdr:col>15</xdr:col>
      <xdr:colOff>149225</xdr:colOff>
      <xdr:row>77</xdr:row>
      <xdr:rowOff>158750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168927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02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144780</xdr:rowOff>
    </xdr:from>
    <xdr:to>
      <xdr:col>11</xdr:col>
      <xdr:colOff>60325</xdr:colOff>
      <xdr:row>77</xdr:row>
      <xdr:rowOff>74930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85107</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11430</xdr:rowOff>
    </xdr:from>
    <xdr:to>
      <xdr:col>6</xdr:col>
      <xdr:colOff>171450</xdr:colOff>
      <xdr:row>77</xdr:row>
      <xdr:rowOff>113030</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21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123207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経常的収入である地方税、地方消費税交付金が増加したが、経常経費充当一般財源が増加したため、比率は増加した。</a:t>
          </a:r>
        </a:p>
        <a:p>
          <a:r>
            <a:rPr kumimoji="1" lang="ja-JP" altLang="en-US" sz="1300">
              <a:latin typeface="ＭＳ Ｐゴシック" panose="020B0600070205080204" pitchFamily="50" charset="-128"/>
              <a:ea typeface="ＭＳ Ｐゴシック" panose="020B0600070205080204" pitchFamily="50" charset="-128"/>
            </a:rPr>
            <a:t>　今後も、経常的収入の一般財源の大幅な増加は見込めないため、定員管理の適正化や類似施設の統廃合等の実施を進め、経常的な経費の抑制に努める。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89444</xdr:rowOff>
    </xdr:from>
    <xdr:to>
      <xdr:col>82</xdr:col>
      <xdr:colOff>107950</xdr:colOff>
      <xdr:row>81</xdr:row>
      <xdr:rowOff>11068</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605294"/>
          <a:ext cx="0" cy="1293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154595</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11068</xdr:rowOff>
    </xdr:from>
    <xdr:to>
      <xdr:col>82</xdr:col>
      <xdr:colOff>196850</xdr:colOff>
      <xdr:row>81</xdr:row>
      <xdr:rowOff>11068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4371</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8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89444</xdr:rowOff>
    </xdr:from>
    <xdr:to>
      <xdr:col>82</xdr:col>
      <xdr:colOff>196850</xdr:colOff>
      <xdr:row>73</xdr:row>
      <xdr:rowOff>89444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605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136798</xdr:rowOff>
    </xdr:from>
    <xdr:to>
      <xdr:col>82</xdr:col>
      <xdr:colOff>107950</xdr:colOff>
      <xdr:row>77</xdr:row>
      <xdr:rowOff>30662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66998"/>
          <a:ext cx="8382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122119</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980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79647</xdr:rowOff>
    </xdr:from>
    <xdr:to>
      <xdr:col>78</xdr:col>
      <xdr:colOff>69850</xdr:colOff>
      <xdr:row>76</xdr:row>
      <xdr:rowOff>136798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2938397"/>
          <a:ext cx="889000" cy="22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20682</xdr:rowOff>
    </xdr:from>
    <xdr:to>
      <xdr:col>78</xdr:col>
      <xdr:colOff>120650</xdr:colOff>
      <xdr:row>76</xdr:row>
      <xdr:rowOff>122282</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05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132460</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8197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102507</xdr:rowOff>
    </xdr:from>
    <xdr:to>
      <xdr:col>73</xdr:col>
      <xdr:colOff>180975</xdr:colOff>
      <xdr:row>75</xdr:row>
      <xdr:rowOff>79647</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618357"/>
          <a:ext cx="889000" cy="320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107224</xdr:rowOff>
    </xdr:from>
    <xdr:to>
      <xdr:col>74</xdr:col>
      <xdr:colOff>31750</xdr:colOff>
      <xdr:row>76</xdr:row>
      <xdr:rowOff>37374</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96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22151</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3052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102507</xdr:rowOff>
    </xdr:from>
    <xdr:to>
      <xdr:col>69</xdr:col>
      <xdr:colOff>92075</xdr:colOff>
      <xdr:row>75</xdr:row>
      <xdr:rowOff>105773</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618357"/>
          <a:ext cx="889000" cy="346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95794</xdr:rowOff>
    </xdr:from>
    <xdr:to>
      <xdr:col>69</xdr:col>
      <xdr:colOff>142875</xdr:colOff>
      <xdr:row>75</xdr:row>
      <xdr:rowOff>25944</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83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10721</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869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139881</xdr:rowOff>
    </xdr:from>
    <xdr:to>
      <xdr:col>65</xdr:col>
      <xdr:colOff>53975</xdr:colOff>
      <xdr:row>76</xdr:row>
      <xdr:rowOff>70031</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98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54808</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085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151312</xdr:rowOff>
    </xdr:from>
    <xdr:to>
      <xdr:col>82</xdr:col>
      <xdr:colOff>158750</xdr:colOff>
      <xdr:row>77</xdr:row>
      <xdr:rowOff>81462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181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123389</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153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85998</xdr:rowOff>
    </xdr:from>
    <xdr:to>
      <xdr:col>78</xdr:col>
      <xdr:colOff>120650</xdr:colOff>
      <xdr:row>77</xdr:row>
      <xdr:rowOff>16148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1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925</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2025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28847</xdr:rowOff>
    </xdr:from>
    <xdr:to>
      <xdr:col>74</xdr:col>
      <xdr:colOff>31750</xdr:colOff>
      <xdr:row>75</xdr:row>
      <xdr:rowOff>130447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2887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140624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26564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51707</xdr:rowOff>
    </xdr:from>
    <xdr:to>
      <xdr:col>69</xdr:col>
      <xdr:colOff>142875</xdr:colOff>
      <xdr:row>73</xdr:row>
      <xdr:rowOff>153307</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567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163484</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33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54973</xdr:rowOff>
    </xdr:from>
    <xdr:to>
      <xdr:col>65</xdr:col>
      <xdr:colOff>53975</xdr:colOff>
      <xdr:row>75</xdr:row>
      <xdr:rowOff>156573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13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166750</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682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山梨県中央市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115380</xdr:rowOff>
    </xdr:from>
    <xdr:to>
      <xdr:col>29</xdr:col>
      <xdr:colOff>127000</xdr:colOff>
      <xdr:row>20</xdr:row>
      <xdr:rowOff>111709</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20405"/>
          <a:ext cx="0" cy="136792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83786</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60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111709</xdr:rowOff>
    </xdr:from>
    <xdr:to>
      <xdr:col>30</xdr:col>
      <xdr:colOff>25400</xdr:colOff>
      <xdr:row>20</xdr:row>
      <xdr:rowOff>111709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833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30307</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63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115380</xdr:rowOff>
    </xdr:from>
    <xdr:to>
      <xdr:col>30</xdr:col>
      <xdr:colOff>25400</xdr:colOff>
      <xdr:row>12</xdr:row>
      <xdr:rowOff>115380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204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139941</xdr:rowOff>
    </xdr:from>
    <xdr:to>
      <xdr:col>29</xdr:col>
      <xdr:colOff>127000</xdr:colOff>
      <xdr:row>18</xdr:row>
      <xdr:rowOff>70574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102216"/>
          <a:ext cx="647700" cy="1020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129265</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48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112738</xdr:rowOff>
    </xdr:from>
    <xdr:to>
      <xdr:col>29</xdr:col>
      <xdr:colOff>177800</xdr:colOff>
      <xdr:row>17</xdr:row>
      <xdr:rowOff>42888</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035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70574</xdr:rowOff>
    </xdr:from>
    <xdr:to>
      <xdr:col>26</xdr:col>
      <xdr:colOff>50800</xdr:colOff>
      <xdr:row>18</xdr:row>
      <xdr:rowOff>129819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204299"/>
          <a:ext cx="698500" cy="592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38024</xdr:rowOff>
    </xdr:from>
    <xdr:to>
      <xdr:col>26</xdr:col>
      <xdr:colOff>101600</xdr:colOff>
      <xdr:row>17</xdr:row>
      <xdr:rowOff>139624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00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149801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691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129819</xdr:rowOff>
    </xdr:from>
    <xdr:to>
      <xdr:col>22</xdr:col>
      <xdr:colOff>114300</xdr:colOff>
      <xdr:row>18</xdr:row>
      <xdr:rowOff>137338</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263544"/>
          <a:ext cx="698500" cy="75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71730</xdr:rowOff>
    </xdr:from>
    <xdr:to>
      <xdr:col>22</xdr:col>
      <xdr:colOff>165100</xdr:colOff>
      <xdr:row>18</xdr:row>
      <xdr:rowOff>1880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340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12057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02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137338</xdr:rowOff>
    </xdr:from>
    <xdr:to>
      <xdr:col>18</xdr:col>
      <xdr:colOff>177800</xdr:colOff>
      <xdr:row>18</xdr:row>
      <xdr:rowOff>147206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271063"/>
          <a:ext cx="698500" cy="98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92735</xdr:rowOff>
    </xdr:from>
    <xdr:to>
      <xdr:col>19</xdr:col>
      <xdr:colOff>38100</xdr:colOff>
      <xdr:row>18</xdr:row>
      <xdr:rowOff>22885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550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33062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23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137541</xdr:rowOff>
    </xdr:from>
    <xdr:to>
      <xdr:col>15</xdr:col>
      <xdr:colOff>101600</xdr:colOff>
      <xdr:row>18</xdr:row>
      <xdr:rowOff>67691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998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77868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868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89141</xdr:rowOff>
    </xdr:from>
    <xdr:to>
      <xdr:col>29</xdr:col>
      <xdr:colOff>177800</xdr:colOff>
      <xdr:row>18</xdr:row>
      <xdr:rowOff>19291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51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61218</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23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19774</xdr:rowOff>
    </xdr:from>
    <xdr:to>
      <xdr:col>26</xdr:col>
      <xdr:colOff>101600</xdr:colOff>
      <xdr:row>18</xdr:row>
      <xdr:rowOff>121374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153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106151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239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79019</xdr:rowOff>
    </xdr:from>
    <xdr:to>
      <xdr:col>22</xdr:col>
      <xdr:colOff>165100</xdr:colOff>
      <xdr:row>19</xdr:row>
      <xdr:rowOff>9169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127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165396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299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86538</xdr:rowOff>
    </xdr:from>
    <xdr:to>
      <xdr:col>19</xdr:col>
      <xdr:colOff>38100</xdr:colOff>
      <xdr:row>19</xdr:row>
      <xdr:rowOff>16688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20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1465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306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96406</xdr:rowOff>
    </xdr:from>
    <xdr:to>
      <xdr:col>15</xdr:col>
      <xdr:colOff>101600</xdr:colOff>
      <xdr:row>19</xdr:row>
      <xdr:rowOff>26556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30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11333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316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8" name="人口1人当たり決算額の推移グラフ枠445">
          <a:extLst>
            <a:ext uri="{FF2B5EF4-FFF2-40B4-BE49-F238E27FC236}">
              <a16:creationId xmlns:a16="http://schemas.microsoft.com/office/drawing/2014/main" id="{00000000-0008-0000-0500-00006C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172949</xdr:rowOff>
    </xdr:from>
    <xdr:to>
      <xdr:col>29</xdr:col>
      <xdr:colOff>127000</xdr:colOff>
      <xdr:row>37</xdr:row>
      <xdr:rowOff>280358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651500" y="6097499"/>
          <a:ext cx="0" cy="13075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252435</xdr:rowOff>
    </xdr:from>
    <xdr:ext cx="762000" cy="259045"/>
    <xdr:sp macro="" textlink="">
      <xdr:nvSpPr>
        <xdr:cNvPr id="110" name="人口1人当たり決算額の推移最小値テキスト445">
          <a:extLst>
            <a:ext uri="{FF2B5EF4-FFF2-40B4-BE49-F238E27FC236}">
              <a16:creationId xmlns:a16="http://schemas.microsoft.com/office/drawing/2014/main" id="{00000000-0008-0000-0500-00006E000000}"/>
            </a:ext>
          </a:extLst>
        </xdr:cNvPr>
        <xdr:cNvSpPr txBox="1"/>
      </xdr:nvSpPr>
      <xdr:spPr>
        <a:xfrm>
          <a:off x="5740400" y="7377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280358</xdr:rowOff>
    </xdr:from>
    <xdr:to>
      <xdr:col>30</xdr:col>
      <xdr:colOff>25400</xdr:colOff>
      <xdr:row>37</xdr:row>
      <xdr:rowOff>280358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562600" y="740505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87876</xdr:rowOff>
    </xdr:from>
    <xdr:ext cx="762000" cy="259045"/>
    <xdr:sp macro="" textlink="">
      <xdr:nvSpPr>
        <xdr:cNvPr id="112" name="人口1人当たり決算額の推移最大値テキスト445">
          <a:extLst>
            <a:ext uri="{FF2B5EF4-FFF2-40B4-BE49-F238E27FC236}">
              <a16:creationId xmlns:a16="http://schemas.microsoft.com/office/drawing/2014/main" id="{00000000-0008-0000-0500-000070000000}"/>
            </a:ext>
          </a:extLst>
        </xdr:cNvPr>
        <xdr:cNvSpPr txBox="1"/>
      </xdr:nvSpPr>
      <xdr:spPr>
        <a:xfrm>
          <a:off x="5740400" y="5840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172949</xdr:rowOff>
    </xdr:from>
    <xdr:to>
      <xdr:col>30</xdr:col>
      <xdr:colOff>25400</xdr:colOff>
      <xdr:row>33</xdr:row>
      <xdr:rowOff>172949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5562600" y="609749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70960</xdr:rowOff>
    </xdr:from>
    <xdr:to>
      <xdr:col>29</xdr:col>
      <xdr:colOff>127000</xdr:colOff>
      <xdr:row>36</xdr:row>
      <xdr:rowOff>71581</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5003800" y="7024210"/>
          <a:ext cx="647700" cy="6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36393</xdr:rowOff>
    </xdr:from>
    <xdr:ext cx="762000" cy="259045"/>
    <xdr:sp macro="" textlink="">
      <xdr:nvSpPr>
        <xdr:cNvPr id="115" name="人口1人当たり決算額の推移平均値テキスト445">
          <a:extLst>
            <a:ext uri="{FF2B5EF4-FFF2-40B4-BE49-F238E27FC236}">
              <a16:creationId xmlns:a16="http://schemas.microsoft.com/office/drawing/2014/main" id="{00000000-0008-0000-0500-000073000000}"/>
            </a:ext>
          </a:extLst>
        </xdr:cNvPr>
        <xdr:cNvSpPr txBox="1"/>
      </xdr:nvSpPr>
      <xdr:spPr>
        <a:xfrm>
          <a:off x="5740400" y="66467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191316</xdr:rowOff>
    </xdr:from>
    <xdr:to>
      <xdr:col>29</xdr:col>
      <xdr:colOff>177800</xdr:colOff>
      <xdr:row>35</xdr:row>
      <xdr:rowOff>292916</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5600700" y="68016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71581</xdr:rowOff>
    </xdr:from>
    <xdr:to>
      <xdr:col>26</xdr:col>
      <xdr:colOff>50800</xdr:colOff>
      <xdr:row>36</xdr:row>
      <xdr:rowOff>116452</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4305300" y="7024831"/>
          <a:ext cx="698500" cy="448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174204</xdr:rowOff>
    </xdr:from>
    <xdr:to>
      <xdr:col>26</xdr:col>
      <xdr:colOff>101600</xdr:colOff>
      <xdr:row>35</xdr:row>
      <xdr:rowOff>275804</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953000" y="67845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285981</xdr:rowOff>
    </xdr:from>
    <xdr:ext cx="7366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622800" y="65534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110084</xdr:rowOff>
    </xdr:from>
    <xdr:to>
      <xdr:col>22</xdr:col>
      <xdr:colOff>114300</xdr:colOff>
      <xdr:row>36</xdr:row>
      <xdr:rowOff>116452</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3606800" y="7063334"/>
          <a:ext cx="698500" cy="63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202192</xdr:rowOff>
    </xdr:from>
    <xdr:to>
      <xdr:col>22</xdr:col>
      <xdr:colOff>165100</xdr:colOff>
      <xdr:row>35</xdr:row>
      <xdr:rowOff>303792</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4254500" y="6812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313969</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924300" y="65814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110084</xdr:rowOff>
    </xdr:from>
    <xdr:to>
      <xdr:col>18</xdr:col>
      <xdr:colOff>177800</xdr:colOff>
      <xdr:row>36</xdr:row>
      <xdr:rowOff>112631</xdr:rowOff>
    </xdr:to>
    <xdr:cxnSp macro="">
      <xdr:nvCxnSpPr>
        <xdr:cNvPr id="123" name="直線コネクタ 122">
          <a:extLst>
            <a:ext uri="{FF2B5EF4-FFF2-40B4-BE49-F238E27FC236}">
              <a16:creationId xmlns:a16="http://schemas.microsoft.com/office/drawing/2014/main" id="{00000000-0008-0000-0500-00007B000000}"/>
            </a:ext>
          </a:extLst>
        </xdr:cNvPr>
        <xdr:cNvCxnSpPr/>
      </xdr:nvCxnSpPr>
      <xdr:spPr bwMode="auto">
        <a:xfrm flipV="1">
          <a:off x="2908300" y="7063334"/>
          <a:ext cx="698500" cy="2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247160</xdr:rowOff>
    </xdr:from>
    <xdr:to>
      <xdr:col>19</xdr:col>
      <xdr:colOff>38100</xdr:colOff>
      <xdr:row>36</xdr:row>
      <xdr:rowOff>5860</xdr:rowOff>
    </xdr:to>
    <xdr:sp macro="" textlink="">
      <xdr:nvSpPr>
        <xdr:cNvPr id="124" name="フローチャート: 判断 123">
          <a:extLst>
            <a:ext uri="{FF2B5EF4-FFF2-40B4-BE49-F238E27FC236}">
              <a16:creationId xmlns:a16="http://schemas.microsoft.com/office/drawing/2014/main" id="{00000000-0008-0000-0500-00007C000000}"/>
            </a:ext>
          </a:extLst>
        </xdr:cNvPr>
        <xdr:cNvSpPr/>
      </xdr:nvSpPr>
      <xdr:spPr bwMode="auto">
        <a:xfrm>
          <a:off x="3556000" y="68575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16037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225800" y="662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274396</xdr:rowOff>
    </xdr:from>
    <xdr:to>
      <xdr:col>15</xdr:col>
      <xdr:colOff>101600</xdr:colOff>
      <xdr:row>36</xdr:row>
      <xdr:rowOff>33096</xdr:rowOff>
    </xdr:to>
    <xdr:sp macro="" textlink="">
      <xdr:nvSpPr>
        <xdr:cNvPr id="126" name="フローチャート: 判断 125">
          <a:extLst>
            <a:ext uri="{FF2B5EF4-FFF2-40B4-BE49-F238E27FC236}">
              <a16:creationId xmlns:a16="http://schemas.microsoft.com/office/drawing/2014/main" id="{00000000-0008-0000-0500-00007E000000}"/>
            </a:ext>
          </a:extLst>
        </xdr:cNvPr>
        <xdr:cNvSpPr/>
      </xdr:nvSpPr>
      <xdr:spPr bwMode="auto">
        <a:xfrm>
          <a:off x="2857500" y="68847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43273</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527300" y="6653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20160</xdr:rowOff>
    </xdr:from>
    <xdr:to>
      <xdr:col>29</xdr:col>
      <xdr:colOff>177800</xdr:colOff>
      <xdr:row>36</xdr:row>
      <xdr:rowOff>121760</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5600700" y="6973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335137</xdr:rowOff>
    </xdr:from>
    <xdr:ext cx="762000" cy="259045"/>
    <xdr:sp macro="" textlink="">
      <xdr:nvSpPr>
        <xdr:cNvPr id="134" name="人口1人当たり決算額の推移該当値テキスト445">
          <a:extLst>
            <a:ext uri="{FF2B5EF4-FFF2-40B4-BE49-F238E27FC236}">
              <a16:creationId xmlns:a16="http://schemas.microsoft.com/office/drawing/2014/main" id="{00000000-0008-0000-0500-000086000000}"/>
            </a:ext>
          </a:extLst>
        </xdr:cNvPr>
        <xdr:cNvSpPr txBox="1"/>
      </xdr:nvSpPr>
      <xdr:spPr>
        <a:xfrm>
          <a:off x="5740400" y="6945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20781</xdr:rowOff>
    </xdr:from>
    <xdr:to>
      <xdr:col>26</xdr:col>
      <xdr:colOff>101600</xdr:colOff>
      <xdr:row>36</xdr:row>
      <xdr:rowOff>122381</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4953000" y="69740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107158</xdr:rowOff>
    </xdr:from>
    <xdr:ext cx="7366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622800" y="70604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65652</xdr:rowOff>
    </xdr:from>
    <xdr:to>
      <xdr:col>22</xdr:col>
      <xdr:colOff>165100</xdr:colOff>
      <xdr:row>36</xdr:row>
      <xdr:rowOff>167252</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4254500" y="701890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152029</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3924300" y="7105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59284</xdr:rowOff>
    </xdr:from>
    <xdr:to>
      <xdr:col>19</xdr:col>
      <xdr:colOff>38100</xdr:colOff>
      <xdr:row>36</xdr:row>
      <xdr:rowOff>160884</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3556000" y="70125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145661</xdr:rowOff>
    </xdr:from>
    <xdr:ext cx="7620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3225800" y="7098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61831</xdr:rowOff>
    </xdr:from>
    <xdr:to>
      <xdr:col>15</xdr:col>
      <xdr:colOff>101600</xdr:colOff>
      <xdr:row>36</xdr:row>
      <xdr:rowOff>163431</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2857500" y="7015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148208</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2527300" y="7101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山梨県中央市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30,597
28,350
31.69
17,505,793
15,739,554
1,507,862
8,918,923
16,048,263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24727</xdr:rowOff>
    </xdr:from>
    <xdr:to>
      <xdr:col>24</xdr:col>
      <xdr:colOff>62865</xdr:colOff>
      <xdr:row>38</xdr:row>
      <xdr:rowOff>14757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168227"/>
          <a:ext cx="1270" cy="1361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18584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533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14757</xdr:rowOff>
    </xdr:from>
    <xdr:to>
      <xdr:col>24</xdr:col>
      <xdr:colOff>152400</xdr:colOff>
      <xdr:row>38</xdr:row>
      <xdr:rowOff>14757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529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142854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494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24727</xdr:rowOff>
    </xdr:from>
    <xdr:to>
      <xdr:col>24</xdr:col>
      <xdr:colOff>152400</xdr:colOff>
      <xdr:row>30</xdr:row>
      <xdr:rowOff>24727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168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116078</xdr:rowOff>
    </xdr:from>
    <xdr:to>
      <xdr:col>24</xdr:col>
      <xdr:colOff>63500</xdr:colOff>
      <xdr:row>36</xdr:row>
      <xdr:rowOff>34557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116828"/>
          <a:ext cx="838200" cy="89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7459</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6653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156032</xdr:rowOff>
    </xdr:from>
    <xdr:to>
      <xdr:col>24</xdr:col>
      <xdr:colOff>114300</xdr:colOff>
      <xdr:row>34</xdr:row>
      <xdr:rowOff>86182</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5813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34557</xdr:rowOff>
    </xdr:from>
    <xdr:to>
      <xdr:col>19</xdr:col>
      <xdr:colOff>177800</xdr:colOff>
      <xdr:row>36</xdr:row>
      <xdr:rowOff>80886</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206757"/>
          <a:ext cx="889000" cy="4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84734</xdr:rowOff>
    </xdr:from>
    <xdr:to>
      <xdr:col>20</xdr:col>
      <xdr:colOff>38100</xdr:colOff>
      <xdr:row>35</xdr:row>
      <xdr:rowOff>14884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5914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31411</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5689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80886</xdr:rowOff>
    </xdr:from>
    <xdr:to>
      <xdr:col>15</xdr:col>
      <xdr:colOff>50800</xdr:colOff>
      <xdr:row>36</xdr:row>
      <xdr:rowOff>88316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253086"/>
          <a:ext cx="889000" cy="7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109995</xdr:rowOff>
    </xdr:from>
    <xdr:to>
      <xdr:col>15</xdr:col>
      <xdr:colOff>101600</xdr:colOff>
      <xdr:row>35</xdr:row>
      <xdr:rowOff>40145</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5939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56672</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571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88316</xdr:rowOff>
    </xdr:from>
    <xdr:to>
      <xdr:col>10</xdr:col>
      <xdr:colOff>114300</xdr:colOff>
      <xdr:row>36</xdr:row>
      <xdr:rowOff>98577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260516"/>
          <a:ext cx="889000" cy="10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123088</xdr:rowOff>
    </xdr:from>
    <xdr:to>
      <xdr:col>10</xdr:col>
      <xdr:colOff>165100</xdr:colOff>
      <xdr:row>35</xdr:row>
      <xdr:rowOff>53238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59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69765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572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330</xdr:rowOff>
    </xdr:from>
    <xdr:to>
      <xdr:col>6</xdr:col>
      <xdr:colOff>38100</xdr:colOff>
      <xdr:row>35</xdr:row>
      <xdr:rowOff>101930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001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118457</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577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65278</xdr:rowOff>
    </xdr:from>
    <xdr:to>
      <xdr:col>24</xdr:col>
      <xdr:colOff>114300</xdr:colOff>
      <xdr:row>35</xdr:row>
      <xdr:rowOff>166878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066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43705</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044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155207</xdr:rowOff>
    </xdr:from>
    <xdr:to>
      <xdr:col>20</xdr:col>
      <xdr:colOff>38100</xdr:colOff>
      <xdr:row>36</xdr:row>
      <xdr:rowOff>85357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155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76484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248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30086</xdr:rowOff>
    </xdr:from>
    <xdr:to>
      <xdr:col>15</xdr:col>
      <xdr:colOff>101600</xdr:colOff>
      <xdr:row>36</xdr:row>
      <xdr:rowOff>131686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20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122813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295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37516</xdr:rowOff>
    </xdr:from>
    <xdr:to>
      <xdr:col>10</xdr:col>
      <xdr:colOff>165100</xdr:colOff>
      <xdr:row>36</xdr:row>
      <xdr:rowOff>139116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20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130243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302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47777</xdr:rowOff>
    </xdr:from>
    <xdr:to>
      <xdr:col>6</xdr:col>
      <xdr:colOff>38100</xdr:colOff>
      <xdr:row>36</xdr:row>
      <xdr:rowOff>149377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21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140504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312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110828</xdr:rowOff>
    </xdr:from>
    <xdr:to>
      <xdr:col>24</xdr:col>
      <xdr:colOff>62865</xdr:colOff>
      <xdr:row>58</xdr:row>
      <xdr:rowOff>165227</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54778"/>
          <a:ext cx="1270" cy="12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169054</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165227</xdr:rowOff>
    </xdr:from>
    <xdr:to>
      <xdr:col>24</xdr:col>
      <xdr:colOff>152400</xdr:colOff>
      <xdr:row>58</xdr:row>
      <xdr:rowOff>165227</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09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57505</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630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110828</xdr:rowOff>
    </xdr:from>
    <xdr:to>
      <xdr:col>24</xdr:col>
      <xdr:colOff>152400</xdr:colOff>
      <xdr:row>51</xdr:row>
      <xdr:rowOff>110828</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54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162651</xdr:rowOff>
    </xdr:from>
    <xdr:to>
      <xdr:col>24</xdr:col>
      <xdr:colOff>63500</xdr:colOff>
      <xdr:row>57</xdr:row>
      <xdr:rowOff>170965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935301"/>
          <a:ext cx="838200" cy="8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31859</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330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8982</xdr:rowOff>
    </xdr:from>
    <xdr:to>
      <xdr:col>24</xdr:col>
      <xdr:colOff>114300</xdr:colOff>
      <xdr:row>57</xdr:row>
      <xdr:rowOff>110582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81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108770</xdr:rowOff>
    </xdr:from>
    <xdr:to>
      <xdr:col>19</xdr:col>
      <xdr:colOff>177800</xdr:colOff>
      <xdr:row>57</xdr:row>
      <xdr:rowOff>170965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81420"/>
          <a:ext cx="889000" cy="62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69286</xdr:rowOff>
    </xdr:from>
    <xdr:to>
      <xdr:col>20</xdr:col>
      <xdr:colOff>38100</xdr:colOff>
      <xdr:row>57</xdr:row>
      <xdr:rowOff>170886</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84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15963</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617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108770</xdr:rowOff>
    </xdr:from>
    <xdr:to>
      <xdr:col>15</xdr:col>
      <xdr:colOff>50800</xdr:colOff>
      <xdr:row>57</xdr:row>
      <xdr:rowOff>120536</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81420"/>
          <a:ext cx="889000" cy="11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49246</xdr:rowOff>
    </xdr:from>
    <xdr:to>
      <xdr:col>15</xdr:col>
      <xdr:colOff>101600</xdr:colOff>
      <xdr:row>57</xdr:row>
      <xdr:rowOff>150846</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821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167373</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597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120536</xdr:rowOff>
    </xdr:from>
    <xdr:to>
      <xdr:col>10</xdr:col>
      <xdr:colOff>114300</xdr:colOff>
      <xdr:row>58</xdr:row>
      <xdr:rowOff>39870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93186"/>
          <a:ext cx="889000" cy="90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103301</xdr:rowOff>
    </xdr:from>
    <xdr:to>
      <xdr:col>10</xdr:col>
      <xdr:colOff>165100</xdr:colOff>
      <xdr:row>58</xdr:row>
      <xdr:rowOff>33451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7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24578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968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154714</xdr:rowOff>
    </xdr:from>
    <xdr:to>
      <xdr:col>6</xdr:col>
      <xdr:colOff>38100</xdr:colOff>
      <xdr:row>58</xdr:row>
      <xdr:rowOff>84864</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101391</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702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111851</xdr:rowOff>
    </xdr:from>
    <xdr:to>
      <xdr:col>24</xdr:col>
      <xdr:colOff>114300</xdr:colOff>
      <xdr:row>58</xdr:row>
      <xdr:rowOff>42001</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88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90278</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862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120165</xdr:rowOff>
    </xdr:from>
    <xdr:to>
      <xdr:col>20</xdr:col>
      <xdr:colOff>38100</xdr:colOff>
      <xdr:row>58</xdr:row>
      <xdr:rowOff>50315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92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41442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85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57970</xdr:rowOff>
    </xdr:from>
    <xdr:to>
      <xdr:col>15</xdr:col>
      <xdr:colOff>101600</xdr:colOff>
      <xdr:row>57</xdr:row>
      <xdr:rowOff>159570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30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150697</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923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69736</xdr:rowOff>
    </xdr:from>
    <xdr:to>
      <xdr:col>10</xdr:col>
      <xdr:colOff>165100</xdr:colOff>
      <xdr:row>57</xdr:row>
      <xdr:rowOff>171336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42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16413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617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160520</xdr:rowOff>
    </xdr:from>
    <xdr:to>
      <xdr:col>6</xdr:col>
      <xdr:colOff>38100</xdr:colOff>
      <xdr:row>58</xdr:row>
      <xdr:rowOff>90670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33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81797</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25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33286</xdr:rowOff>
    </xdr:from>
    <xdr:to>
      <xdr:col>24</xdr:col>
      <xdr:colOff>62865</xdr:colOff>
      <xdr:row>79</xdr:row>
      <xdr:rowOff>25152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034786"/>
          <a:ext cx="1270" cy="153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28979</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7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25152</xdr:rowOff>
    </xdr:from>
    <xdr:to>
      <xdr:col>24</xdr:col>
      <xdr:colOff>152400</xdr:colOff>
      <xdr:row>79</xdr:row>
      <xdr:rowOff>25152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697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151413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81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33286</xdr:rowOff>
    </xdr:from>
    <xdr:to>
      <xdr:col>24</xdr:col>
      <xdr:colOff>152400</xdr:colOff>
      <xdr:row>70</xdr:row>
      <xdr:rowOff>33286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034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9646</xdr:rowOff>
    </xdr:from>
    <xdr:to>
      <xdr:col>24</xdr:col>
      <xdr:colOff>63500</xdr:colOff>
      <xdr:row>79</xdr:row>
      <xdr:rowOff>14694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554196"/>
          <a:ext cx="838200" cy="5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160774</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909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137897</xdr:rowOff>
    </xdr:from>
    <xdr:to>
      <xdr:col>24</xdr:col>
      <xdr:colOff>114300</xdr:colOff>
      <xdr:row>78</xdr:row>
      <xdr:rowOff>68047</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33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14466</xdr:rowOff>
    </xdr:from>
    <xdr:to>
      <xdr:col>19</xdr:col>
      <xdr:colOff>177800</xdr:colOff>
      <xdr:row>79</xdr:row>
      <xdr:rowOff>14694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908300" y="13559016"/>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15596</xdr:rowOff>
    </xdr:from>
    <xdr:to>
      <xdr:col>20</xdr:col>
      <xdr:colOff>38100</xdr:colOff>
      <xdr:row>78</xdr:row>
      <xdr:rowOff>117196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133723</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163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14466</xdr:rowOff>
    </xdr:from>
    <xdr:to>
      <xdr:col>15</xdr:col>
      <xdr:colOff>50800</xdr:colOff>
      <xdr:row>79</xdr:row>
      <xdr:rowOff>14790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559016"/>
          <a:ext cx="889000" cy="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12852</xdr:rowOff>
    </xdr:from>
    <xdr:to>
      <xdr:col>15</xdr:col>
      <xdr:colOff>101600</xdr:colOff>
      <xdr:row>78</xdr:row>
      <xdr:rowOff>114452</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385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130979</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161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14790</xdr:rowOff>
    </xdr:from>
    <xdr:to>
      <xdr:col>10</xdr:col>
      <xdr:colOff>114300</xdr:colOff>
      <xdr:row>79</xdr:row>
      <xdr:rowOff>15418</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559340"/>
          <a:ext cx="889000" cy="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170511</xdr:rowOff>
    </xdr:from>
    <xdr:to>
      <xdr:col>10</xdr:col>
      <xdr:colOff>165100</xdr:colOff>
      <xdr:row>78</xdr:row>
      <xdr:rowOff>100661</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3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117188</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14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10909</xdr:rowOff>
    </xdr:from>
    <xdr:to>
      <xdr:col>6</xdr:col>
      <xdr:colOff>38100</xdr:colOff>
      <xdr:row>78</xdr:row>
      <xdr:rowOff>112509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38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129036</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15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130296</xdr:rowOff>
    </xdr:from>
    <xdr:to>
      <xdr:col>24</xdr:col>
      <xdr:colOff>114300</xdr:colOff>
      <xdr:row>79</xdr:row>
      <xdr:rowOff>60446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50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45223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418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135344</xdr:rowOff>
    </xdr:from>
    <xdr:to>
      <xdr:col>20</xdr:col>
      <xdr:colOff>38100</xdr:colOff>
      <xdr:row>79</xdr:row>
      <xdr:rowOff>65494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508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56621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60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135116</xdr:rowOff>
    </xdr:from>
    <xdr:to>
      <xdr:col>15</xdr:col>
      <xdr:colOff>101600</xdr:colOff>
      <xdr:row>79</xdr:row>
      <xdr:rowOff>65266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50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56393</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60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135440</xdr:rowOff>
    </xdr:from>
    <xdr:to>
      <xdr:col>10</xdr:col>
      <xdr:colOff>165100</xdr:colOff>
      <xdr:row>79</xdr:row>
      <xdr:rowOff>65590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50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56717</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60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136068</xdr:rowOff>
    </xdr:from>
    <xdr:to>
      <xdr:col>6</xdr:col>
      <xdr:colOff>38100</xdr:colOff>
      <xdr:row>79</xdr:row>
      <xdr:rowOff>66218</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509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57345</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601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21188</xdr:rowOff>
    </xdr:from>
    <xdr:to>
      <xdr:col>24</xdr:col>
      <xdr:colOff>62865</xdr:colOff>
      <xdr:row>99</xdr:row>
      <xdr:rowOff>22320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4633595" y="15623138"/>
          <a:ext cx="1270" cy="1372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26147</xdr:rowOff>
    </xdr:from>
    <xdr:ext cx="534377" cy="259045"/>
    <xdr:sp macro="" textlink="">
      <xdr:nvSpPr>
        <xdr:cNvPr id="232" name="扶助費最小値テキスト">
          <a:extLst>
            <a:ext uri="{FF2B5EF4-FFF2-40B4-BE49-F238E27FC236}">
              <a16:creationId xmlns:a16="http://schemas.microsoft.com/office/drawing/2014/main" id="{00000000-0008-0000-0600-0000E8000000}"/>
            </a:ext>
          </a:extLst>
        </xdr:cNvPr>
        <xdr:cNvSpPr txBox="1"/>
      </xdr:nvSpPr>
      <xdr:spPr>
        <a:xfrm>
          <a:off x="4686300" y="16999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22320</xdr:rowOff>
    </xdr:from>
    <xdr:to>
      <xdr:col>24</xdr:col>
      <xdr:colOff>152400</xdr:colOff>
      <xdr:row>99</xdr:row>
      <xdr:rowOff>22320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6995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139315</xdr:rowOff>
    </xdr:from>
    <xdr:ext cx="599010" cy="259045"/>
    <xdr:sp macro="" textlink="">
      <xdr:nvSpPr>
        <xdr:cNvPr id="234" name="扶助費最大値テキスト">
          <a:extLst>
            <a:ext uri="{FF2B5EF4-FFF2-40B4-BE49-F238E27FC236}">
              <a16:creationId xmlns:a16="http://schemas.microsoft.com/office/drawing/2014/main" id="{00000000-0008-0000-0600-0000EA000000}"/>
            </a:ext>
          </a:extLst>
        </xdr:cNvPr>
        <xdr:cNvSpPr txBox="1"/>
      </xdr:nvSpPr>
      <xdr:spPr>
        <a:xfrm>
          <a:off x="4686300" y="15398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21188</xdr:rowOff>
    </xdr:from>
    <xdr:to>
      <xdr:col>24</xdr:col>
      <xdr:colOff>152400</xdr:colOff>
      <xdr:row>91</xdr:row>
      <xdr:rowOff>21188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5623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85065</xdr:rowOff>
    </xdr:from>
    <xdr:to>
      <xdr:col>24</xdr:col>
      <xdr:colOff>63500</xdr:colOff>
      <xdr:row>97</xdr:row>
      <xdr:rowOff>111821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3797300" y="16544265"/>
          <a:ext cx="838200" cy="198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51785</xdr:rowOff>
    </xdr:from>
    <xdr:ext cx="599010" cy="259045"/>
    <xdr:sp macro="" textlink="">
      <xdr:nvSpPr>
        <xdr:cNvPr id="237" name="扶助費平均値テキスト">
          <a:extLst>
            <a:ext uri="{FF2B5EF4-FFF2-40B4-BE49-F238E27FC236}">
              <a16:creationId xmlns:a16="http://schemas.microsoft.com/office/drawing/2014/main" id="{00000000-0008-0000-0600-0000ED000000}"/>
            </a:ext>
          </a:extLst>
        </xdr:cNvPr>
        <xdr:cNvSpPr txBox="1"/>
      </xdr:nvSpPr>
      <xdr:spPr>
        <a:xfrm>
          <a:off x="4686300" y="163395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28908</xdr:rowOff>
    </xdr:from>
    <xdr:to>
      <xdr:col>24</xdr:col>
      <xdr:colOff>114300</xdr:colOff>
      <xdr:row>96</xdr:row>
      <xdr:rowOff>130508</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4584700" y="1648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89777</xdr:rowOff>
    </xdr:from>
    <xdr:to>
      <xdr:col>19</xdr:col>
      <xdr:colOff>177800</xdr:colOff>
      <xdr:row>97</xdr:row>
      <xdr:rowOff>111821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908300" y="16720427"/>
          <a:ext cx="889000" cy="22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112370</xdr:rowOff>
    </xdr:from>
    <xdr:to>
      <xdr:col>20</xdr:col>
      <xdr:colOff>38100</xdr:colOff>
      <xdr:row>97</xdr:row>
      <xdr:rowOff>42520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3746500" y="16571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59047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3497795" y="16346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147363</xdr:rowOff>
    </xdr:from>
    <xdr:to>
      <xdr:col>15</xdr:col>
      <xdr:colOff>50800</xdr:colOff>
      <xdr:row>97</xdr:row>
      <xdr:rowOff>89777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a:off x="2019300" y="16606563"/>
          <a:ext cx="889000" cy="113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18904</xdr:rowOff>
    </xdr:from>
    <xdr:to>
      <xdr:col>15</xdr:col>
      <xdr:colOff>101600</xdr:colOff>
      <xdr:row>97</xdr:row>
      <xdr:rowOff>120504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2857500" y="166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137031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2641111" y="16424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147363</xdr:rowOff>
    </xdr:from>
    <xdr:to>
      <xdr:col>10</xdr:col>
      <xdr:colOff>114300</xdr:colOff>
      <xdr:row>98</xdr:row>
      <xdr:rowOff>54922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flipV="1">
          <a:off x="1130300" y="16606563"/>
          <a:ext cx="889000" cy="250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64396</xdr:rowOff>
    </xdr:from>
    <xdr:to>
      <xdr:col>10</xdr:col>
      <xdr:colOff>165100</xdr:colOff>
      <xdr:row>96</xdr:row>
      <xdr:rowOff>165996</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968500" y="1652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11073</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719795" y="1629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134021</xdr:rowOff>
    </xdr:from>
    <xdr:to>
      <xdr:col>6</xdr:col>
      <xdr:colOff>38100</xdr:colOff>
      <xdr:row>98</xdr:row>
      <xdr:rowOff>64171</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079500" y="16764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80698</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863111" y="16539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34265</xdr:rowOff>
    </xdr:from>
    <xdr:to>
      <xdr:col>24</xdr:col>
      <xdr:colOff>114300</xdr:colOff>
      <xdr:row>96</xdr:row>
      <xdr:rowOff>135865</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4584700" y="1649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12692</xdr:rowOff>
    </xdr:from>
    <xdr:ext cx="599010" cy="259045"/>
    <xdr:sp macro="" textlink="">
      <xdr:nvSpPr>
        <xdr:cNvPr id="256" name="扶助費該当値テキスト">
          <a:extLst>
            <a:ext uri="{FF2B5EF4-FFF2-40B4-BE49-F238E27FC236}">
              <a16:creationId xmlns:a16="http://schemas.microsoft.com/office/drawing/2014/main" id="{00000000-0008-0000-0600-000000010000}"/>
            </a:ext>
          </a:extLst>
        </xdr:cNvPr>
        <xdr:cNvSpPr txBox="1"/>
      </xdr:nvSpPr>
      <xdr:spPr>
        <a:xfrm>
          <a:off x="4686300" y="164718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61021</xdr:rowOff>
    </xdr:from>
    <xdr:to>
      <xdr:col>20</xdr:col>
      <xdr:colOff>38100</xdr:colOff>
      <xdr:row>97</xdr:row>
      <xdr:rowOff>162621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3746500" y="16691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153748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3530111" y="1678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38977</xdr:rowOff>
    </xdr:from>
    <xdr:to>
      <xdr:col>15</xdr:col>
      <xdr:colOff>101600</xdr:colOff>
      <xdr:row>97</xdr:row>
      <xdr:rowOff>140577</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2857500" y="1666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131704</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2641111" y="16762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96563</xdr:rowOff>
    </xdr:from>
    <xdr:to>
      <xdr:col>10</xdr:col>
      <xdr:colOff>165100</xdr:colOff>
      <xdr:row>97</xdr:row>
      <xdr:rowOff>26713</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968500" y="16555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17840</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1719795" y="16648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4122</xdr:rowOff>
    </xdr:from>
    <xdr:to>
      <xdr:col>6</xdr:col>
      <xdr:colOff>38100</xdr:colOff>
      <xdr:row>98</xdr:row>
      <xdr:rowOff>105722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079500" y="1680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96849</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863111" y="1689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補助費等グラフ枠">
          <a:extLst>
            <a:ext uri="{FF2B5EF4-FFF2-40B4-BE49-F238E27FC236}">
              <a16:creationId xmlns:a16="http://schemas.microsoft.com/office/drawing/2014/main" id="{00000000-0008-0000-06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66868</xdr:rowOff>
    </xdr:from>
    <xdr:to>
      <xdr:col>54</xdr:col>
      <xdr:colOff>189865</xdr:colOff>
      <xdr:row>37</xdr:row>
      <xdr:rowOff>118798</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flipV="1">
          <a:off x="10475595" y="5381818"/>
          <a:ext cx="1270" cy="10806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122625</xdr:rowOff>
    </xdr:from>
    <xdr:ext cx="534377" cy="259045"/>
    <xdr:sp macro="" textlink="">
      <xdr:nvSpPr>
        <xdr:cNvPr id="289" name="補助費等最小値テキスト">
          <a:extLst>
            <a:ext uri="{FF2B5EF4-FFF2-40B4-BE49-F238E27FC236}">
              <a16:creationId xmlns:a16="http://schemas.microsoft.com/office/drawing/2014/main" id="{00000000-0008-0000-0600-000021010000}"/>
            </a:ext>
          </a:extLst>
        </xdr:cNvPr>
        <xdr:cNvSpPr txBox="1"/>
      </xdr:nvSpPr>
      <xdr:spPr>
        <a:xfrm>
          <a:off x="10528300" y="646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118798</xdr:rowOff>
    </xdr:from>
    <xdr:to>
      <xdr:col>55</xdr:col>
      <xdr:colOff>88900</xdr:colOff>
      <xdr:row>37</xdr:row>
      <xdr:rowOff>118798</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6462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13545</xdr:rowOff>
    </xdr:from>
    <xdr:ext cx="599010" cy="259045"/>
    <xdr:sp macro="" textlink="">
      <xdr:nvSpPr>
        <xdr:cNvPr id="291" name="補助費等最大値テキスト">
          <a:extLst>
            <a:ext uri="{FF2B5EF4-FFF2-40B4-BE49-F238E27FC236}">
              <a16:creationId xmlns:a16="http://schemas.microsoft.com/office/drawing/2014/main" id="{00000000-0008-0000-0600-000023010000}"/>
            </a:ext>
          </a:extLst>
        </xdr:cNvPr>
        <xdr:cNvSpPr txBox="1"/>
      </xdr:nvSpPr>
      <xdr:spPr>
        <a:xfrm>
          <a:off x="10528300" y="5157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66868</xdr:rowOff>
    </xdr:from>
    <xdr:to>
      <xdr:col>55</xdr:col>
      <xdr:colOff>88900</xdr:colOff>
      <xdr:row>31</xdr:row>
      <xdr:rowOff>66868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5381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127173</xdr:rowOff>
    </xdr:from>
    <xdr:to>
      <xdr:col>55</xdr:col>
      <xdr:colOff>0</xdr:colOff>
      <xdr:row>35</xdr:row>
      <xdr:rowOff>127447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9639300" y="6127923"/>
          <a:ext cx="8382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34045</xdr:rowOff>
    </xdr:from>
    <xdr:ext cx="534377" cy="259045"/>
    <xdr:sp macro="" textlink="">
      <xdr:nvSpPr>
        <xdr:cNvPr id="294" name="補助費等平均値テキスト">
          <a:extLst>
            <a:ext uri="{FF2B5EF4-FFF2-40B4-BE49-F238E27FC236}">
              <a16:creationId xmlns:a16="http://schemas.microsoft.com/office/drawing/2014/main" id="{00000000-0008-0000-0600-000026010000}"/>
            </a:ext>
          </a:extLst>
        </xdr:cNvPr>
        <xdr:cNvSpPr txBox="1"/>
      </xdr:nvSpPr>
      <xdr:spPr>
        <a:xfrm>
          <a:off x="10528300" y="58633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11168</xdr:rowOff>
    </xdr:from>
    <xdr:to>
      <xdr:col>55</xdr:col>
      <xdr:colOff>50800</xdr:colOff>
      <xdr:row>35</xdr:row>
      <xdr:rowOff>112768</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10426700" y="60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127447</xdr:rowOff>
    </xdr:from>
    <xdr:to>
      <xdr:col>50</xdr:col>
      <xdr:colOff>114300</xdr:colOff>
      <xdr:row>35</xdr:row>
      <xdr:rowOff>171003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8750300" y="6128197"/>
          <a:ext cx="889000" cy="4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31346</xdr:rowOff>
    </xdr:from>
    <xdr:to>
      <xdr:col>50</xdr:col>
      <xdr:colOff>165100</xdr:colOff>
      <xdr:row>35</xdr:row>
      <xdr:rowOff>132946</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9588500" y="603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33</xdr:row>
      <xdr:rowOff>149473</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9372111" y="5807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171003</xdr:rowOff>
    </xdr:from>
    <xdr:to>
      <xdr:col>45</xdr:col>
      <xdr:colOff>177800</xdr:colOff>
      <xdr:row>36</xdr:row>
      <xdr:rowOff>12743</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7861300" y="6171753"/>
          <a:ext cx="889000" cy="13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21425</xdr:rowOff>
    </xdr:from>
    <xdr:to>
      <xdr:col>46</xdr:col>
      <xdr:colOff>38100</xdr:colOff>
      <xdr:row>35</xdr:row>
      <xdr:rowOff>123025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8699500" y="60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33</xdr:row>
      <xdr:rowOff>139552</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8483111" y="579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154414</xdr:rowOff>
    </xdr:from>
    <xdr:to>
      <xdr:col>41</xdr:col>
      <xdr:colOff>50800</xdr:colOff>
      <xdr:row>36</xdr:row>
      <xdr:rowOff>12743</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6972300" y="5469364"/>
          <a:ext cx="889000" cy="71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63548</xdr:rowOff>
    </xdr:from>
    <xdr:to>
      <xdr:col>41</xdr:col>
      <xdr:colOff>101600</xdr:colOff>
      <xdr:row>35</xdr:row>
      <xdr:rowOff>165148</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7810500" y="6064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10225</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7594111" y="5839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121864</xdr:rowOff>
    </xdr:from>
    <xdr:to>
      <xdr:col>36</xdr:col>
      <xdr:colOff>165100</xdr:colOff>
      <xdr:row>31</xdr:row>
      <xdr:rowOff>52014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6921500" y="526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68541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6672795" y="5040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76373</xdr:rowOff>
    </xdr:from>
    <xdr:to>
      <xdr:col>55</xdr:col>
      <xdr:colOff>50800</xdr:colOff>
      <xdr:row>36</xdr:row>
      <xdr:rowOff>6523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10426700" y="607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54800</xdr:rowOff>
    </xdr:from>
    <xdr:ext cx="534377" cy="259045"/>
    <xdr:sp macro="" textlink="">
      <xdr:nvSpPr>
        <xdr:cNvPr id="313" name="補助費等該当値テキスト">
          <a:extLst>
            <a:ext uri="{FF2B5EF4-FFF2-40B4-BE49-F238E27FC236}">
              <a16:creationId xmlns:a16="http://schemas.microsoft.com/office/drawing/2014/main" id="{00000000-0008-0000-0600-000039010000}"/>
            </a:ext>
          </a:extLst>
        </xdr:cNvPr>
        <xdr:cNvSpPr txBox="1"/>
      </xdr:nvSpPr>
      <xdr:spPr>
        <a:xfrm>
          <a:off x="10528300" y="60555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76647</xdr:rowOff>
    </xdr:from>
    <xdr:to>
      <xdr:col>50</xdr:col>
      <xdr:colOff>165100</xdr:colOff>
      <xdr:row>36</xdr:row>
      <xdr:rowOff>6797</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9588500" y="6077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169374</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9372111" y="617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120203</xdr:rowOff>
    </xdr:from>
    <xdr:to>
      <xdr:col>46</xdr:col>
      <xdr:colOff>38100</xdr:colOff>
      <xdr:row>36</xdr:row>
      <xdr:rowOff>50353</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8699500" y="6120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41480</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483111" y="6213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133393</xdr:rowOff>
    </xdr:from>
    <xdr:to>
      <xdr:col>41</xdr:col>
      <xdr:colOff>101600</xdr:colOff>
      <xdr:row>36</xdr:row>
      <xdr:rowOff>63543</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7810500" y="6134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54670</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7594111" y="6226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103614</xdr:rowOff>
    </xdr:from>
    <xdr:to>
      <xdr:col>36</xdr:col>
      <xdr:colOff>165100</xdr:colOff>
      <xdr:row>32</xdr:row>
      <xdr:rowOff>33764</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6921500" y="54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24891</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6672795" y="5511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普通建設事業費グラフ枠">
          <a:extLst>
            <a:ext uri="{FF2B5EF4-FFF2-40B4-BE49-F238E27FC236}">
              <a16:creationId xmlns:a16="http://schemas.microsoft.com/office/drawing/2014/main" id="{00000000-0008-0000-06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159573</xdr:rowOff>
    </xdr:from>
    <xdr:to>
      <xdr:col>54</xdr:col>
      <xdr:colOff>189865</xdr:colOff>
      <xdr:row>58</xdr:row>
      <xdr:rowOff>70327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10475595" y="8732073"/>
          <a:ext cx="1270" cy="1282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74154</xdr:rowOff>
    </xdr:from>
    <xdr:ext cx="534377" cy="259045"/>
    <xdr:sp macro="" textlink="">
      <xdr:nvSpPr>
        <xdr:cNvPr id="346" name="普通建設事業費最小値テキスト">
          <a:extLst>
            <a:ext uri="{FF2B5EF4-FFF2-40B4-BE49-F238E27FC236}">
              <a16:creationId xmlns:a16="http://schemas.microsoft.com/office/drawing/2014/main" id="{00000000-0008-0000-0600-00005A010000}"/>
            </a:ext>
          </a:extLst>
        </xdr:cNvPr>
        <xdr:cNvSpPr txBox="1"/>
      </xdr:nvSpPr>
      <xdr:spPr>
        <a:xfrm>
          <a:off x="10528300" y="10018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70327</xdr:rowOff>
    </xdr:from>
    <xdr:to>
      <xdr:col>55</xdr:col>
      <xdr:colOff>88900</xdr:colOff>
      <xdr:row>58</xdr:row>
      <xdr:rowOff>70327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10014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106250</xdr:rowOff>
    </xdr:from>
    <xdr:ext cx="599010" cy="259045"/>
    <xdr:sp macro="" textlink="">
      <xdr:nvSpPr>
        <xdr:cNvPr id="348" name="普通建設事業費最大値テキスト">
          <a:extLst>
            <a:ext uri="{FF2B5EF4-FFF2-40B4-BE49-F238E27FC236}">
              <a16:creationId xmlns:a16="http://schemas.microsoft.com/office/drawing/2014/main" id="{00000000-0008-0000-0600-00005C010000}"/>
            </a:ext>
          </a:extLst>
        </xdr:cNvPr>
        <xdr:cNvSpPr txBox="1"/>
      </xdr:nvSpPr>
      <xdr:spPr>
        <a:xfrm>
          <a:off x="10528300" y="8507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159573</xdr:rowOff>
    </xdr:from>
    <xdr:to>
      <xdr:col>55</xdr:col>
      <xdr:colOff>88900</xdr:colOff>
      <xdr:row>50</xdr:row>
      <xdr:rowOff>159573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10388600" y="8732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137338</xdr:rowOff>
    </xdr:from>
    <xdr:to>
      <xdr:col>55</xdr:col>
      <xdr:colOff>0</xdr:colOff>
      <xdr:row>55</xdr:row>
      <xdr:rowOff>151671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9639300" y="9567088"/>
          <a:ext cx="838200" cy="1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118711</xdr:rowOff>
    </xdr:from>
    <xdr:ext cx="534377" cy="259045"/>
    <xdr:sp macro="" textlink="">
      <xdr:nvSpPr>
        <xdr:cNvPr id="351" name="普通建設事業費平均値テキスト">
          <a:extLst>
            <a:ext uri="{FF2B5EF4-FFF2-40B4-BE49-F238E27FC236}">
              <a16:creationId xmlns:a16="http://schemas.microsoft.com/office/drawing/2014/main" id="{00000000-0008-0000-0600-00005F010000}"/>
            </a:ext>
          </a:extLst>
        </xdr:cNvPr>
        <xdr:cNvSpPr txBox="1"/>
      </xdr:nvSpPr>
      <xdr:spPr>
        <a:xfrm>
          <a:off x="10528300" y="9377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95834</xdr:rowOff>
    </xdr:from>
    <xdr:to>
      <xdr:col>55</xdr:col>
      <xdr:colOff>50800</xdr:colOff>
      <xdr:row>56</xdr:row>
      <xdr:rowOff>25984</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10426700" y="952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137338</xdr:rowOff>
    </xdr:from>
    <xdr:to>
      <xdr:col>50</xdr:col>
      <xdr:colOff>114300</xdr:colOff>
      <xdr:row>57</xdr:row>
      <xdr:rowOff>12674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8750300" y="9567088"/>
          <a:ext cx="889000" cy="218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123045</xdr:rowOff>
    </xdr:from>
    <xdr:to>
      <xdr:col>50</xdr:col>
      <xdr:colOff>165100</xdr:colOff>
      <xdr:row>56</xdr:row>
      <xdr:rowOff>53195</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9588500" y="9552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44322</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9372111" y="9645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91922</xdr:rowOff>
    </xdr:from>
    <xdr:to>
      <xdr:col>45</xdr:col>
      <xdr:colOff>177800</xdr:colOff>
      <xdr:row>57</xdr:row>
      <xdr:rowOff>12674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7861300" y="9521672"/>
          <a:ext cx="889000" cy="26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158166</xdr:rowOff>
    </xdr:from>
    <xdr:to>
      <xdr:col>46</xdr:col>
      <xdr:colOff>38100</xdr:colOff>
      <xdr:row>56</xdr:row>
      <xdr:rowOff>88316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8699500" y="95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104843</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8483111" y="9363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91922</xdr:rowOff>
    </xdr:from>
    <xdr:to>
      <xdr:col>41</xdr:col>
      <xdr:colOff>50800</xdr:colOff>
      <xdr:row>55</xdr:row>
      <xdr:rowOff>131410</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6972300" y="9521672"/>
          <a:ext cx="889000" cy="39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149068</xdr:rowOff>
    </xdr:from>
    <xdr:to>
      <xdr:col>41</xdr:col>
      <xdr:colOff>101600</xdr:colOff>
      <xdr:row>56</xdr:row>
      <xdr:rowOff>79218</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7810500" y="957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70345</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594111" y="967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97686</xdr:rowOff>
    </xdr:from>
    <xdr:to>
      <xdr:col>36</xdr:col>
      <xdr:colOff>165100</xdr:colOff>
      <xdr:row>56</xdr:row>
      <xdr:rowOff>27836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6921500" y="952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18963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05111" y="9620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100871</xdr:rowOff>
    </xdr:from>
    <xdr:to>
      <xdr:col>55</xdr:col>
      <xdr:colOff>50800</xdr:colOff>
      <xdr:row>56</xdr:row>
      <xdr:rowOff>31021</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10426700" y="953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79298</xdr:rowOff>
    </xdr:from>
    <xdr:ext cx="534377" cy="259045"/>
    <xdr:sp macro="" textlink="">
      <xdr:nvSpPr>
        <xdr:cNvPr id="370" name="普通建設事業費該当値テキスト">
          <a:extLst>
            <a:ext uri="{FF2B5EF4-FFF2-40B4-BE49-F238E27FC236}">
              <a16:creationId xmlns:a16="http://schemas.microsoft.com/office/drawing/2014/main" id="{00000000-0008-0000-0600-000072010000}"/>
            </a:ext>
          </a:extLst>
        </xdr:cNvPr>
        <xdr:cNvSpPr txBox="1"/>
      </xdr:nvSpPr>
      <xdr:spPr>
        <a:xfrm>
          <a:off x="10528300" y="9509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86538</xdr:rowOff>
    </xdr:from>
    <xdr:to>
      <xdr:col>50</xdr:col>
      <xdr:colOff>165100</xdr:colOff>
      <xdr:row>56</xdr:row>
      <xdr:rowOff>16688</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9588500" y="951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33215</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372111" y="9291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133324</xdr:rowOff>
    </xdr:from>
    <xdr:to>
      <xdr:col>46</xdr:col>
      <xdr:colOff>38100</xdr:colOff>
      <xdr:row>57</xdr:row>
      <xdr:rowOff>63474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8699500" y="9734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54601</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8483111" y="9827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41122</xdr:rowOff>
    </xdr:from>
    <xdr:to>
      <xdr:col>41</xdr:col>
      <xdr:colOff>101600</xdr:colOff>
      <xdr:row>55</xdr:row>
      <xdr:rowOff>142722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7810500" y="9470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159249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7594111" y="9246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80610</xdr:rowOff>
    </xdr:from>
    <xdr:to>
      <xdr:col>36</xdr:col>
      <xdr:colOff>165100</xdr:colOff>
      <xdr:row>56</xdr:row>
      <xdr:rowOff>10760</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6921500" y="951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27287</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6705111" y="9285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43634</xdr:rowOff>
    </xdr:from>
    <xdr:to>
      <xdr:col>54</xdr:col>
      <xdr:colOff>189865</xdr:colOff>
      <xdr:row>79</xdr:row>
      <xdr:rowOff>98879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045134"/>
          <a:ext cx="127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161761</xdr:rowOff>
    </xdr:from>
    <xdr:ext cx="599010"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1820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43634</xdr:rowOff>
    </xdr:from>
    <xdr:to>
      <xdr:col>55</xdr:col>
      <xdr:colOff>88900</xdr:colOff>
      <xdr:row>70</xdr:row>
      <xdr:rowOff>43634</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045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94045</xdr:rowOff>
    </xdr:from>
    <xdr:to>
      <xdr:col>55</xdr:col>
      <xdr:colOff>0</xdr:colOff>
      <xdr:row>79</xdr:row>
      <xdr:rowOff>97093</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9639300" y="13638595"/>
          <a:ext cx="8382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10943</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2125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159516</xdr:rowOff>
    </xdr:from>
    <xdr:to>
      <xdr:col>55</xdr:col>
      <xdr:colOff>50800</xdr:colOff>
      <xdr:row>78</xdr:row>
      <xdr:rowOff>89666</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3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87982</xdr:rowOff>
    </xdr:from>
    <xdr:to>
      <xdr:col>50</xdr:col>
      <xdr:colOff>114300</xdr:colOff>
      <xdr:row>79</xdr:row>
      <xdr:rowOff>97093</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3632532"/>
          <a:ext cx="889000" cy="9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16630</xdr:rowOff>
    </xdr:from>
    <xdr:to>
      <xdr:col>50</xdr:col>
      <xdr:colOff>165100</xdr:colOff>
      <xdr:row>78</xdr:row>
      <xdr:rowOff>118230</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389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134757</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164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21786</xdr:rowOff>
    </xdr:from>
    <xdr:to>
      <xdr:col>45</xdr:col>
      <xdr:colOff>177800</xdr:colOff>
      <xdr:row>79</xdr:row>
      <xdr:rowOff>87982</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7861300" y="13566336"/>
          <a:ext cx="889000" cy="66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28691</xdr:rowOff>
    </xdr:from>
    <xdr:to>
      <xdr:col>46</xdr:col>
      <xdr:colOff>38100</xdr:colOff>
      <xdr:row>78</xdr:row>
      <xdr:rowOff>130291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40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146818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17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21786</xdr:rowOff>
    </xdr:from>
    <xdr:to>
      <xdr:col>41</xdr:col>
      <xdr:colOff>50800</xdr:colOff>
      <xdr:row>79</xdr:row>
      <xdr:rowOff>69704</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566336"/>
          <a:ext cx="889000" cy="47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8280</xdr:rowOff>
    </xdr:from>
    <xdr:to>
      <xdr:col>41</xdr:col>
      <xdr:colOff>101600</xdr:colOff>
      <xdr:row>78</xdr:row>
      <xdr:rowOff>109880</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3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126407</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15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157045</xdr:rowOff>
    </xdr:from>
    <xdr:to>
      <xdr:col>36</xdr:col>
      <xdr:colOff>165100</xdr:colOff>
      <xdr:row>78</xdr:row>
      <xdr:rowOff>87195</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358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103722</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133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43245</xdr:rowOff>
    </xdr:from>
    <xdr:to>
      <xdr:col>55</xdr:col>
      <xdr:colOff>50800</xdr:colOff>
      <xdr:row>79</xdr:row>
      <xdr:rowOff>144845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587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129622</xdr:rowOff>
    </xdr:from>
    <xdr:ext cx="378565"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50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46293</xdr:rowOff>
    </xdr:from>
    <xdr:to>
      <xdr:col>50</xdr:col>
      <xdr:colOff>165100</xdr:colOff>
      <xdr:row>79</xdr:row>
      <xdr:rowOff>147893</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59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139020</xdr:rowOff>
    </xdr:from>
    <xdr:ext cx="378565"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450017" y="136835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37182</xdr:rowOff>
    </xdr:from>
    <xdr:to>
      <xdr:col>46</xdr:col>
      <xdr:colOff>38100</xdr:colOff>
      <xdr:row>79</xdr:row>
      <xdr:rowOff>138782</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358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129909</xdr:rowOff>
    </xdr:from>
    <xdr:ext cx="469744"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515428" y="13674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142436</xdr:rowOff>
    </xdr:from>
    <xdr:to>
      <xdr:col>41</xdr:col>
      <xdr:colOff>101600</xdr:colOff>
      <xdr:row>79</xdr:row>
      <xdr:rowOff>72586</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515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63713</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626428" y="1360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18904</xdr:rowOff>
    </xdr:from>
    <xdr:to>
      <xdr:col>36</xdr:col>
      <xdr:colOff>165100</xdr:colOff>
      <xdr:row>79</xdr:row>
      <xdr:rowOff>120504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56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111631</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37428" y="13656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130683</xdr:rowOff>
    </xdr:from>
    <xdr:to>
      <xdr:col>54</xdr:col>
      <xdr:colOff>189865</xdr:colOff>
      <xdr:row>98</xdr:row>
      <xdr:rowOff>134379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10475595" y="15389733"/>
          <a:ext cx="1270" cy="15467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138206</xdr:rowOff>
    </xdr:from>
    <xdr:ext cx="469744" cy="259045"/>
    <xdr:sp macro="" textlink="">
      <xdr:nvSpPr>
        <xdr:cNvPr id="462" name="普通建設事業費 （ うち更新整備　）最小値テキスト">
          <a:extLst>
            <a:ext uri="{FF2B5EF4-FFF2-40B4-BE49-F238E27FC236}">
              <a16:creationId xmlns:a16="http://schemas.microsoft.com/office/drawing/2014/main" id="{00000000-0008-0000-0600-0000CE010000}"/>
            </a:ext>
          </a:extLst>
        </xdr:cNvPr>
        <xdr:cNvSpPr txBox="1"/>
      </xdr:nvSpPr>
      <xdr:spPr>
        <a:xfrm>
          <a:off x="10528300" y="16940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134379</xdr:rowOff>
    </xdr:from>
    <xdr:to>
      <xdr:col>55</xdr:col>
      <xdr:colOff>88900</xdr:colOff>
      <xdr:row>98</xdr:row>
      <xdr:rowOff>134379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10388600" y="169364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77360</xdr:rowOff>
    </xdr:from>
    <xdr:ext cx="599010" cy="259045"/>
    <xdr:sp macro="" textlink="">
      <xdr:nvSpPr>
        <xdr:cNvPr id="464" name="普通建設事業費 （ うち更新整備　）最大値テキスト">
          <a:extLst>
            <a:ext uri="{FF2B5EF4-FFF2-40B4-BE49-F238E27FC236}">
              <a16:creationId xmlns:a16="http://schemas.microsoft.com/office/drawing/2014/main" id="{00000000-0008-0000-0600-0000D0010000}"/>
            </a:ext>
          </a:extLst>
        </xdr:cNvPr>
        <xdr:cNvSpPr txBox="1"/>
      </xdr:nvSpPr>
      <xdr:spPr>
        <a:xfrm>
          <a:off x="10528300" y="15164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89</xdr:row>
      <xdr:rowOff>130683</xdr:rowOff>
    </xdr:from>
    <xdr:to>
      <xdr:col>55</xdr:col>
      <xdr:colOff>88900</xdr:colOff>
      <xdr:row>89</xdr:row>
      <xdr:rowOff>130683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10388600" y="15389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160489</xdr:rowOff>
    </xdr:from>
    <xdr:to>
      <xdr:col>55</xdr:col>
      <xdr:colOff>0</xdr:colOff>
      <xdr:row>94</xdr:row>
      <xdr:rowOff>15227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9639300" y="16105339"/>
          <a:ext cx="838200" cy="2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88789</xdr:rowOff>
    </xdr:from>
    <xdr:ext cx="534377" cy="259045"/>
    <xdr:sp macro="" textlink="">
      <xdr:nvSpPr>
        <xdr:cNvPr id="467" name="普通建設事業費 （ うち更新整備　）平均値テキスト">
          <a:extLst>
            <a:ext uri="{FF2B5EF4-FFF2-40B4-BE49-F238E27FC236}">
              <a16:creationId xmlns:a16="http://schemas.microsoft.com/office/drawing/2014/main" id="{00000000-0008-0000-0600-0000D3010000}"/>
            </a:ext>
          </a:extLst>
        </xdr:cNvPr>
        <xdr:cNvSpPr txBox="1"/>
      </xdr:nvSpPr>
      <xdr:spPr>
        <a:xfrm>
          <a:off x="10528300" y="163765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110362</xdr:rowOff>
    </xdr:from>
    <xdr:to>
      <xdr:col>55</xdr:col>
      <xdr:colOff>50800</xdr:colOff>
      <xdr:row>96</xdr:row>
      <xdr:rowOff>40512</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10426700" y="1639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15227</xdr:rowOff>
    </xdr:from>
    <xdr:to>
      <xdr:col>50</xdr:col>
      <xdr:colOff>114300</xdr:colOff>
      <xdr:row>96</xdr:row>
      <xdr:rowOff>83910</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8750300" y="16131527"/>
          <a:ext cx="889000" cy="411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129121</xdr:rowOff>
    </xdr:from>
    <xdr:to>
      <xdr:col>50</xdr:col>
      <xdr:colOff>165100</xdr:colOff>
      <xdr:row>96</xdr:row>
      <xdr:rowOff>59271</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9588500" y="16416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50398</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9372111" y="16509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168300</xdr:rowOff>
    </xdr:from>
    <xdr:to>
      <xdr:col>45</xdr:col>
      <xdr:colOff>177800</xdr:colOff>
      <xdr:row>96</xdr:row>
      <xdr:rowOff>83910</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7861300" y="16113150"/>
          <a:ext cx="889000" cy="429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163982</xdr:rowOff>
    </xdr:from>
    <xdr:to>
      <xdr:col>46</xdr:col>
      <xdr:colOff>38100</xdr:colOff>
      <xdr:row>96</xdr:row>
      <xdr:rowOff>94132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8699500" y="16451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110659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226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168300</xdr:rowOff>
    </xdr:from>
    <xdr:to>
      <xdr:col>41</xdr:col>
      <xdr:colOff>50800</xdr:colOff>
      <xdr:row>94</xdr:row>
      <xdr:rowOff>95047</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6972300" y="16113150"/>
          <a:ext cx="889000" cy="98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17284</xdr:rowOff>
    </xdr:from>
    <xdr:to>
      <xdr:col>41</xdr:col>
      <xdr:colOff>101600</xdr:colOff>
      <xdr:row>96</xdr:row>
      <xdr:rowOff>118884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7810500" y="1647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110011</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594111" y="16569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129426</xdr:rowOff>
    </xdr:from>
    <xdr:to>
      <xdr:col>36</xdr:col>
      <xdr:colOff>165100</xdr:colOff>
      <xdr:row>96</xdr:row>
      <xdr:rowOff>59576</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6921500" y="1641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50703</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05111" y="16509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109689</xdr:rowOff>
    </xdr:from>
    <xdr:to>
      <xdr:col>55</xdr:col>
      <xdr:colOff>50800</xdr:colOff>
      <xdr:row>94</xdr:row>
      <xdr:rowOff>39839</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10426700" y="1605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132566</xdr:rowOff>
    </xdr:from>
    <xdr:ext cx="534377" cy="259045"/>
    <xdr:sp macro="" textlink="">
      <xdr:nvSpPr>
        <xdr:cNvPr id="486" name="普通建設事業費 （ うち更新整備　）該当値テキスト">
          <a:extLst>
            <a:ext uri="{FF2B5EF4-FFF2-40B4-BE49-F238E27FC236}">
              <a16:creationId xmlns:a16="http://schemas.microsoft.com/office/drawing/2014/main" id="{00000000-0008-0000-0600-0000E6010000}"/>
            </a:ext>
          </a:extLst>
        </xdr:cNvPr>
        <xdr:cNvSpPr txBox="1"/>
      </xdr:nvSpPr>
      <xdr:spPr>
        <a:xfrm>
          <a:off x="10528300" y="159059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135877</xdr:rowOff>
    </xdr:from>
    <xdr:to>
      <xdr:col>50</xdr:col>
      <xdr:colOff>165100</xdr:colOff>
      <xdr:row>94</xdr:row>
      <xdr:rowOff>66027</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9588500" y="16080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82554</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372111" y="15855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33110</xdr:rowOff>
    </xdr:from>
    <xdr:to>
      <xdr:col>46</xdr:col>
      <xdr:colOff>38100</xdr:colOff>
      <xdr:row>96</xdr:row>
      <xdr:rowOff>134710</xdr:rowOff>
    </xdr:to>
    <xdr:sp macro="" textlink="">
      <xdr:nvSpPr>
        <xdr:cNvPr id="489" name="楕円 488">
          <a:extLst>
            <a:ext uri="{FF2B5EF4-FFF2-40B4-BE49-F238E27FC236}">
              <a16:creationId xmlns:a16="http://schemas.microsoft.com/office/drawing/2014/main" id="{00000000-0008-0000-0600-0000E9010000}"/>
            </a:ext>
          </a:extLst>
        </xdr:cNvPr>
        <xdr:cNvSpPr/>
      </xdr:nvSpPr>
      <xdr:spPr>
        <a:xfrm>
          <a:off x="8699500" y="16492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125837</xdr:rowOff>
    </xdr:from>
    <xdr:ext cx="534377"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483111" y="16585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117500</xdr:rowOff>
    </xdr:from>
    <xdr:to>
      <xdr:col>41</xdr:col>
      <xdr:colOff>101600</xdr:colOff>
      <xdr:row>94</xdr:row>
      <xdr:rowOff>47650</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7810500" y="16062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64177</xdr:rowOff>
    </xdr:from>
    <xdr:ext cx="534377"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7594111" y="1583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44247</xdr:rowOff>
    </xdr:from>
    <xdr:to>
      <xdr:col>36</xdr:col>
      <xdr:colOff>165100</xdr:colOff>
      <xdr:row>94</xdr:row>
      <xdr:rowOff>145847</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6921500" y="16160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162374</xdr:rowOff>
    </xdr:from>
    <xdr:ext cx="534377"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6705111" y="1593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災害復旧事業費グラフ枠">
          <a:extLst>
            <a:ext uri="{FF2B5EF4-FFF2-40B4-BE49-F238E27FC236}">
              <a16:creationId xmlns:a16="http://schemas.microsoft.com/office/drawing/2014/main" id="{00000000-0008-0000-06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52489</xdr:rowOff>
    </xdr:from>
    <xdr:to>
      <xdr:col>85</xdr:col>
      <xdr:colOff>126364</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6317595" y="5195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9" name="災害復旧事業費最小値テキスト">
          <a:extLst>
            <a:ext uri="{FF2B5EF4-FFF2-40B4-BE49-F238E27FC236}">
              <a16:creationId xmlns:a16="http://schemas.microsoft.com/office/drawing/2014/main" id="{00000000-0008-0000-0600-000007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170616</xdr:rowOff>
    </xdr:from>
    <xdr:ext cx="534377" cy="259045"/>
    <xdr:sp macro="" textlink="">
      <xdr:nvSpPr>
        <xdr:cNvPr id="521" name="災害復旧事業費最大値テキスト">
          <a:extLst>
            <a:ext uri="{FF2B5EF4-FFF2-40B4-BE49-F238E27FC236}">
              <a16:creationId xmlns:a16="http://schemas.microsoft.com/office/drawing/2014/main" id="{00000000-0008-0000-0600-000009020000}"/>
            </a:ext>
          </a:extLst>
        </xdr:cNvPr>
        <xdr:cNvSpPr txBox="1"/>
      </xdr:nvSpPr>
      <xdr:spPr>
        <a:xfrm>
          <a:off x="16370300" y="4971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52489</xdr:rowOff>
    </xdr:from>
    <xdr:to>
      <xdr:col>86</xdr:col>
      <xdr:colOff>25400</xdr:colOff>
      <xdr:row>30</xdr:row>
      <xdr:rowOff>52489</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6230600" y="5195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23004</xdr:rowOff>
    </xdr:from>
    <xdr:ext cx="469744" cy="259045"/>
    <xdr:sp macro="" textlink="">
      <xdr:nvSpPr>
        <xdr:cNvPr id="524" name="災害復旧事業費平均値テキスト">
          <a:extLst>
            <a:ext uri="{FF2B5EF4-FFF2-40B4-BE49-F238E27FC236}">
              <a16:creationId xmlns:a16="http://schemas.microsoft.com/office/drawing/2014/main" id="{00000000-0008-0000-0600-00000C020000}"/>
            </a:ext>
          </a:extLst>
        </xdr:cNvPr>
        <xdr:cNvSpPr txBox="1"/>
      </xdr:nvSpPr>
      <xdr:spPr>
        <a:xfrm>
          <a:off x="16370300" y="63666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127</xdr:rowOff>
    </xdr:from>
    <xdr:to>
      <xdr:col>85</xdr:col>
      <xdr:colOff>177800</xdr:colOff>
      <xdr:row>38</xdr:row>
      <xdr:rowOff>101727</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6268700" y="651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12662</xdr:rowOff>
    </xdr:from>
    <xdr:to>
      <xdr:col>81</xdr:col>
      <xdr:colOff>101600</xdr:colOff>
      <xdr:row>38</xdr:row>
      <xdr:rowOff>114262</xdr:rowOff>
    </xdr:to>
    <xdr:sp macro="" textlink="">
      <xdr:nvSpPr>
        <xdr:cNvPr id="527" name="フローチャート: 判断 526">
          <a:extLst>
            <a:ext uri="{FF2B5EF4-FFF2-40B4-BE49-F238E27FC236}">
              <a16:creationId xmlns:a16="http://schemas.microsoft.com/office/drawing/2014/main" id="{00000000-0008-0000-0600-00000F020000}"/>
            </a:ext>
          </a:extLst>
        </xdr:cNvPr>
        <xdr:cNvSpPr/>
      </xdr:nvSpPr>
      <xdr:spPr>
        <a:xfrm>
          <a:off x="15430500" y="6527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130789</xdr:rowOff>
    </xdr:from>
    <xdr:ext cx="469744"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5246428" y="6302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32703</xdr:rowOff>
    </xdr:from>
    <xdr:to>
      <xdr:col>76</xdr:col>
      <xdr:colOff>165100</xdr:colOff>
      <xdr:row>38</xdr:row>
      <xdr:rowOff>134303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4541500" y="654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150830</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4357428" y="632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9919</xdr:rowOff>
    </xdr:from>
    <xdr:to>
      <xdr:col>72</xdr:col>
      <xdr:colOff>38100</xdr:colOff>
      <xdr:row>38</xdr:row>
      <xdr:rowOff>111519</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3652500" y="6525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128046</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3468428" y="630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90919</xdr:rowOff>
    </xdr:from>
    <xdr:to>
      <xdr:col>67</xdr:col>
      <xdr:colOff>101600</xdr:colOff>
      <xdr:row>38</xdr:row>
      <xdr:rowOff>21069</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2763500" y="6434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37596</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579428" y="6209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3" name="災害復旧事業費該当値テキスト">
          <a:extLst>
            <a:ext uri="{FF2B5EF4-FFF2-40B4-BE49-F238E27FC236}">
              <a16:creationId xmlns:a16="http://schemas.microsoft.com/office/drawing/2014/main" id="{00000000-0008-0000-0600-00001F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失業対策事業費グラフ枠">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8" name="失業対策事業費最小値テキスト">
          <a:extLst>
            <a:ext uri="{FF2B5EF4-FFF2-40B4-BE49-F238E27FC236}">
              <a16:creationId xmlns:a16="http://schemas.microsoft.com/office/drawing/2014/main" id="{00000000-0008-0000-0600-000038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0" name="失業対策事業費最大値テキスト">
          <a:extLst>
            <a:ext uri="{FF2B5EF4-FFF2-40B4-BE49-F238E27FC236}">
              <a16:creationId xmlns:a16="http://schemas.microsoft.com/office/drawing/2014/main" id="{00000000-0008-0000-0600-00003A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3" name="失業対策事業費平均値テキスト">
          <a:extLst>
            <a:ext uri="{FF2B5EF4-FFF2-40B4-BE49-F238E27FC236}">
              <a16:creationId xmlns:a16="http://schemas.microsoft.com/office/drawing/2014/main" id="{00000000-0008-0000-0600-00003D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1" name="楕円 590">
          <a:extLst>
            <a:ext uri="{FF2B5EF4-FFF2-40B4-BE49-F238E27FC236}">
              <a16:creationId xmlns:a16="http://schemas.microsoft.com/office/drawing/2014/main" id="{00000000-0008-0000-0600-00004F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2" name="失業対策事業費該当値テキスト">
          <a:extLst>
            <a:ext uri="{FF2B5EF4-FFF2-40B4-BE49-F238E27FC236}">
              <a16:creationId xmlns:a16="http://schemas.microsoft.com/office/drawing/2014/main" id="{00000000-0008-0000-0600-000050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93621</xdr:rowOff>
    </xdr:from>
    <xdr:to>
      <xdr:col>85</xdr:col>
      <xdr:colOff>126364</xdr:colOff>
      <xdr:row>79</xdr:row>
      <xdr:rowOff>102846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95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106673</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651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102846</xdr:rowOff>
    </xdr:from>
    <xdr:to>
      <xdr:col>86</xdr:col>
      <xdr:colOff>25400</xdr:colOff>
      <xdr:row>79</xdr:row>
      <xdr:rowOff>102846</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647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40298</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70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93621</xdr:rowOff>
    </xdr:from>
    <xdr:to>
      <xdr:col>86</xdr:col>
      <xdr:colOff>25400</xdr:colOff>
      <xdr:row>70</xdr:row>
      <xdr:rowOff>93621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9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19963</xdr:rowOff>
    </xdr:from>
    <xdr:to>
      <xdr:col>85</xdr:col>
      <xdr:colOff>127000</xdr:colOff>
      <xdr:row>77</xdr:row>
      <xdr:rowOff>27605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3221613"/>
          <a:ext cx="838200" cy="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149088</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8363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126211</xdr:rowOff>
    </xdr:from>
    <xdr:to>
      <xdr:col>85</xdr:col>
      <xdr:colOff>177800</xdr:colOff>
      <xdr:row>76</xdr:row>
      <xdr:rowOff>56361</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8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27605</xdr:rowOff>
    </xdr:from>
    <xdr:to>
      <xdr:col>81</xdr:col>
      <xdr:colOff>50800</xdr:colOff>
      <xdr:row>77</xdr:row>
      <xdr:rowOff>38005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229255"/>
          <a:ext cx="889000" cy="1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124610</xdr:rowOff>
    </xdr:from>
    <xdr:to>
      <xdr:col>81</xdr:col>
      <xdr:colOff>101600</xdr:colOff>
      <xdr:row>76</xdr:row>
      <xdr:rowOff>54759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98336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71287</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75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38005</xdr:rowOff>
    </xdr:from>
    <xdr:to>
      <xdr:col>76</xdr:col>
      <xdr:colOff>114300</xdr:colOff>
      <xdr:row>77</xdr:row>
      <xdr:rowOff>67838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239655"/>
          <a:ext cx="889000" cy="29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142964</xdr:rowOff>
    </xdr:from>
    <xdr:to>
      <xdr:col>76</xdr:col>
      <xdr:colOff>165100</xdr:colOff>
      <xdr:row>76</xdr:row>
      <xdr:rowOff>73115</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0017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89641</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77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67838</xdr:rowOff>
    </xdr:from>
    <xdr:to>
      <xdr:col>71</xdr:col>
      <xdr:colOff>177800</xdr:colOff>
      <xdr:row>77</xdr:row>
      <xdr:rowOff>97850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269488"/>
          <a:ext cx="889000" cy="3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150475</xdr:rowOff>
    </xdr:from>
    <xdr:to>
      <xdr:col>72</xdr:col>
      <xdr:colOff>38100</xdr:colOff>
      <xdr:row>76</xdr:row>
      <xdr:rowOff>80625</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009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97152</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784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164714</xdr:rowOff>
    </xdr:from>
    <xdr:to>
      <xdr:col>67</xdr:col>
      <xdr:colOff>101600</xdr:colOff>
      <xdr:row>76</xdr:row>
      <xdr:rowOff>94864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02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111390</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79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140613</xdr:rowOff>
    </xdr:from>
    <xdr:to>
      <xdr:col>85</xdr:col>
      <xdr:colOff>177800</xdr:colOff>
      <xdr:row>77</xdr:row>
      <xdr:rowOff>70763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170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119040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149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148255</xdr:rowOff>
    </xdr:from>
    <xdr:to>
      <xdr:col>81</xdr:col>
      <xdr:colOff>101600</xdr:colOff>
      <xdr:row>77</xdr:row>
      <xdr:rowOff>78405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17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69532</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27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158655</xdr:rowOff>
    </xdr:from>
    <xdr:to>
      <xdr:col>76</xdr:col>
      <xdr:colOff>165100</xdr:colOff>
      <xdr:row>77</xdr:row>
      <xdr:rowOff>88805</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188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79932</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281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17038</xdr:rowOff>
    </xdr:from>
    <xdr:to>
      <xdr:col>72</xdr:col>
      <xdr:colOff>38100</xdr:colOff>
      <xdr:row>77</xdr:row>
      <xdr:rowOff>118638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218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109765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311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47050</xdr:rowOff>
    </xdr:from>
    <xdr:to>
      <xdr:col>67</xdr:col>
      <xdr:colOff>101600</xdr:colOff>
      <xdr:row>77</xdr:row>
      <xdr:rowOff>148650</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24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139777</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341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積立金グラフ枠">
          <a:extLst>
            <a:ext uri="{FF2B5EF4-FFF2-40B4-BE49-F238E27FC236}">
              <a16:creationId xmlns:a16="http://schemas.microsoft.com/office/drawing/2014/main" id="{00000000-0008-0000-06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95845</xdr:rowOff>
    </xdr:from>
    <xdr:to>
      <xdr:col>85</xdr:col>
      <xdr:colOff>126364</xdr:colOff>
      <xdr:row>98</xdr:row>
      <xdr:rowOff>113978</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6317595" y="15526345"/>
          <a:ext cx="1269" cy="1389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117805</xdr:rowOff>
    </xdr:from>
    <xdr:ext cx="469744" cy="259045"/>
    <xdr:sp macro="" textlink="">
      <xdr:nvSpPr>
        <xdr:cNvPr id="683" name="積立金最小値テキスト">
          <a:extLst>
            <a:ext uri="{FF2B5EF4-FFF2-40B4-BE49-F238E27FC236}">
              <a16:creationId xmlns:a16="http://schemas.microsoft.com/office/drawing/2014/main" id="{00000000-0008-0000-0600-0000AB020000}"/>
            </a:ext>
          </a:extLst>
        </xdr:cNvPr>
        <xdr:cNvSpPr txBox="1"/>
      </xdr:nvSpPr>
      <xdr:spPr>
        <a:xfrm>
          <a:off x="16370300" y="16919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113978</xdr:rowOff>
    </xdr:from>
    <xdr:to>
      <xdr:col>86</xdr:col>
      <xdr:colOff>25400</xdr:colOff>
      <xdr:row>98</xdr:row>
      <xdr:rowOff>113978</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6230600" y="169160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42522</xdr:rowOff>
    </xdr:from>
    <xdr:ext cx="599010" cy="259045"/>
    <xdr:sp macro="" textlink="">
      <xdr:nvSpPr>
        <xdr:cNvPr id="685" name="積立金最大値テキスト">
          <a:extLst>
            <a:ext uri="{FF2B5EF4-FFF2-40B4-BE49-F238E27FC236}">
              <a16:creationId xmlns:a16="http://schemas.microsoft.com/office/drawing/2014/main" id="{00000000-0008-0000-0600-0000AD020000}"/>
            </a:ext>
          </a:extLst>
        </xdr:cNvPr>
        <xdr:cNvSpPr txBox="1"/>
      </xdr:nvSpPr>
      <xdr:spPr>
        <a:xfrm>
          <a:off x="16370300" y="15301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154,796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95845</xdr:rowOff>
    </xdr:from>
    <xdr:to>
      <xdr:col>86</xdr:col>
      <xdr:colOff>25400</xdr:colOff>
      <xdr:row>90</xdr:row>
      <xdr:rowOff>95845</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55263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21121</xdr:rowOff>
    </xdr:from>
    <xdr:to>
      <xdr:col>85</xdr:col>
      <xdr:colOff>127000</xdr:colOff>
      <xdr:row>98</xdr:row>
      <xdr:rowOff>23737</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5481300" y="16823221"/>
          <a:ext cx="838200" cy="2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31428</xdr:rowOff>
    </xdr:from>
    <xdr:ext cx="534377" cy="259045"/>
    <xdr:sp macro="" textlink="">
      <xdr:nvSpPr>
        <xdr:cNvPr id="688" name="積立金平均値テキスト">
          <a:extLst>
            <a:ext uri="{FF2B5EF4-FFF2-40B4-BE49-F238E27FC236}">
              <a16:creationId xmlns:a16="http://schemas.microsoft.com/office/drawing/2014/main" id="{00000000-0008-0000-0600-0000B0020000}"/>
            </a:ext>
          </a:extLst>
        </xdr:cNvPr>
        <xdr:cNvSpPr txBox="1"/>
      </xdr:nvSpPr>
      <xdr:spPr>
        <a:xfrm>
          <a:off x="16370300" y="164906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8551</xdr:rowOff>
    </xdr:from>
    <xdr:to>
      <xdr:col>85</xdr:col>
      <xdr:colOff>177800</xdr:colOff>
      <xdr:row>97</xdr:row>
      <xdr:rowOff>110151</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6268700" y="16639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23737</xdr:rowOff>
    </xdr:from>
    <xdr:to>
      <xdr:col>81</xdr:col>
      <xdr:colOff>50800</xdr:colOff>
      <xdr:row>98</xdr:row>
      <xdr:rowOff>100372</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flipV="1">
          <a:off x="14592300" y="16825837"/>
          <a:ext cx="889000" cy="7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23895</xdr:rowOff>
    </xdr:from>
    <xdr:to>
      <xdr:col>81</xdr:col>
      <xdr:colOff>101600</xdr:colOff>
      <xdr:row>97</xdr:row>
      <xdr:rowOff>125495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5430500" y="1665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142022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429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64024</xdr:rowOff>
    </xdr:from>
    <xdr:to>
      <xdr:col>76</xdr:col>
      <xdr:colOff>114300</xdr:colOff>
      <xdr:row>98</xdr:row>
      <xdr:rowOff>100372</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3703300" y="16523224"/>
          <a:ext cx="889000" cy="37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21792</xdr:rowOff>
    </xdr:from>
    <xdr:to>
      <xdr:col>76</xdr:col>
      <xdr:colOff>165100</xdr:colOff>
      <xdr:row>97</xdr:row>
      <xdr:rowOff>123392</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4541500" y="16652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139919</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325111" y="16427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64024</xdr:rowOff>
    </xdr:from>
    <xdr:to>
      <xdr:col>71</xdr:col>
      <xdr:colOff>177800</xdr:colOff>
      <xdr:row>97</xdr:row>
      <xdr:rowOff>122682</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2814300" y="16523224"/>
          <a:ext cx="889000" cy="23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165517</xdr:rowOff>
    </xdr:from>
    <xdr:to>
      <xdr:col>72</xdr:col>
      <xdr:colOff>38100</xdr:colOff>
      <xdr:row>97</xdr:row>
      <xdr:rowOff>95667</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3652500" y="1662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86794</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717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65821</xdr:rowOff>
    </xdr:from>
    <xdr:to>
      <xdr:col>67</xdr:col>
      <xdr:colOff>101600</xdr:colOff>
      <xdr:row>97</xdr:row>
      <xdr:rowOff>167421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2763500" y="1669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12498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47111" y="16471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141771</xdr:rowOff>
    </xdr:from>
    <xdr:to>
      <xdr:col>85</xdr:col>
      <xdr:colOff>177800</xdr:colOff>
      <xdr:row>98</xdr:row>
      <xdr:rowOff>71921</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6268700" y="16772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56698</xdr:rowOff>
    </xdr:from>
    <xdr:ext cx="534377" cy="259045"/>
    <xdr:sp macro="" textlink="">
      <xdr:nvSpPr>
        <xdr:cNvPr id="707" name="積立金該当値テキスト">
          <a:extLst>
            <a:ext uri="{FF2B5EF4-FFF2-40B4-BE49-F238E27FC236}">
              <a16:creationId xmlns:a16="http://schemas.microsoft.com/office/drawing/2014/main" id="{00000000-0008-0000-0600-0000C3020000}"/>
            </a:ext>
          </a:extLst>
        </xdr:cNvPr>
        <xdr:cNvSpPr txBox="1"/>
      </xdr:nvSpPr>
      <xdr:spPr>
        <a:xfrm>
          <a:off x="16370300" y="166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144387</xdr:rowOff>
    </xdr:from>
    <xdr:to>
      <xdr:col>81</xdr:col>
      <xdr:colOff>101600</xdr:colOff>
      <xdr:row>98</xdr:row>
      <xdr:rowOff>74537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5430500" y="1677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65664</xdr:rowOff>
    </xdr:from>
    <xdr:ext cx="534377"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5214111" y="1686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49572</xdr:rowOff>
    </xdr:from>
    <xdr:to>
      <xdr:col>76</xdr:col>
      <xdr:colOff>165100</xdr:colOff>
      <xdr:row>98</xdr:row>
      <xdr:rowOff>151172</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4541500" y="1685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142299</xdr:rowOff>
    </xdr:from>
    <xdr:ext cx="469744"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4357428" y="16944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13224</xdr:rowOff>
    </xdr:from>
    <xdr:to>
      <xdr:col>72</xdr:col>
      <xdr:colOff>38100</xdr:colOff>
      <xdr:row>96</xdr:row>
      <xdr:rowOff>114824</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3652500" y="16472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131351</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3436111" y="1624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71882</xdr:rowOff>
    </xdr:from>
    <xdr:to>
      <xdr:col>67</xdr:col>
      <xdr:colOff>101600</xdr:colOff>
      <xdr:row>98</xdr:row>
      <xdr:rowOff>2032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2763500" y="16702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164609</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547111" y="1679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6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投資及び出資金グラフ枠">
          <a:extLst>
            <a:ext uri="{FF2B5EF4-FFF2-40B4-BE49-F238E27FC236}">
              <a16:creationId xmlns:a16="http://schemas.microsoft.com/office/drawing/2014/main" id="{00000000-0008-0000-06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5695</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flipV="1">
          <a:off x="22159595" y="5149195"/>
          <a:ext cx="1269" cy="1505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8" name="投資及び出資金最小値テキスト">
          <a:extLst>
            <a:ext uri="{FF2B5EF4-FFF2-40B4-BE49-F238E27FC236}">
              <a16:creationId xmlns:a16="http://schemas.microsoft.com/office/drawing/2014/main" id="{00000000-0008-0000-0600-0000E2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123822</xdr:rowOff>
    </xdr:from>
    <xdr:ext cx="534377" cy="259045"/>
    <xdr:sp macro="" textlink="">
      <xdr:nvSpPr>
        <xdr:cNvPr id="740" name="投資及び出資金最大値テキスト">
          <a:extLst>
            <a:ext uri="{FF2B5EF4-FFF2-40B4-BE49-F238E27FC236}">
              <a16:creationId xmlns:a16="http://schemas.microsoft.com/office/drawing/2014/main" id="{00000000-0008-0000-0600-0000E4020000}"/>
            </a:ext>
          </a:extLst>
        </xdr:cNvPr>
        <xdr:cNvSpPr txBox="1"/>
      </xdr:nvSpPr>
      <xdr:spPr>
        <a:xfrm>
          <a:off x="22212300" y="4924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5695</xdr:rowOff>
    </xdr:from>
    <xdr:to>
      <xdr:col>116</xdr:col>
      <xdr:colOff>152400</xdr:colOff>
      <xdr:row>30</xdr:row>
      <xdr:rowOff>5695</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5149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49872</xdr:rowOff>
    </xdr:from>
    <xdr:ext cx="469744" cy="259045"/>
    <xdr:sp macro="" textlink="">
      <xdr:nvSpPr>
        <xdr:cNvPr id="743" name="投資及び出資金平均値テキスト">
          <a:extLst>
            <a:ext uri="{FF2B5EF4-FFF2-40B4-BE49-F238E27FC236}">
              <a16:creationId xmlns:a16="http://schemas.microsoft.com/office/drawing/2014/main" id="{00000000-0008-0000-0600-0000E7020000}"/>
            </a:ext>
          </a:extLst>
        </xdr:cNvPr>
        <xdr:cNvSpPr txBox="1"/>
      </xdr:nvSpPr>
      <xdr:spPr>
        <a:xfrm>
          <a:off x="22212300" y="622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26995</xdr:rowOff>
    </xdr:from>
    <xdr:to>
      <xdr:col>116</xdr:col>
      <xdr:colOff>114300</xdr:colOff>
      <xdr:row>37</xdr:row>
      <xdr:rowOff>128595</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22110700" y="637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1620</xdr:rowOff>
    </xdr:from>
    <xdr:to>
      <xdr:col>112</xdr:col>
      <xdr:colOff>38100</xdr:colOff>
      <xdr:row>37</xdr:row>
      <xdr:rowOff>103220</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1272500" y="634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119747</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120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4592</xdr:rowOff>
    </xdr:from>
    <xdr:to>
      <xdr:col>107</xdr:col>
      <xdr:colOff>101600</xdr:colOff>
      <xdr:row>37</xdr:row>
      <xdr:rowOff>106192</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0383500" y="634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122719</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2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27544</xdr:rowOff>
    </xdr:from>
    <xdr:to>
      <xdr:col>102</xdr:col>
      <xdr:colOff>165100</xdr:colOff>
      <xdr:row>37</xdr:row>
      <xdr:rowOff>129144</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19494500" y="637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145671</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9310428" y="6146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50267</xdr:rowOff>
    </xdr:from>
    <xdr:to>
      <xdr:col>98</xdr:col>
      <xdr:colOff>38100</xdr:colOff>
      <xdr:row>37</xdr:row>
      <xdr:rowOff>151867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8605500" y="639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168394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8421428" y="6169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2" name="投資及び出資金該当値テキスト">
          <a:extLst>
            <a:ext uri="{FF2B5EF4-FFF2-40B4-BE49-F238E27FC236}">
              <a16:creationId xmlns:a16="http://schemas.microsoft.com/office/drawing/2014/main" id="{00000000-0008-0000-0600-0000FA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153606</xdr:rowOff>
    </xdr:from>
    <xdr:to>
      <xdr:col>116</xdr:col>
      <xdr:colOff>62864</xdr:colOff>
      <xdr:row>59</xdr:row>
      <xdr:rowOff>44450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97556"/>
          <a:ext cx="1269" cy="1262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100283</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72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153606</xdr:rowOff>
    </xdr:from>
    <xdr:to>
      <xdr:col>116</xdr:col>
      <xdr:colOff>152400</xdr:colOff>
      <xdr:row>51</xdr:row>
      <xdr:rowOff>153606</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97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165460</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66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142583</xdr:rowOff>
    </xdr:from>
    <xdr:to>
      <xdr:col>116</xdr:col>
      <xdr:colOff>114300</xdr:colOff>
      <xdr:row>58</xdr:row>
      <xdr:rowOff>72733</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915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123609</xdr:rowOff>
    </xdr:from>
    <xdr:to>
      <xdr:col>112</xdr:col>
      <xdr:colOff>38100</xdr:colOff>
      <xdr:row>58</xdr:row>
      <xdr:rowOff>53759</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9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70286</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71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138240</xdr:rowOff>
    </xdr:from>
    <xdr:to>
      <xdr:col>107</xdr:col>
      <xdr:colOff>101600</xdr:colOff>
      <xdr:row>58</xdr:row>
      <xdr:rowOff>68390</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910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84917</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8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106311</xdr:rowOff>
    </xdr:from>
    <xdr:to>
      <xdr:col>102</xdr:col>
      <xdr:colOff>165100</xdr:colOff>
      <xdr:row>58</xdr:row>
      <xdr:rowOff>36461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52988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5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110084</xdr:rowOff>
    </xdr:from>
    <xdr:to>
      <xdr:col>98</xdr:col>
      <xdr:colOff>38100</xdr:colOff>
      <xdr:row>58</xdr:row>
      <xdr:rowOff>40234</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882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56761</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657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17628</xdr:rowOff>
    </xdr:from>
    <xdr:to>
      <xdr:col>116</xdr:col>
      <xdr:colOff>62864</xdr:colOff>
      <xdr:row>78</xdr:row>
      <xdr:rowOff>79235</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90578"/>
          <a:ext cx="1269" cy="12617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83062</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456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79235</xdr:rowOff>
    </xdr:from>
    <xdr:to>
      <xdr:col>116</xdr:col>
      <xdr:colOff>152400</xdr:colOff>
      <xdr:row>78</xdr:row>
      <xdr:rowOff>79235</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452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135755</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65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17628</xdr:rowOff>
    </xdr:from>
    <xdr:to>
      <xdr:col>116</xdr:col>
      <xdr:colOff>152400</xdr:colOff>
      <xdr:row>71</xdr:row>
      <xdr:rowOff>17628</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90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28897</xdr:rowOff>
    </xdr:from>
    <xdr:to>
      <xdr:col>116</xdr:col>
      <xdr:colOff>63500</xdr:colOff>
      <xdr:row>77</xdr:row>
      <xdr:rowOff>60034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3230547"/>
          <a:ext cx="838200" cy="31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42991</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7302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20114</xdr:rowOff>
    </xdr:from>
    <xdr:to>
      <xdr:col>116</xdr:col>
      <xdr:colOff>114300</xdr:colOff>
      <xdr:row>75</xdr:row>
      <xdr:rowOff>121714</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878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60034</xdr:rowOff>
    </xdr:from>
    <xdr:to>
      <xdr:col>111</xdr:col>
      <xdr:colOff>177800</xdr:colOff>
      <xdr:row>77</xdr:row>
      <xdr:rowOff>69679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3261684"/>
          <a:ext cx="889000" cy="9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27109</xdr:rowOff>
    </xdr:from>
    <xdr:to>
      <xdr:col>112</xdr:col>
      <xdr:colOff>38100</xdr:colOff>
      <xdr:row>75</xdr:row>
      <xdr:rowOff>128709</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88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145236</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66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69679</xdr:rowOff>
    </xdr:from>
    <xdr:to>
      <xdr:col>107</xdr:col>
      <xdr:colOff>50800</xdr:colOff>
      <xdr:row>77</xdr:row>
      <xdr:rowOff>95031</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271329"/>
          <a:ext cx="889000" cy="25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34859</xdr:rowOff>
    </xdr:from>
    <xdr:to>
      <xdr:col>107</xdr:col>
      <xdr:colOff>101600</xdr:colOff>
      <xdr:row>75</xdr:row>
      <xdr:rowOff>136459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8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152986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668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95031</xdr:rowOff>
    </xdr:from>
    <xdr:to>
      <xdr:col>102</xdr:col>
      <xdr:colOff>114300</xdr:colOff>
      <xdr:row>77</xdr:row>
      <xdr:rowOff>116748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296681"/>
          <a:ext cx="889000" cy="21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46700</xdr:rowOff>
    </xdr:from>
    <xdr:to>
      <xdr:col>102</xdr:col>
      <xdr:colOff>165100</xdr:colOff>
      <xdr:row>75</xdr:row>
      <xdr:rowOff>148301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9054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164827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680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66200</xdr:rowOff>
    </xdr:from>
    <xdr:to>
      <xdr:col>98</xdr:col>
      <xdr:colOff>38100</xdr:colOff>
      <xdr:row>75</xdr:row>
      <xdr:rowOff>167801</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249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12877</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00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149547</xdr:rowOff>
    </xdr:from>
    <xdr:to>
      <xdr:col>116</xdr:col>
      <xdr:colOff>114300</xdr:colOff>
      <xdr:row>77</xdr:row>
      <xdr:rowOff>79697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3179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127974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315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9234</xdr:rowOff>
    </xdr:from>
    <xdr:to>
      <xdr:col>112</xdr:col>
      <xdr:colOff>38100</xdr:colOff>
      <xdr:row>77</xdr:row>
      <xdr:rowOff>110834</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3210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101961</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3303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18879</xdr:rowOff>
    </xdr:from>
    <xdr:to>
      <xdr:col>107</xdr:col>
      <xdr:colOff>101600</xdr:colOff>
      <xdr:row>77</xdr:row>
      <xdr:rowOff>120479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22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111606</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313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44231</xdr:rowOff>
    </xdr:from>
    <xdr:to>
      <xdr:col>102</xdr:col>
      <xdr:colOff>165100</xdr:colOff>
      <xdr:row>77</xdr:row>
      <xdr:rowOff>145831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24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136958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338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65948</xdr:rowOff>
    </xdr:from>
    <xdr:to>
      <xdr:col>98</xdr:col>
      <xdr:colOff>38100</xdr:colOff>
      <xdr:row>77</xdr:row>
      <xdr:rowOff>167548</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26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158675</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36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性質別歳出の住民一人当たりのコストは、普通建設事業費（うち更新整備）を除き類似団体内平均値を下回った。</a:t>
          </a:r>
        </a:p>
        <a:p>
          <a:r>
            <a:rPr kumimoji="1" lang="ja-JP" altLang="en-US" sz="1300">
              <a:latin typeface="ＭＳ Ｐゴシック" panose="020B0600070205080204" pitchFamily="50" charset="-128"/>
              <a:ea typeface="ＭＳ Ｐゴシック" panose="020B0600070205080204" pitchFamily="50" charset="-128"/>
            </a:rPr>
            <a:t>　普通建設事業費については、田富小学校の学校長寿命化等推進事業や保育園施設整備事業の大型事業の建設が進んだが、都市公園建設事業、田富北小学校移転整備事業の建設のピークは過ぎたため、普通建設事業費はやや減少した。</a:t>
          </a:r>
        </a:p>
        <a:p>
          <a:r>
            <a:rPr kumimoji="1" lang="ja-JP" altLang="en-US" sz="1300">
              <a:latin typeface="ＭＳ Ｐゴシック" panose="020B0600070205080204" pitchFamily="50" charset="-128"/>
              <a:ea typeface="ＭＳ Ｐゴシック" panose="020B0600070205080204" pitchFamily="50" charset="-128"/>
            </a:rPr>
            <a:t>　積立金については、リニア沿線公共施設等移転整備基金、財政調整基金の積立は減少したが、ふるさと応援基金、田富よし原処理センター施設事業基金への積立が増加したことにより、やや増加した。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扶助費については、物価高騰対応重点支援給付金給付事業の実施や、子どものための教育・保育給付事業（私立）、生活保護費扶助事業費等が増加したことにより、大きく増加した。</a:t>
          </a:r>
        </a:p>
        <a:p>
          <a:r>
            <a:rPr kumimoji="1" lang="ja-JP" altLang="en-US" sz="1300">
              <a:latin typeface="ＭＳ Ｐゴシック" panose="020B0600070205080204" pitchFamily="50" charset="-128"/>
              <a:ea typeface="ＭＳ Ｐゴシック" panose="020B0600070205080204" pitchFamily="50" charset="-128"/>
            </a:rPr>
            <a:t>　物件費については、企業立地推進事業や新型コロナウイルス接種事業は減少したが、教育振興費やふれあい館等の備品購入費が増加したことにより、やや増加した。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山梨県中央市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30,597
28,350
31.69
17,505,793
15,739,554
1,507,862
8,918,923
16,048,263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70358</xdr:rowOff>
    </xdr:from>
    <xdr:to>
      <xdr:col>24</xdr:col>
      <xdr:colOff>62865</xdr:colOff>
      <xdr:row>38</xdr:row>
      <xdr:rowOff>4064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85308"/>
          <a:ext cx="1270" cy="11338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7891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22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4064</xdr:rowOff>
    </xdr:from>
    <xdr:to>
      <xdr:col>24</xdr:col>
      <xdr:colOff>152400</xdr:colOff>
      <xdr:row>38</xdr:row>
      <xdr:rowOff>4064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1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17035</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60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70358</xdr:rowOff>
    </xdr:from>
    <xdr:to>
      <xdr:col>24</xdr:col>
      <xdr:colOff>152400</xdr:colOff>
      <xdr:row>31</xdr:row>
      <xdr:rowOff>70358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85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54928</xdr:rowOff>
    </xdr:from>
    <xdr:to>
      <xdr:col>24</xdr:col>
      <xdr:colOff>63500</xdr:colOff>
      <xdr:row>36</xdr:row>
      <xdr:rowOff>78359</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27128"/>
          <a:ext cx="8382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2430</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03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151003</xdr:rowOff>
    </xdr:from>
    <xdr:to>
      <xdr:col>24</xdr:col>
      <xdr:colOff>114300</xdr:colOff>
      <xdr:row>36</xdr:row>
      <xdr:rowOff>81153</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5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78359</xdr:rowOff>
    </xdr:from>
    <xdr:to>
      <xdr:col>19</xdr:col>
      <xdr:colOff>177800</xdr:colOff>
      <xdr:row>36</xdr:row>
      <xdr:rowOff>121984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250559"/>
          <a:ext cx="889000" cy="43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4699</xdr:rowOff>
    </xdr:from>
    <xdr:to>
      <xdr:col>20</xdr:col>
      <xdr:colOff>38100</xdr:colOff>
      <xdr:row>36</xdr:row>
      <xdr:rowOff>106299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7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122826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52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102172</xdr:rowOff>
    </xdr:from>
    <xdr:to>
      <xdr:col>15</xdr:col>
      <xdr:colOff>50800</xdr:colOff>
      <xdr:row>36</xdr:row>
      <xdr:rowOff>121984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274372"/>
          <a:ext cx="889000" cy="19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14986</xdr:rowOff>
    </xdr:from>
    <xdr:to>
      <xdr:col>15</xdr:col>
      <xdr:colOff>101600</xdr:colOff>
      <xdr:row>36</xdr:row>
      <xdr:rowOff>116586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87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133113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62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80645</xdr:rowOff>
    </xdr:from>
    <xdr:to>
      <xdr:col>10</xdr:col>
      <xdr:colOff>114300</xdr:colOff>
      <xdr:row>36</xdr:row>
      <xdr:rowOff>102172</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52845"/>
          <a:ext cx="889000" cy="21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8890</xdr:rowOff>
    </xdr:from>
    <xdr:to>
      <xdr:col>10</xdr:col>
      <xdr:colOff>165100</xdr:colOff>
      <xdr:row>36</xdr:row>
      <xdr:rowOff>110490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1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127017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4128</xdr:rowOff>
    </xdr:from>
    <xdr:to>
      <xdr:col>24</xdr:col>
      <xdr:colOff>114300</xdr:colOff>
      <xdr:row>36</xdr:row>
      <xdr:rowOff>105728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176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154005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54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27559</xdr:rowOff>
    </xdr:from>
    <xdr:to>
      <xdr:col>20</xdr:col>
      <xdr:colOff>38100</xdr:colOff>
      <xdr:row>36</xdr:row>
      <xdr:rowOff>129159</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19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120286</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292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71184</xdr:rowOff>
    </xdr:from>
    <xdr:to>
      <xdr:col>15</xdr:col>
      <xdr:colOff>101600</xdr:colOff>
      <xdr:row>37</xdr:row>
      <xdr:rowOff>1334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43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163911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3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51372</xdr:rowOff>
    </xdr:from>
    <xdr:to>
      <xdr:col>10</xdr:col>
      <xdr:colOff>165100</xdr:colOff>
      <xdr:row>36</xdr:row>
      <xdr:rowOff>152972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2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144099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16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29845</xdr:rowOff>
    </xdr:from>
    <xdr:to>
      <xdr:col>6</xdr:col>
      <xdr:colOff>38100</xdr:colOff>
      <xdr:row>36</xdr:row>
      <xdr:rowOff>131445</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02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122572</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294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69493</xdr:rowOff>
    </xdr:from>
    <xdr:to>
      <xdr:col>24</xdr:col>
      <xdr:colOff>62865</xdr:colOff>
      <xdr:row>58</xdr:row>
      <xdr:rowOff>35340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13443"/>
          <a:ext cx="1270" cy="1165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39167</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83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35340</xdr:rowOff>
    </xdr:from>
    <xdr:to>
      <xdr:col>24</xdr:col>
      <xdr:colOff>152400</xdr:colOff>
      <xdr:row>58</xdr:row>
      <xdr:rowOff>35340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9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16170</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8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353,427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69493</xdr:rowOff>
    </xdr:from>
    <xdr:to>
      <xdr:col>24</xdr:col>
      <xdr:colOff>152400</xdr:colOff>
      <xdr:row>51</xdr:row>
      <xdr:rowOff>69493</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13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143159</xdr:rowOff>
    </xdr:from>
    <xdr:to>
      <xdr:col>24</xdr:col>
      <xdr:colOff>63500</xdr:colOff>
      <xdr:row>57</xdr:row>
      <xdr:rowOff>154391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15809"/>
          <a:ext cx="838200" cy="11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141484</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712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118607</xdr:rowOff>
    </xdr:from>
    <xdr:to>
      <xdr:col>24</xdr:col>
      <xdr:colOff>114300</xdr:colOff>
      <xdr:row>57</xdr:row>
      <xdr:rowOff>48757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19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143159</xdr:rowOff>
    </xdr:from>
    <xdr:to>
      <xdr:col>19</xdr:col>
      <xdr:colOff>177800</xdr:colOff>
      <xdr:row>57</xdr:row>
      <xdr:rowOff>166019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15809"/>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151936</xdr:rowOff>
    </xdr:from>
    <xdr:to>
      <xdr:col>20</xdr:col>
      <xdr:colOff>38100</xdr:colOff>
      <xdr:row>57</xdr:row>
      <xdr:rowOff>82086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53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98613</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8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32045</xdr:rowOff>
    </xdr:from>
    <xdr:to>
      <xdr:col>15</xdr:col>
      <xdr:colOff>50800</xdr:colOff>
      <xdr:row>57</xdr:row>
      <xdr:rowOff>166019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804695"/>
          <a:ext cx="889000" cy="133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151769</xdr:rowOff>
    </xdr:from>
    <xdr:to>
      <xdr:col>15</xdr:col>
      <xdr:colOff>101600</xdr:colOff>
      <xdr:row>57</xdr:row>
      <xdr:rowOff>81919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52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98446</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28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84504</xdr:rowOff>
    </xdr:from>
    <xdr:to>
      <xdr:col>10</xdr:col>
      <xdr:colOff>114300</xdr:colOff>
      <xdr:row>57</xdr:row>
      <xdr:rowOff>32045</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514254"/>
          <a:ext cx="889000" cy="29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166258</xdr:rowOff>
    </xdr:from>
    <xdr:to>
      <xdr:col>10</xdr:col>
      <xdr:colOff>165100</xdr:colOff>
      <xdr:row>57</xdr:row>
      <xdr:rowOff>96408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6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87535</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6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139962</xdr:rowOff>
    </xdr:from>
    <xdr:to>
      <xdr:col>6</xdr:col>
      <xdr:colOff>38100</xdr:colOff>
      <xdr:row>55</xdr:row>
      <xdr:rowOff>70112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398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86639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73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103591</xdr:rowOff>
    </xdr:from>
    <xdr:to>
      <xdr:col>24</xdr:col>
      <xdr:colOff>114300</xdr:colOff>
      <xdr:row>58</xdr:row>
      <xdr:rowOff>33741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7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18518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911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92359</xdr:rowOff>
    </xdr:from>
    <xdr:to>
      <xdr:col>20</xdr:col>
      <xdr:colOff>38100</xdr:colOff>
      <xdr:row>58</xdr:row>
      <xdr:rowOff>22509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5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13636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57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115219</xdr:rowOff>
    </xdr:from>
    <xdr:to>
      <xdr:col>15</xdr:col>
      <xdr:colOff>101600</xdr:colOff>
      <xdr:row>58</xdr:row>
      <xdr:rowOff>45369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8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36496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980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152695</xdr:rowOff>
    </xdr:from>
    <xdr:to>
      <xdr:col>10</xdr:col>
      <xdr:colOff>165100</xdr:colOff>
      <xdr:row>57</xdr:row>
      <xdr:rowOff>82845</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75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99372</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529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33704</xdr:rowOff>
    </xdr:from>
    <xdr:to>
      <xdr:col>6</xdr:col>
      <xdr:colOff>38100</xdr:colOff>
      <xdr:row>55</xdr:row>
      <xdr:rowOff>135304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46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126431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556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39306</xdr:rowOff>
    </xdr:from>
    <xdr:to>
      <xdr:col>24</xdr:col>
      <xdr:colOff>62865</xdr:colOff>
      <xdr:row>76</xdr:row>
      <xdr:rowOff>150864</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212256"/>
          <a:ext cx="1270" cy="968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154691</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18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150864</xdr:rowOff>
    </xdr:from>
    <xdr:to>
      <xdr:col>24</xdr:col>
      <xdr:colOff>152400</xdr:colOff>
      <xdr:row>76</xdr:row>
      <xdr:rowOff>150864</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181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157433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874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280,675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39306</xdr:rowOff>
    </xdr:from>
    <xdr:to>
      <xdr:col>24</xdr:col>
      <xdr:colOff>152400</xdr:colOff>
      <xdr:row>71</xdr:row>
      <xdr:rowOff>39306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212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146300</xdr:rowOff>
    </xdr:from>
    <xdr:to>
      <xdr:col>24</xdr:col>
      <xdr:colOff>63500</xdr:colOff>
      <xdr:row>76</xdr:row>
      <xdr:rowOff>144219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3005050"/>
          <a:ext cx="838200" cy="16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159951</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6758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137074</xdr:rowOff>
    </xdr:from>
    <xdr:to>
      <xdr:col>24</xdr:col>
      <xdr:colOff>114300</xdr:colOff>
      <xdr:row>75</xdr:row>
      <xdr:rowOff>67224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144219</xdr:rowOff>
    </xdr:from>
    <xdr:to>
      <xdr:col>19</xdr:col>
      <xdr:colOff>177800</xdr:colOff>
      <xdr:row>77</xdr:row>
      <xdr:rowOff>5131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3174419"/>
          <a:ext cx="889000" cy="32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43576</xdr:rowOff>
    </xdr:from>
    <xdr:to>
      <xdr:col>20</xdr:col>
      <xdr:colOff>38100</xdr:colOff>
      <xdr:row>75</xdr:row>
      <xdr:rowOff>145176</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0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161703</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2677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34970</xdr:rowOff>
    </xdr:from>
    <xdr:to>
      <xdr:col>15</xdr:col>
      <xdr:colOff>50800</xdr:colOff>
      <xdr:row>77</xdr:row>
      <xdr:rowOff>5131</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65170"/>
          <a:ext cx="889000" cy="141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127511</xdr:rowOff>
    </xdr:from>
    <xdr:to>
      <xdr:col>15</xdr:col>
      <xdr:colOff>101600</xdr:colOff>
      <xdr:row>76</xdr:row>
      <xdr:rowOff>57662</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29862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74188</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2761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34970</xdr:rowOff>
    </xdr:from>
    <xdr:to>
      <xdr:col>10</xdr:col>
      <xdr:colOff>114300</xdr:colOff>
      <xdr:row>77</xdr:row>
      <xdr:rowOff>156876</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65170"/>
          <a:ext cx="889000" cy="293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56066</xdr:rowOff>
    </xdr:from>
    <xdr:to>
      <xdr:col>10</xdr:col>
      <xdr:colOff>165100</xdr:colOff>
      <xdr:row>75</xdr:row>
      <xdr:rowOff>157665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1481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2743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690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74422</xdr:rowOff>
    </xdr:from>
    <xdr:to>
      <xdr:col>6</xdr:col>
      <xdr:colOff>38100</xdr:colOff>
      <xdr:row>77</xdr:row>
      <xdr:rowOff>4572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10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21099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879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95499</xdr:rowOff>
    </xdr:from>
    <xdr:to>
      <xdr:col>24</xdr:col>
      <xdr:colOff>114300</xdr:colOff>
      <xdr:row>76</xdr:row>
      <xdr:rowOff>25648</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9542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73926</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932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93419</xdr:rowOff>
    </xdr:from>
    <xdr:to>
      <xdr:col>20</xdr:col>
      <xdr:colOff>38100</xdr:colOff>
      <xdr:row>77</xdr:row>
      <xdr:rowOff>23569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3123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14696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3216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125781</xdr:rowOff>
    </xdr:from>
    <xdr:to>
      <xdr:col>15</xdr:col>
      <xdr:colOff>101600</xdr:colOff>
      <xdr:row>77</xdr:row>
      <xdr:rowOff>55931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155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47058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3248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155620</xdr:rowOff>
    </xdr:from>
    <xdr:to>
      <xdr:col>10</xdr:col>
      <xdr:colOff>165100</xdr:colOff>
      <xdr:row>76</xdr:row>
      <xdr:rowOff>85770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301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76897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1070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106076</xdr:rowOff>
    </xdr:from>
    <xdr:to>
      <xdr:col>6</xdr:col>
      <xdr:colOff>38100</xdr:colOff>
      <xdr:row>78</xdr:row>
      <xdr:rowOff>36226</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30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27353</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400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122162</xdr:rowOff>
    </xdr:from>
    <xdr:to>
      <xdr:col>24</xdr:col>
      <xdr:colOff>62865</xdr:colOff>
      <xdr:row>99</xdr:row>
      <xdr:rowOff>37236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81212"/>
          <a:ext cx="1270" cy="1629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41063</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701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37236</xdr:rowOff>
    </xdr:from>
    <xdr:to>
      <xdr:col>24</xdr:col>
      <xdr:colOff>152400</xdr:colOff>
      <xdr:row>99</xdr:row>
      <xdr:rowOff>37236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7010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68839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5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158,881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122162</xdr:rowOff>
    </xdr:from>
    <xdr:to>
      <xdr:col>24</xdr:col>
      <xdr:colOff>152400</xdr:colOff>
      <xdr:row>89</xdr:row>
      <xdr:rowOff>122162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8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108141</xdr:rowOff>
    </xdr:from>
    <xdr:to>
      <xdr:col>24</xdr:col>
      <xdr:colOff>63500</xdr:colOff>
      <xdr:row>98</xdr:row>
      <xdr:rowOff>130315</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3797300" y="16910241"/>
          <a:ext cx="838200" cy="2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156773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4445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133896</xdr:rowOff>
    </xdr:from>
    <xdr:to>
      <xdr:col>24</xdr:col>
      <xdr:colOff>114300</xdr:colOff>
      <xdr:row>97</xdr:row>
      <xdr:rowOff>64046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9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96862</xdr:rowOff>
    </xdr:from>
    <xdr:to>
      <xdr:col>19</xdr:col>
      <xdr:colOff>177800</xdr:colOff>
      <xdr:row>98</xdr:row>
      <xdr:rowOff>130315</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898962"/>
          <a:ext cx="889000" cy="33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12725</xdr:rowOff>
    </xdr:from>
    <xdr:to>
      <xdr:col>20</xdr:col>
      <xdr:colOff>38100</xdr:colOff>
      <xdr:row>97</xdr:row>
      <xdr:rowOff>114325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64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130852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418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37261</xdr:rowOff>
    </xdr:from>
    <xdr:to>
      <xdr:col>15</xdr:col>
      <xdr:colOff>50800</xdr:colOff>
      <xdr:row>98</xdr:row>
      <xdr:rowOff>96862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019300" y="16839361"/>
          <a:ext cx="889000" cy="59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154953</xdr:rowOff>
    </xdr:from>
    <xdr:to>
      <xdr:col>15</xdr:col>
      <xdr:colOff>101600</xdr:colOff>
      <xdr:row>97</xdr:row>
      <xdr:rowOff>85103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614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101630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389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37261</xdr:rowOff>
    </xdr:from>
    <xdr:to>
      <xdr:col>10</xdr:col>
      <xdr:colOff>114300</xdr:colOff>
      <xdr:row>99</xdr:row>
      <xdr:rowOff>7734</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839361"/>
          <a:ext cx="889000" cy="141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7696</xdr:rowOff>
    </xdr:from>
    <xdr:to>
      <xdr:col>10</xdr:col>
      <xdr:colOff>165100</xdr:colOff>
      <xdr:row>97</xdr:row>
      <xdr:rowOff>109296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638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125823</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413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105333</xdr:rowOff>
    </xdr:from>
    <xdr:to>
      <xdr:col>6</xdr:col>
      <xdr:colOff>38100</xdr:colOff>
      <xdr:row>98</xdr:row>
      <xdr:rowOff>35483</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73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52010</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51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57341</xdr:rowOff>
    </xdr:from>
    <xdr:to>
      <xdr:col>24</xdr:col>
      <xdr:colOff>114300</xdr:colOff>
      <xdr:row>98</xdr:row>
      <xdr:rowOff>158941</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859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143718</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77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79515</xdr:rowOff>
    </xdr:from>
    <xdr:to>
      <xdr:col>20</xdr:col>
      <xdr:colOff>38100</xdr:colOff>
      <xdr:row>99</xdr:row>
      <xdr:rowOff>9665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881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792</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974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46062</xdr:rowOff>
    </xdr:from>
    <xdr:to>
      <xdr:col>15</xdr:col>
      <xdr:colOff>101600</xdr:colOff>
      <xdr:row>98</xdr:row>
      <xdr:rowOff>147662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848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138789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94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157911</xdr:rowOff>
    </xdr:from>
    <xdr:to>
      <xdr:col>10</xdr:col>
      <xdr:colOff>165100</xdr:colOff>
      <xdr:row>98</xdr:row>
      <xdr:rowOff>88061</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7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79188</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88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128384</xdr:rowOff>
    </xdr:from>
    <xdr:to>
      <xdr:col>6</xdr:col>
      <xdr:colOff>38100</xdr:colOff>
      <xdr:row>99</xdr:row>
      <xdr:rowOff>58534</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930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49661</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7023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15929</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59429"/>
          <a:ext cx="1270" cy="1625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134056</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3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15929</xdr:rowOff>
    </xdr:from>
    <xdr:to>
      <xdr:col>55</xdr:col>
      <xdr:colOff>88900</xdr:colOff>
      <xdr:row>30</xdr:row>
      <xdr:rowOff>15929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5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59690</xdr:rowOff>
    </xdr:from>
    <xdr:to>
      <xdr:col>55</xdr:col>
      <xdr:colOff>0</xdr:colOff>
      <xdr:row>39</xdr:row>
      <xdr:rowOff>59690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9639300" y="67462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89570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26177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66693</xdr:rowOff>
    </xdr:from>
    <xdr:to>
      <xdr:col>55</xdr:col>
      <xdr:colOff>50800</xdr:colOff>
      <xdr:row>37</xdr:row>
      <xdr:rowOff>168294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103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59363</xdr:rowOff>
    </xdr:from>
    <xdr:to>
      <xdr:col>50</xdr:col>
      <xdr:colOff>114300</xdr:colOff>
      <xdr:row>39</xdr:row>
      <xdr:rowOff>59690</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45913"/>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77796</xdr:rowOff>
    </xdr:from>
    <xdr:to>
      <xdr:col>50</xdr:col>
      <xdr:colOff>165100</xdr:colOff>
      <xdr:row>38</xdr:row>
      <xdr:rowOff>7947</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2144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24473</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19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59363</xdr:rowOff>
    </xdr:from>
    <xdr:to>
      <xdr:col>45</xdr:col>
      <xdr:colOff>177800</xdr:colOff>
      <xdr:row>39</xdr:row>
      <xdr:rowOff>59363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4591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95431</xdr:rowOff>
    </xdr:from>
    <xdr:to>
      <xdr:col>46</xdr:col>
      <xdr:colOff>38100</xdr:colOff>
      <xdr:row>38</xdr:row>
      <xdr:rowOff>25581</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43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42108</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214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59363</xdr:rowOff>
    </xdr:from>
    <xdr:to>
      <xdr:col>41</xdr:col>
      <xdr:colOff>50800</xdr:colOff>
      <xdr:row>39</xdr:row>
      <xdr:rowOff>59690</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745913"/>
          <a:ext cx="8890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70612</xdr:rowOff>
    </xdr:from>
    <xdr:to>
      <xdr:col>41</xdr:col>
      <xdr:colOff>101600</xdr:colOff>
      <xdr:row>38</xdr:row>
      <xdr:rowOff>762</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17289</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1894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36975</xdr:rowOff>
    </xdr:from>
    <xdr:to>
      <xdr:col>36</xdr:col>
      <xdr:colOff>165100</xdr:colOff>
      <xdr:row>37</xdr:row>
      <xdr:rowOff>138575</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38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155102</xdr:rowOff>
    </xdr:from>
    <xdr:ext cx="469744"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37428" y="615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8890</xdr:rowOff>
    </xdr:from>
    <xdr:to>
      <xdr:col>55</xdr:col>
      <xdr:colOff>50800</xdr:colOff>
      <xdr:row>39</xdr:row>
      <xdr:rowOff>110490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95267</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10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8890</xdr:rowOff>
    </xdr:from>
    <xdr:to>
      <xdr:col>50</xdr:col>
      <xdr:colOff>165100</xdr:colOff>
      <xdr:row>39</xdr:row>
      <xdr:rowOff>110490</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101617</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881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8563</xdr:rowOff>
    </xdr:from>
    <xdr:to>
      <xdr:col>46</xdr:col>
      <xdr:colOff>38100</xdr:colOff>
      <xdr:row>39</xdr:row>
      <xdr:rowOff>110163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101290</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87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8563</xdr:rowOff>
    </xdr:from>
    <xdr:to>
      <xdr:col>41</xdr:col>
      <xdr:colOff>101600</xdr:colOff>
      <xdr:row>39</xdr:row>
      <xdr:rowOff>110163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95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101290</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878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8890</xdr:rowOff>
    </xdr:from>
    <xdr:to>
      <xdr:col>36</xdr:col>
      <xdr:colOff>165100</xdr:colOff>
      <xdr:row>39</xdr:row>
      <xdr:rowOff>110490</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9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101617</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881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149072</xdr:rowOff>
    </xdr:from>
    <xdr:to>
      <xdr:col>54</xdr:col>
      <xdr:colOff>189865</xdr:colOff>
      <xdr:row>59</xdr:row>
      <xdr:rowOff>27019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10475595" y="8893022"/>
          <a:ext cx="1270" cy="12495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30846</xdr:rowOff>
    </xdr:from>
    <xdr:ext cx="378565" cy="259045"/>
    <xdr:sp macro="" textlink="">
      <xdr:nvSpPr>
        <xdr:cNvPr id="346" name="農林水産業費最小値テキスト">
          <a:extLst>
            <a:ext uri="{FF2B5EF4-FFF2-40B4-BE49-F238E27FC236}">
              <a16:creationId xmlns:a16="http://schemas.microsoft.com/office/drawing/2014/main" id="{00000000-0008-0000-0700-00005A010000}"/>
            </a:ext>
          </a:extLst>
        </xdr:cNvPr>
        <xdr:cNvSpPr txBox="1"/>
      </xdr:nvSpPr>
      <xdr:spPr>
        <a:xfrm>
          <a:off x="10528300" y="101463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27019</xdr:rowOff>
    </xdr:from>
    <xdr:to>
      <xdr:col>55</xdr:col>
      <xdr:colOff>88900</xdr:colOff>
      <xdr:row>59</xdr:row>
      <xdr:rowOff>27019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10142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95749</xdr:rowOff>
    </xdr:from>
    <xdr:ext cx="534377" cy="259045"/>
    <xdr:sp macro="" textlink="">
      <xdr:nvSpPr>
        <xdr:cNvPr id="348" name="農林水産業費最大値テキスト">
          <a:extLst>
            <a:ext uri="{FF2B5EF4-FFF2-40B4-BE49-F238E27FC236}">
              <a16:creationId xmlns:a16="http://schemas.microsoft.com/office/drawing/2014/main" id="{00000000-0008-0000-0700-00005C010000}"/>
            </a:ext>
          </a:extLst>
        </xdr:cNvPr>
        <xdr:cNvSpPr txBox="1"/>
      </xdr:nvSpPr>
      <xdr:spPr>
        <a:xfrm>
          <a:off x="10528300" y="866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66,508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149072</xdr:rowOff>
    </xdr:from>
    <xdr:to>
      <xdr:col>55</xdr:col>
      <xdr:colOff>88900</xdr:colOff>
      <xdr:row>51</xdr:row>
      <xdr:rowOff>149072</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8893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167132</xdr:rowOff>
    </xdr:from>
    <xdr:to>
      <xdr:col>55</xdr:col>
      <xdr:colOff>0</xdr:colOff>
      <xdr:row>57</xdr:row>
      <xdr:rowOff>29343</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9639300" y="9596882"/>
          <a:ext cx="838200" cy="20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75785</xdr:rowOff>
    </xdr:from>
    <xdr:ext cx="534377" cy="259045"/>
    <xdr:sp macro="" textlink="">
      <xdr:nvSpPr>
        <xdr:cNvPr id="351" name="農林水産業費平均値テキスト">
          <a:extLst>
            <a:ext uri="{FF2B5EF4-FFF2-40B4-BE49-F238E27FC236}">
              <a16:creationId xmlns:a16="http://schemas.microsoft.com/office/drawing/2014/main" id="{00000000-0008-0000-0700-00005F010000}"/>
            </a:ext>
          </a:extLst>
        </xdr:cNvPr>
        <xdr:cNvSpPr txBox="1"/>
      </xdr:nvSpPr>
      <xdr:spPr>
        <a:xfrm>
          <a:off x="10528300" y="9676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97358</xdr:rowOff>
    </xdr:from>
    <xdr:to>
      <xdr:col>55</xdr:col>
      <xdr:colOff>50800</xdr:colOff>
      <xdr:row>57</xdr:row>
      <xdr:rowOff>27508</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10426700" y="9698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29343</xdr:rowOff>
    </xdr:from>
    <xdr:to>
      <xdr:col>50</xdr:col>
      <xdr:colOff>114300</xdr:colOff>
      <xdr:row>57</xdr:row>
      <xdr:rowOff>73139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8750300" y="9801993"/>
          <a:ext cx="889000" cy="43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87890</xdr:rowOff>
    </xdr:from>
    <xdr:to>
      <xdr:col>50</xdr:col>
      <xdr:colOff>165100</xdr:colOff>
      <xdr:row>57</xdr:row>
      <xdr:rowOff>18040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9588500" y="9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34567</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372111" y="9464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73139</xdr:rowOff>
    </xdr:from>
    <xdr:to>
      <xdr:col>45</xdr:col>
      <xdr:colOff>177800</xdr:colOff>
      <xdr:row>57</xdr:row>
      <xdr:rowOff>107315</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7861300" y="9845789"/>
          <a:ext cx="889000" cy="3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94444</xdr:rowOff>
    </xdr:from>
    <xdr:to>
      <xdr:col>46</xdr:col>
      <xdr:colOff>38100</xdr:colOff>
      <xdr:row>57</xdr:row>
      <xdr:rowOff>24594</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8699500" y="9695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41121</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8483111" y="9470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82264</xdr:rowOff>
    </xdr:from>
    <xdr:to>
      <xdr:col>41</xdr:col>
      <xdr:colOff>50800</xdr:colOff>
      <xdr:row>57</xdr:row>
      <xdr:rowOff>107315</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a:off x="6972300" y="9854914"/>
          <a:ext cx="889000" cy="25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113627</xdr:rowOff>
    </xdr:from>
    <xdr:to>
      <xdr:col>41</xdr:col>
      <xdr:colOff>101600</xdr:colOff>
      <xdr:row>57</xdr:row>
      <xdr:rowOff>43777</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7810500" y="971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60304</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594111" y="949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105149</xdr:rowOff>
    </xdr:from>
    <xdr:to>
      <xdr:col>36</xdr:col>
      <xdr:colOff>165100</xdr:colOff>
      <xdr:row>57</xdr:row>
      <xdr:rowOff>35299</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6921500" y="970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51826</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05111" y="948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116332</xdr:rowOff>
    </xdr:from>
    <xdr:to>
      <xdr:col>55</xdr:col>
      <xdr:colOff>50800</xdr:colOff>
      <xdr:row>56</xdr:row>
      <xdr:rowOff>46482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10426700" y="9546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139209</xdr:rowOff>
    </xdr:from>
    <xdr:ext cx="534377" cy="259045"/>
    <xdr:sp macro="" textlink="">
      <xdr:nvSpPr>
        <xdr:cNvPr id="370" name="農林水産業費該当値テキスト">
          <a:extLst>
            <a:ext uri="{FF2B5EF4-FFF2-40B4-BE49-F238E27FC236}">
              <a16:creationId xmlns:a16="http://schemas.microsoft.com/office/drawing/2014/main" id="{00000000-0008-0000-0700-000072010000}"/>
            </a:ext>
          </a:extLst>
        </xdr:cNvPr>
        <xdr:cNvSpPr txBox="1"/>
      </xdr:nvSpPr>
      <xdr:spPr>
        <a:xfrm>
          <a:off x="10528300" y="9397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149993</xdr:rowOff>
    </xdr:from>
    <xdr:to>
      <xdr:col>50</xdr:col>
      <xdr:colOff>165100</xdr:colOff>
      <xdr:row>57</xdr:row>
      <xdr:rowOff>80143</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9588500" y="975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71270</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9372111" y="984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22339</xdr:rowOff>
    </xdr:from>
    <xdr:to>
      <xdr:col>46</xdr:col>
      <xdr:colOff>38100</xdr:colOff>
      <xdr:row>57</xdr:row>
      <xdr:rowOff>123939</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8699500" y="979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115066</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8483111" y="9887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56515</xdr:rowOff>
    </xdr:from>
    <xdr:to>
      <xdr:col>41</xdr:col>
      <xdr:colOff>101600</xdr:colOff>
      <xdr:row>57</xdr:row>
      <xdr:rowOff>158115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7810500" y="9829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149242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7594111" y="992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31464</xdr:rowOff>
    </xdr:from>
    <xdr:to>
      <xdr:col>36</xdr:col>
      <xdr:colOff>165100</xdr:colOff>
      <xdr:row>57</xdr:row>
      <xdr:rowOff>133064</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6921500" y="9804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124191</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6705111" y="989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149244</xdr:rowOff>
    </xdr:from>
    <xdr:to>
      <xdr:col>54</xdr:col>
      <xdr:colOff>189865</xdr:colOff>
      <xdr:row>78</xdr:row>
      <xdr:rowOff>169360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322194"/>
          <a:ext cx="1270" cy="122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1737</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546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169360</xdr:rowOff>
    </xdr:from>
    <xdr:to>
      <xdr:col>55</xdr:col>
      <xdr:colOff>88900</xdr:colOff>
      <xdr:row>78</xdr:row>
      <xdr:rowOff>169360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542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95921</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209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66,499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149244</xdr:rowOff>
    </xdr:from>
    <xdr:to>
      <xdr:col>55</xdr:col>
      <xdr:colOff>88900</xdr:colOff>
      <xdr:row>71</xdr:row>
      <xdr:rowOff>149244</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32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4235</xdr:rowOff>
    </xdr:from>
    <xdr:to>
      <xdr:col>55</xdr:col>
      <xdr:colOff>0</xdr:colOff>
      <xdr:row>77</xdr:row>
      <xdr:rowOff>135413</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205885"/>
          <a:ext cx="838200" cy="131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13250</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43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161823</xdr:rowOff>
    </xdr:from>
    <xdr:to>
      <xdr:col>55</xdr:col>
      <xdr:colOff>50800</xdr:colOff>
      <xdr:row>77</xdr:row>
      <xdr:rowOff>91973</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9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149892</xdr:rowOff>
    </xdr:from>
    <xdr:to>
      <xdr:col>50</xdr:col>
      <xdr:colOff>114300</xdr:colOff>
      <xdr:row>77</xdr:row>
      <xdr:rowOff>4235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180092"/>
          <a:ext cx="889000" cy="25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130696</xdr:rowOff>
    </xdr:from>
    <xdr:to>
      <xdr:col>50</xdr:col>
      <xdr:colOff>165100</xdr:colOff>
      <xdr:row>77</xdr:row>
      <xdr:rowOff>60846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6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51973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3253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149892</xdr:rowOff>
    </xdr:from>
    <xdr:to>
      <xdr:col>45</xdr:col>
      <xdr:colOff>177800</xdr:colOff>
      <xdr:row>76</xdr:row>
      <xdr:rowOff>158711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flipV="1">
          <a:off x="7861300" y="13180092"/>
          <a:ext cx="889000" cy="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83356</xdr:rowOff>
    </xdr:from>
    <xdr:to>
      <xdr:col>46</xdr:col>
      <xdr:colOff>38100</xdr:colOff>
      <xdr:row>77</xdr:row>
      <xdr:rowOff>13506</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11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30033</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88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158711</xdr:rowOff>
    </xdr:from>
    <xdr:to>
      <xdr:col>41</xdr:col>
      <xdr:colOff>50800</xdr:colOff>
      <xdr:row>78</xdr:row>
      <xdr:rowOff>136613</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flipV="1">
          <a:off x="6972300" y="13188911"/>
          <a:ext cx="889000" cy="32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87319</xdr:rowOff>
    </xdr:from>
    <xdr:to>
      <xdr:col>41</xdr:col>
      <xdr:colOff>101600</xdr:colOff>
      <xdr:row>77</xdr:row>
      <xdr:rowOff>17469</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33996</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92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72231</xdr:rowOff>
    </xdr:from>
    <xdr:to>
      <xdr:col>36</xdr:col>
      <xdr:colOff>165100</xdr:colOff>
      <xdr:row>77</xdr:row>
      <xdr:rowOff>2381</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310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18908</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87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84613</xdr:rowOff>
    </xdr:from>
    <xdr:to>
      <xdr:col>55</xdr:col>
      <xdr:colOff>50800</xdr:colOff>
      <xdr:row>78</xdr:row>
      <xdr:rowOff>14763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286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63040</xdr:rowOff>
    </xdr:from>
    <xdr:ext cx="534377"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26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124885</xdr:rowOff>
    </xdr:from>
    <xdr:to>
      <xdr:col>50</xdr:col>
      <xdr:colOff>165100</xdr:colOff>
      <xdr:row>77</xdr:row>
      <xdr:rowOff>55035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155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71562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372111" y="12930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99092</xdr:rowOff>
    </xdr:from>
    <xdr:to>
      <xdr:col>46</xdr:col>
      <xdr:colOff>38100</xdr:colOff>
      <xdr:row>77</xdr:row>
      <xdr:rowOff>29242</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129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20369</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483111" y="13222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107911</xdr:rowOff>
    </xdr:from>
    <xdr:to>
      <xdr:col>41</xdr:col>
      <xdr:colOff>101600</xdr:colOff>
      <xdr:row>77</xdr:row>
      <xdr:rowOff>38061</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13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29188</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594111" y="13230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85813</xdr:rowOff>
    </xdr:from>
    <xdr:to>
      <xdr:col>36</xdr:col>
      <xdr:colOff>165100</xdr:colOff>
      <xdr:row>79</xdr:row>
      <xdr:rowOff>15963</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458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7090</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5516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89</xdr:row>
      <xdr:rowOff>153060</xdr:rowOff>
    </xdr:from>
    <xdr:to>
      <xdr:col>54</xdr:col>
      <xdr:colOff>189865</xdr:colOff>
      <xdr:row>99</xdr:row>
      <xdr:rowOff>116091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12110"/>
          <a:ext cx="1270" cy="1677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119918</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7093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116091</xdr:rowOff>
    </xdr:from>
    <xdr:to>
      <xdr:col>55</xdr:col>
      <xdr:colOff>88900</xdr:colOff>
      <xdr:row>99</xdr:row>
      <xdr:rowOff>116091</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70896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99737</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187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156,448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89</xdr:row>
      <xdr:rowOff>153060</xdr:rowOff>
    </xdr:from>
    <xdr:to>
      <xdr:col>55</xdr:col>
      <xdr:colOff>88900</xdr:colOff>
      <xdr:row>89</xdr:row>
      <xdr:rowOff>153060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12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46698</xdr:rowOff>
    </xdr:from>
    <xdr:to>
      <xdr:col>55</xdr:col>
      <xdr:colOff>0</xdr:colOff>
      <xdr:row>99</xdr:row>
      <xdr:rowOff>45580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9639300" y="16848798"/>
          <a:ext cx="838200" cy="17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129545</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172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106668</xdr:rowOff>
    </xdr:from>
    <xdr:to>
      <xdr:col>55</xdr:col>
      <xdr:colOff>50800</xdr:colOff>
      <xdr:row>97</xdr:row>
      <xdr:rowOff>36818</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5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41490</xdr:rowOff>
    </xdr:from>
    <xdr:to>
      <xdr:col>50</xdr:col>
      <xdr:colOff>114300</xdr:colOff>
      <xdr:row>98</xdr:row>
      <xdr:rowOff>46698</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843590"/>
          <a:ext cx="889000" cy="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146659</xdr:rowOff>
    </xdr:from>
    <xdr:to>
      <xdr:col>50</xdr:col>
      <xdr:colOff>165100</xdr:colOff>
      <xdr:row>97</xdr:row>
      <xdr:rowOff>76809</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605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93336</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381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169977</xdr:rowOff>
    </xdr:from>
    <xdr:to>
      <xdr:col>45</xdr:col>
      <xdr:colOff>177800</xdr:colOff>
      <xdr:row>98</xdr:row>
      <xdr:rowOff>41490</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6800627"/>
          <a:ext cx="889000" cy="42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127851</xdr:rowOff>
    </xdr:from>
    <xdr:to>
      <xdr:col>46</xdr:col>
      <xdr:colOff>38100</xdr:colOff>
      <xdr:row>97</xdr:row>
      <xdr:rowOff>58001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58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74528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36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152527</xdr:rowOff>
    </xdr:from>
    <xdr:to>
      <xdr:col>41</xdr:col>
      <xdr:colOff>50800</xdr:colOff>
      <xdr:row>97</xdr:row>
      <xdr:rowOff>169977</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a:off x="6972300" y="16783177"/>
          <a:ext cx="889000" cy="17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129984</xdr:rowOff>
    </xdr:from>
    <xdr:to>
      <xdr:col>41</xdr:col>
      <xdr:colOff>101600</xdr:colOff>
      <xdr:row>97</xdr:row>
      <xdr:rowOff>60134</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58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76661</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364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117602</xdr:rowOff>
    </xdr:from>
    <xdr:to>
      <xdr:col>36</xdr:col>
      <xdr:colOff>165100</xdr:colOff>
      <xdr:row>97</xdr:row>
      <xdr:rowOff>47752</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76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64279</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35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166230</xdr:rowOff>
    </xdr:from>
    <xdr:to>
      <xdr:col>55</xdr:col>
      <xdr:colOff>50800</xdr:colOff>
      <xdr:row>99</xdr:row>
      <xdr:rowOff>96380</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69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81157</xdr:rowOff>
    </xdr:from>
    <xdr:ext cx="534377"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688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167348</xdr:rowOff>
    </xdr:from>
    <xdr:to>
      <xdr:col>50</xdr:col>
      <xdr:colOff>165100</xdr:colOff>
      <xdr:row>98</xdr:row>
      <xdr:rowOff>97498</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79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88625</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72111" y="16890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162140</xdr:rowOff>
    </xdr:from>
    <xdr:to>
      <xdr:col>46</xdr:col>
      <xdr:colOff>38100</xdr:colOff>
      <xdr:row>98</xdr:row>
      <xdr:rowOff>92290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6792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83417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83111" y="16885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119177</xdr:rowOff>
    </xdr:from>
    <xdr:to>
      <xdr:col>41</xdr:col>
      <xdr:colOff>101600</xdr:colOff>
      <xdr:row>98</xdr:row>
      <xdr:rowOff>49327</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6749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40454</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94111" y="168425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101727</xdr:rowOff>
    </xdr:from>
    <xdr:to>
      <xdr:col>36</xdr:col>
      <xdr:colOff>165100</xdr:colOff>
      <xdr:row>98</xdr:row>
      <xdr:rowOff>31877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673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23004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705111" y="16825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45022</xdr:rowOff>
    </xdr:from>
    <xdr:to>
      <xdr:col>85</xdr:col>
      <xdr:colOff>126364</xdr:colOff>
      <xdr:row>38</xdr:row>
      <xdr:rowOff>162217</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359972"/>
          <a:ext cx="1269" cy="1317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166044</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681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162217</xdr:rowOff>
    </xdr:from>
    <xdr:to>
      <xdr:col>86</xdr:col>
      <xdr:colOff>25400</xdr:colOff>
      <xdr:row>38</xdr:row>
      <xdr:rowOff>162217</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677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163149</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5135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45,985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45022</xdr:rowOff>
    </xdr:from>
    <xdr:to>
      <xdr:col>86</xdr:col>
      <xdr:colOff>25400</xdr:colOff>
      <xdr:row>31</xdr:row>
      <xdr:rowOff>45022</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359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46774</xdr:rowOff>
    </xdr:from>
    <xdr:to>
      <xdr:col>85</xdr:col>
      <xdr:colOff>127000</xdr:colOff>
      <xdr:row>37</xdr:row>
      <xdr:rowOff>5893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6218974"/>
          <a:ext cx="838200" cy="13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165269</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5994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142392</xdr:rowOff>
    </xdr:from>
    <xdr:to>
      <xdr:col>85</xdr:col>
      <xdr:colOff>177800</xdr:colOff>
      <xdr:row>36</xdr:row>
      <xdr:rowOff>72542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614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5893</xdr:rowOff>
    </xdr:from>
    <xdr:to>
      <xdr:col>81</xdr:col>
      <xdr:colOff>50800</xdr:colOff>
      <xdr:row>37</xdr:row>
      <xdr:rowOff>47651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349543"/>
          <a:ext cx="889000" cy="41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20549</xdr:rowOff>
    </xdr:from>
    <xdr:to>
      <xdr:col>81</xdr:col>
      <xdr:colOff>101600</xdr:colOff>
      <xdr:row>36</xdr:row>
      <xdr:rowOff>122149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619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138676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5967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47651</xdr:rowOff>
    </xdr:from>
    <xdr:to>
      <xdr:col>76</xdr:col>
      <xdr:colOff>114300</xdr:colOff>
      <xdr:row>37</xdr:row>
      <xdr:rowOff>50698</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3703300" y="6391301"/>
          <a:ext cx="889000" cy="3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69812</xdr:rowOff>
    </xdr:from>
    <xdr:to>
      <xdr:col>76</xdr:col>
      <xdr:colOff>165100</xdr:colOff>
      <xdr:row>36</xdr:row>
      <xdr:rowOff>171412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6242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16489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6017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48413</xdr:rowOff>
    </xdr:from>
    <xdr:to>
      <xdr:col>71</xdr:col>
      <xdr:colOff>177800</xdr:colOff>
      <xdr:row>37</xdr:row>
      <xdr:rowOff>50698</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a:off x="12814300" y="6392063"/>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70764</xdr:rowOff>
    </xdr:from>
    <xdr:to>
      <xdr:col>72</xdr:col>
      <xdr:colOff>38100</xdr:colOff>
      <xdr:row>37</xdr:row>
      <xdr:rowOff>914</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624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17441</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6018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38341</xdr:rowOff>
    </xdr:from>
    <xdr:to>
      <xdr:col>67</xdr:col>
      <xdr:colOff>101600</xdr:colOff>
      <xdr:row>36</xdr:row>
      <xdr:rowOff>139941</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6210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156468</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5985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167424</xdr:rowOff>
    </xdr:from>
    <xdr:to>
      <xdr:col>85</xdr:col>
      <xdr:colOff>177800</xdr:colOff>
      <xdr:row>36</xdr:row>
      <xdr:rowOff>97574</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616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145851</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614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126543</xdr:rowOff>
    </xdr:from>
    <xdr:to>
      <xdr:col>81</xdr:col>
      <xdr:colOff>101600</xdr:colOff>
      <xdr:row>37</xdr:row>
      <xdr:rowOff>56693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6298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47820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391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168301</xdr:rowOff>
    </xdr:from>
    <xdr:to>
      <xdr:col>76</xdr:col>
      <xdr:colOff>165100</xdr:colOff>
      <xdr:row>37</xdr:row>
      <xdr:rowOff>98451</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340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89578</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433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171348</xdr:rowOff>
    </xdr:from>
    <xdr:to>
      <xdr:col>72</xdr:col>
      <xdr:colOff>38100</xdr:colOff>
      <xdr:row>37</xdr:row>
      <xdr:rowOff>101498</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343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92625</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43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169063</xdr:rowOff>
    </xdr:from>
    <xdr:to>
      <xdr:col>67</xdr:col>
      <xdr:colOff>101600</xdr:colOff>
      <xdr:row>37</xdr:row>
      <xdr:rowOff>99213</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34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90340</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43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88102</xdr:rowOff>
    </xdr:from>
    <xdr:to>
      <xdr:col>85</xdr:col>
      <xdr:colOff>126364</xdr:colOff>
      <xdr:row>58</xdr:row>
      <xdr:rowOff>140440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60602"/>
          <a:ext cx="1269" cy="14239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144267</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088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140440</xdr:rowOff>
    </xdr:from>
    <xdr:to>
      <xdr:col>86</xdr:col>
      <xdr:colOff>25400</xdr:colOff>
      <xdr:row>58</xdr:row>
      <xdr:rowOff>140440</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8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34779</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4358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172,740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88102</xdr:rowOff>
    </xdr:from>
    <xdr:to>
      <xdr:col>86</xdr:col>
      <xdr:colOff>25400</xdr:colOff>
      <xdr:row>50</xdr:row>
      <xdr:rowOff>88102</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60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116089</xdr:rowOff>
    </xdr:from>
    <xdr:to>
      <xdr:col>85</xdr:col>
      <xdr:colOff>127000</xdr:colOff>
      <xdr:row>56</xdr:row>
      <xdr:rowOff>68790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45839"/>
          <a:ext cx="838200" cy="124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89567</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6907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111140</xdr:rowOff>
    </xdr:from>
    <xdr:to>
      <xdr:col>85</xdr:col>
      <xdr:colOff>177800</xdr:colOff>
      <xdr:row>57</xdr:row>
      <xdr:rowOff>41290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71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68790</xdr:rowOff>
    </xdr:from>
    <xdr:to>
      <xdr:col>81</xdr:col>
      <xdr:colOff>50800</xdr:colOff>
      <xdr:row>58</xdr:row>
      <xdr:rowOff>21307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69990"/>
          <a:ext cx="889000" cy="29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24740</xdr:rowOff>
    </xdr:from>
    <xdr:to>
      <xdr:col>81</xdr:col>
      <xdr:colOff>101600</xdr:colOff>
      <xdr:row>57</xdr:row>
      <xdr:rowOff>126340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79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117467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890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125113</xdr:rowOff>
    </xdr:from>
    <xdr:to>
      <xdr:col>76</xdr:col>
      <xdr:colOff>114300</xdr:colOff>
      <xdr:row>58</xdr:row>
      <xdr:rowOff>21307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726313"/>
          <a:ext cx="889000" cy="23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64636</xdr:rowOff>
    </xdr:from>
    <xdr:to>
      <xdr:col>76</xdr:col>
      <xdr:colOff>165100</xdr:colOff>
      <xdr:row>57</xdr:row>
      <xdr:rowOff>166236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83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11313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61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141278</xdr:rowOff>
    </xdr:from>
    <xdr:to>
      <xdr:col>71</xdr:col>
      <xdr:colOff>177800</xdr:colOff>
      <xdr:row>56</xdr:row>
      <xdr:rowOff>125113</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71028"/>
          <a:ext cx="889000" cy="155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60640</xdr:rowOff>
    </xdr:from>
    <xdr:to>
      <xdr:col>72</xdr:col>
      <xdr:colOff>38100</xdr:colOff>
      <xdr:row>57</xdr:row>
      <xdr:rowOff>162240</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153367</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926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44683</xdr:rowOff>
    </xdr:from>
    <xdr:to>
      <xdr:col>67</xdr:col>
      <xdr:colOff>101600</xdr:colOff>
      <xdr:row>57</xdr:row>
      <xdr:rowOff>146283</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1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137410</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1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65289</xdr:rowOff>
    </xdr:from>
    <xdr:to>
      <xdr:col>85</xdr:col>
      <xdr:colOff>177800</xdr:colOff>
      <xdr:row>55</xdr:row>
      <xdr:rowOff>166889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49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88166</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4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17990</xdr:rowOff>
    </xdr:from>
    <xdr:to>
      <xdr:col>81</xdr:col>
      <xdr:colOff>101600</xdr:colOff>
      <xdr:row>56</xdr:row>
      <xdr:rowOff>119590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6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136117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94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141957</xdr:rowOff>
    </xdr:from>
    <xdr:to>
      <xdr:col>76</xdr:col>
      <xdr:colOff>165100</xdr:colOff>
      <xdr:row>58</xdr:row>
      <xdr:rowOff>72107</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914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63234</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00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74313</xdr:rowOff>
    </xdr:from>
    <xdr:to>
      <xdr:col>72</xdr:col>
      <xdr:colOff>38100</xdr:colOff>
      <xdr:row>57</xdr:row>
      <xdr:rowOff>4463</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67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20990</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450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90478</xdr:rowOff>
    </xdr:from>
    <xdr:to>
      <xdr:col>67</xdr:col>
      <xdr:colOff>101600</xdr:colOff>
      <xdr:row>56</xdr:row>
      <xdr:rowOff>20628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2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37155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295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52489</xdr:rowOff>
    </xdr:from>
    <xdr:to>
      <xdr:col>85</xdr:col>
      <xdr:colOff>126364</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053989"/>
          <a:ext cx="1269" cy="1535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170616</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82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40,289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52489</xdr:rowOff>
    </xdr:from>
    <xdr:to>
      <xdr:col>86</xdr:col>
      <xdr:colOff>25400</xdr:colOff>
      <xdr:row>70</xdr:row>
      <xdr:rowOff>52489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053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21556</xdr:rowOff>
    </xdr:from>
    <xdr:ext cx="469744"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322320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170129</xdr:rowOff>
    </xdr:from>
    <xdr:to>
      <xdr:col>85</xdr:col>
      <xdr:colOff>177800</xdr:colOff>
      <xdr:row>78</xdr:row>
      <xdr:rowOff>100279</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371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12661</xdr:rowOff>
    </xdr:from>
    <xdr:to>
      <xdr:col>81</xdr:col>
      <xdr:colOff>101600</xdr:colOff>
      <xdr:row>78</xdr:row>
      <xdr:rowOff>114261</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385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130788</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316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32513</xdr:rowOff>
    </xdr:from>
    <xdr:to>
      <xdr:col>76</xdr:col>
      <xdr:colOff>165100</xdr:colOff>
      <xdr:row>78</xdr:row>
      <xdr:rowOff>134113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405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150640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180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9880</xdr:rowOff>
    </xdr:from>
    <xdr:to>
      <xdr:col>72</xdr:col>
      <xdr:colOff>38100</xdr:colOff>
      <xdr:row>78</xdr:row>
      <xdr:rowOff>111480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382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128007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158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90767</xdr:rowOff>
    </xdr:from>
    <xdr:to>
      <xdr:col>67</xdr:col>
      <xdr:colOff>101600</xdr:colOff>
      <xdr:row>78</xdr:row>
      <xdr:rowOff>20917</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292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37444</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06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4" name="公債費グラフ枠">
          <a:extLst>
            <a:ext uri="{FF2B5EF4-FFF2-40B4-BE49-F238E27FC236}">
              <a16:creationId xmlns:a16="http://schemas.microsoft.com/office/drawing/2014/main" id="{00000000-0008-0000-0700-0000B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93621</xdr:rowOff>
    </xdr:from>
    <xdr:to>
      <xdr:col>85</xdr:col>
      <xdr:colOff>126364</xdr:colOff>
      <xdr:row>99</xdr:row>
      <xdr:rowOff>102846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6317595" y="15524121"/>
          <a:ext cx="1269" cy="1552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106673</xdr:rowOff>
    </xdr:from>
    <xdr:ext cx="534377" cy="259045"/>
    <xdr:sp macro="" textlink="">
      <xdr:nvSpPr>
        <xdr:cNvPr id="696" name="公債費最小値テキスト">
          <a:extLst>
            <a:ext uri="{FF2B5EF4-FFF2-40B4-BE49-F238E27FC236}">
              <a16:creationId xmlns:a16="http://schemas.microsoft.com/office/drawing/2014/main" id="{00000000-0008-0000-0700-0000B8020000}"/>
            </a:ext>
          </a:extLst>
        </xdr:cNvPr>
        <xdr:cNvSpPr txBox="1"/>
      </xdr:nvSpPr>
      <xdr:spPr>
        <a:xfrm>
          <a:off x="16370300" y="17080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102846</xdr:rowOff>
    </xdr:from>
    <xdr:to>
      <xdr:col>86</xdr:col>
      <xdr:colOff>25400</xdr:colOff>
      <xdr:row>99</xdr:row>
      <xdr:rowOff>102846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7076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40298</xdr:rowOff>
    </xdr:from>
    <xdr:ext cx="599010" cy="259045"/>
    <xdr:sp macro="" textlink="">
      <xdr:nvSpPr>
        <xdr:cNvPr id="698" name="公債費最大値テキスト">
          <a:extLst>
            <a:ext uri="{FF2B5EF4-FFF2-40B4-BE49-F238E27FC236}">
              <a16:creationId xmlns:a16="http://schemas.microsoft.com/office/drawing/2014/main" id="{00000000-0008-0000-0700-0000BA020000}"/>
            </a:ext>
          </a:extLst>
        </xdr:cNvPr>
        <xdr:cNvSpPr txBox="1"/>
      </xdr:nvSpPr>
      <xdr:spPr>
        <a:xfrm>
          <a:off x="16370300" y="1529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114,822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93621</xdr:rowOff>
    </xdr:from>
    <xdr:to>
      <xdr:col>86</xdr:col>
      <xdr:colOff>25400</xdr:colOff>
      <xdr:row>90</xdr:row>
      <xdr:rowOff>93621</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5524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19963</xdr:rowOff>
    </xdr:from>
    <xdr:to>
      <xdr:col>85</xdr:col>
      <xdr:colOff>127000</xdr:colOff>
      <xdr:row>97</xdr:row>
      <xdr:rowOff>27605</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5481300" y="16650613"/>
          <a:ext cx="838200" cy="7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149071</xdr:rowOff>
    </xdr:from>
    <xdr:ext cx="534377" cy="259045"/>
    <xdr:sp macro="" textlink="">
      <xdr:nvSpPr>
        <xdr:cNvPr id="701" name="公債費平均値テキスト">
          <a:extLst>
            <a:ext uri="{FF2B5EF4-FFF2-40B4-BE49-F238E27FC236}">
              <a16:creationId xmlns:a16="http://schemas.microsoft.com/office/drawing/2014/main" id="{00000000-0008-0000-0700-0000BD020000}"/>
            </a:ext>
          </a:extLst>
        </xdr:cNvPr>
        <xdr:cNvSpPr txBox="1"/>
      </xdr:nvSpPr>
      <xdr:spPr>
        <a:xfrm>
          <a:off x="16370300" y="16265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126194</xdr:rowOff>
    </xdr:from>
    <xdr:to>
      <xdr:col>85</xdr:col>
      <xdr:colOff>177800</xdr:colOff>
      <xdr:row>96</xdr:row>
      <xdr:rowOff>56344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6268700" y="1641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27605</xdr:rowOff>
    </xdr:from>
    <xdr:to>
      <xdr:col>81</xdr:col>
      <xdr:colOff>50800</xdr:colOff>
      <xdr:row>97</xdr:row>
      <xdr:rowOff>38005</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4592300" y="16658255"/>
          <a:ext cx="889000" cy="10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124594</xdr:rowOff>
    </xdr:from>
    <xdr:to>
      <xdr:col>81</xdr:col>
      <xdr:colOff>101600</xdr:colOff>
      <xdr:row>96</xdr:row>
      <xdr:rowOff>54744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5430500" y="16412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71271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14111" y="16187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38005</xdr:rowOff>
    </xdr:from>
    <xdr:to>
      <xdr:col>76</xdr:col>
      <xdr:colOff>114300</xdr:colOff>
      <xdr:row>97</xdr:row>
      <xdr:rowOff>67838</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3703300" y="16668655"/>
          <a:ext cx="889000" cy="29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142963</xdr:rowOff>
    </xdr:from>
    <xdr:to>
      <xdr:col>76</xdr:col>
      <xdr:colOff>165100</xdr:colOff>
      <xdr:row>96</xdr:row>
      <xdr:rowOff>73113</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4541500" y="164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89640</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325111" y="1620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67838</xdr:rowOff>
    </xdr:from>
    <xdr:to>
      <xdr:col>71</xdr:col>
      <xdr:colOff>177800</xdr:colOff>
      <xdr:row>97</xdr:row>
      <xdr:rowOff>97850</xdr:rowOff>
    </xdr:to>
    <xdr:cxnSp macro="">
      <xdr:nvCxnSpPr>
        <xdr:cNvPr id="709" name="直線コネクタ 708">
          <a:extLst>
            <a:ext uri="{FF2B5EF4-FFF2-40B4-BE49-F238E27FC236}">
              <a16:creationId xmlns:a16="http://schemas.microsoft.com/office/drawing/2014/main" id="{00000000-0008-0000-0700-0000C5020000}"/>
            </a:ext>
          </a:extLst>
        </xdr:cNvPr>
        <xdr:cNvCxnSpPr/>
      </xdr:nvCxnSpPr>
      <xdr:spPr>
        <a:xfrm flipV="1">
          <a:off x="12814300" y="16698488"/>
          <a:ext cx="889000" cy="30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150459</xdr:rowOff>
    </xdr:from>
    <xdr:to>
      <xdr:col>72</xdr:col>
      <xdr:colOff>38100</xdr:colOff>
      <xdr:row>96</xdr:row>
      <xdr:rowOff>80609</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3652500" y="16438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97136</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213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164599</xdr:rowOff>
    </xdr:from>
    <xdr:to>
      <xdr:col>67</xdr:col>
      <xdr:colOff>101600</xdr:colOff>
      <xdr:row>96</xdr:row>
      <xdr:rowOff>94749</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2763500" y="16452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111276</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227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140613</xdr:rowOff>
    </xdr:from>
    <xdr:to>
      <xdr:col>85</xdr:col>
      <xdr:colOff>177800</xdr:colOff>
      <xdr:row>97</xdr:row>
      <xdr:rowOff>70763</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6268700" y="1659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119040</xdr:rowOff>
    </xdr:from>
    <xdr:ext cx="534377" cy="259045"/>
    <xdr:sp macro="" textlink="">
      <xdr:nvSpPr>
        <xdr:cNvPr id="720" name="公債費該当値テキスト">
          <a:extLst>
            <a:ext uri="{FF2B5EF4-FFF2-40B4-BE49-F238E27FC236}">
              <a16:creationId xmlns:a16="http://schemas.microsoft.com/office/drawing/2014/main" id="{00000000-0008-0000-0700-0000D0020000}"/>
            </a:ext>
          </a:extLst>
        </xdr:cNvPr>
        <xdr:cNvSpPr txBox="1"/>
      </xdr:nvSpPr>
      <xdr:spPr>
        <a:xfrm>
          <a:off x="16370300" y="165782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148255</xdr:rowOff>
    </xdr:from>
    <xdr:to>
      <xdr:col>81</xdr:col>
      <xdr:colOff>101600</xdr:colOff>
      <xdr:row>97</xdr:row>
      <xdr:rowOff>78405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5430500" y="166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69532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5214111" y="1670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158655</xdr:rowOff>
    </xdr:from>
    <xdr:to>
      <xdr:col>76</xdr:col>
      <xdr:colOff>165100</xdr:colOff>
      <xdr:row>97</xdr:row>
      <xdr:rowOff>88805</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4541500" y="16617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79932</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4325111" y="16710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17038</xdr:rowOff>
    </xdr:from>
    <xdr:to>
      <xdr:col>72</xdr:col>
      <xdr:colOff>38100</xdr:colOff>
      <xdr:row>97</xdr:row>
      <xdr:rowOff>118638</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3652500" y="1664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109765</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3436111" y="16740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47050</xdr:rowOff>
    </xdr:from>
    <xdr:to>
      <xdr:col>67</xdr:col>
      <xdr:colOff>101600</xdr:colOff>
      <xdr:row>97</xdr:row>
      <xdr:rowOff>148650</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2763500" y="1667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139777</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2547111" y="16770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3" name="諸支出金グラフ枠">
          <a:extLst>
            <a:ext uri="{FF2B5EF4-FFF2-40B4-BE49-F238E27FC236}">
              <a16:creationId xmlns:a16="http://schemas.microsoft.com/office/drawing/2014/main" id="{00000000-0008-0000-0700-0000F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25073</xdr:rowOff>
    </xdr:from>
    <xdr:to>
      <xdr:col>116</xdr:col>
      <xdr:colOff>62864</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2159595" y="5340023"/>
          <a:ext cx="1269" cy="144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105499</xdr:rowOff>
    </xdr:from>
    <xdr:ext cx="249299" cy="259045"/>
    <xdr:sp macro="" textlink="">
      <xdr:nvSpPr>
        <xdr:cNvPr id="755" name="諸支出金最小値テキスト">
          <a:extLst>
            <a:ext uri="{FF2B5EF4-FFF2-40B4-BE49-F238E27FC236}">
              <a16:creationId xmlns:a16="http://schemas.microsoft.com/office/drawing/2014/main" id="{00000000-0008-0000-0700-0000F3020000}"/>
            </a:ext>
          </a:extLst>
        </xdr:cNvPr>
        <xdr:cNvSpPr txBox="1"/>
      </xdr:nvSpPr>
      <xdr:spPr>
        <a:xfrm>
          <a:off x="22212300" y="6792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143200</xdr:rowOff>
    </xdr:from>
    <xdr:ext cx="469744" cy="259045"/>
    <xdr:sp macro="" textlink="">
      <xdr:nvSpPr>
        <xdr:cNvPr id="757" name="諸支出金最大値テキスト">
          <a:extLst>
            <a:ext uri="{FF2B5EF4-FFF2-40B4-BE49-F238E27FC236}">
              <a16:creationId xmlns:a16="http://schemas.microsoft.com/office/drawing/2014/main" id="{00000000-0008-0000-0700-0000F5020000}"/>
            </a:ext>
          </a:extLst>
        </xdr:cNvPr>
        <xdr:cNvSpPr txBox="1"/>
      </xdr:nvSpPr>
      <xdr:spPr>
        <a:xfrm>
          <a:off x="22212300" y="51152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25073</xdr:rowOff>
    </xdr:from>
    <xdr:to>
      <xdr:col>116</xdr:col>
      <xdr:colOff>152400</xdr:colOff>
      <xdr:row>31</xdr:row>
      <xdr:rowOff>25073</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2072600" y="5340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22950</xdr:rowOff>
    </xdr:from>
    <xdr:ext cx="378565" cy="259045"/>
    <xdr:sp macro="" textlink="">
      <xdr:nvSpPr>
        <xdr:cNvPr id="760" name="諸支出金平均値テキスト">
          <a:extLst>
            <a:ext uri="{FF2B5EF4-FFF2-40B4-BE49-F238E27FC236}">
              <a16:creationId xmlns:a16="http://schemas.microsoft.com/office/drawing/2014/main" id="{00000000-0008-0000-0700-0000F8020000}"/>
            </a:ext>
          </a:extLst>
        </xdr:cNvPr>
        <xdr:cNvSpPr txBox="1"/>
      </xdr:nvSpPr>
      <xdr:spPr>
        <a:xfrm>
          <a:off x="22212300" y="653805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73</xdr:rowOff>
    </xdr:from>
    <xdr:to>
      <xdr:col>116</xdr:col>
      <xdr:colOff>114300</xdr:colOff>
      <xdr:row>39</xdr:row>
      <xdr:rowOff>101673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2110700" y="668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146703</xdr:rowOff>
    </xdr:from>
    <xdr:to>
      <xdr:col>112</xdr:col>
      <xdr:colOff>38100</xdr:colOff>
      <xdr:row>39</xdr:row>
      <xdr:rowOff>76853</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1272500" y="666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93380</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4017" y="64370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18687</xdr:rowOff>
    </xdr:from>
    <xdr:to>
      <xdr:col>107</xdr:col>
      <xdr:colOff>101600</xdr:colOff>
      <xdr:row>39</xdr:row>
      <xdr:rowOff>120287</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20383500" y="6705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136814</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77333" y="648046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8" name="直線コネクタ 767">
          <a:extLst>
            <a:ext uri="{FF2B5EF4-FFF2-40B4-BE49-F238E27FC236}">
              <a16:creationId xmlns:a16="http://schemas.microsoft.com/office/drawing/2014/main" id="{00000000-0008-0000-0700-00000003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33710</xdr:rowOff>
    </xdr:from>
    <xdr:to>
      <xdr:col>102</xdr:col>
      <xdr:colOff>165100</xdr:colOff>
      <xdr:row>39</xdr:row>
      <xdr:rowOff>135310</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9494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151837</xdr:rowOff>
    </xdr:from>
    <xdr:ext cx="313932"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388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5624</xdr:rowOff>
    </xdr:from>
    <xdr:to>
      <xdr:col>98</xdr:col>
      <xdr:colOff>38100</xdr:colOff>
      <xdr:row>39</xdr:row>
      <xdr:rowOff>107224</xdr:rowOff>
    </xdr:to>
    <xdr:sp macro="" textlink="">
      <xdr:nvSpPr>
        <xdr:cNvPr id="771" name="フローチャート: 判断 770">
          <a:extLst>
            <a:ext uri="{FF2B5EF4-FFF2-40B4-BE49-F238E27FC236}">
              <a16:creationId xmlns:a16="http://schemas.microsoft.com/office/drawing/2014/main" id="{00000000-0008-0000-0700-000003030000}"/>
            </a:ext>
          </a:extLst>
        </xdr:cNvPr>
        <xdr:cNvSpPr/>
      </xdr:nvSpPr>
      <xdr:spPr>
        <a:xfrm>
          <a:off x="18605500" y="6692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123751</xdr:rowOff>
    </xdr:from>
    <xdr:ext cx="378565"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7017" y="64674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149949</xdr:rowOff>
    </xdr:from>
    <xdr:ext cx="249299" cy="259045"/>
    <xdr:sp macro="" textlink="">
      <xdr:nvSpPr>
        <xdr:cNvPr id="779" name="諸支出金該当値テキスト">
          <a:extLst>
            <a:ext uri="{FF2B5EF4-FFF2-40B4-BE49-F238E27FC236}">
              <a16:creationId xmlns:a16="http://schemas.microsoft.com/office/drawing/2014/main" id="{00000000-0008-0000-0700-00000B030000}"/>
            </a:ext>
          </a:extLst>
        </xdr:cNvPr>
        <xdr:cNvSpPr txBox="1"/>
      </xdr:nvSpPr>
      <xdr:spPr>
        <a:xfrm>
          <a:off x="22212300" y="66650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6" name="楕円 785">
          <a:extLst>
            <a:ext uri="{FF2B5EF4-FFF2-40B4-BE49-F238E27FC236}">
              <a16:creationId xmlns:a16="http://schemas.microsoft.com/office/drawing/2014/main" id="{00000000-0008-0000-0700-000012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4" name="正方形/長方形 793">
          <a:extLst>
            <a:ext uri="{FF2B5EF4-FFF2-40B4-BE49-F238E27FC236}">
              <a16:creationId xmlns:a16="http://schemas.microsoft.com/office/drawing/2014/main" id="{00000000-0008-0000-0700-00001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5" name="正方形/長方形 794">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前年度繰上充用金グラフ枠">
          <a:extLst>
            <a:ext uri="{FF2B5EF4-FFF2-40B4-BE49-F238E27FC236}">
              <a16:creationId xmlns:a16="http://schemas.microsoft.com/office/drawing/2014/main" id="{00000000-0008-0000-07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4" name="前年度繰上充用金最小値テキスト">
          <a:extLst>
            <a:ext uri="{FF2B5EF4-FFF2-40B4-BE49-F238E27FC236}">
              <a16:creationId xmlns:a16="http://schemas.microsoft.com/office/drawing/2014/main" id="{00000000-0008-0000-0700-000024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6" name="前年度繰上充用金最大値テキスト">
          <a:extLst>
            <a:ext uri="{FF2B5EF4-FFF2-40B4-BE49-F238E27FC236}">
              <a16:creationId xmlns:a16="http://schemas.microsoft.com/office/drawing/2014/main" id="{00000000-0008-0000-0700-000026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9" name="前年度繰上充用金平均値テキスト">
          <a:extLst>
            <a:ext uri="{FF2B5EF4-FFF2-40B4-BE49-F238E27FC236}">
              <a16:creationId xmlns:a16="http://schemas.microsoft.com/office/drawing/2014/main" id="{00000000-0008-0000-0700-000029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1" name="直線コネクタ 810">
          <a:extLst>
            <a:ext uri="{FF2B5EF4-FFF2-40B4-BE49-F238E27FC236}">
              <a16:creationId xmlns:a16="http://schemas.microsoft.com/office/drawing/2014/main" id="{00000000-0008-0000-0700-00002B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4" name="直線コネクタ 813">
          <a:extLst>
            <a:ext uri="{FF2B5EF4-FFF2-40B4-BE49-F238E27FC236}">
              <a16:creationId xmlns:a16="http://schemas.microsoft.com/office/drawing/2014/main" id="{00000000-0008-0000-0700-00002E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7" name="直線コネクタ 816">
          <a:extLst>
            <a:ext uri="{FF2B5EF4-FFF2-40B4-BE49-F238E27FC236}">
              <a16:creationId xmlns:a16="http://schemas.microsoft.com/office/drawing/2014/main" id="{00000000-0008-0000-0700-000031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8" name="前年度繰上充用金該当値テキスト">
          <a:extLst>
            <a:ext uri="{FF2B5EF4-FFF2-40B4-BE49-F238E27FC236}">
              <a16:creationId xmlns:a16="http://schemas.microsoft.com/office/drawing/2014/main" id="{00000000-0008-0000-0700-00003C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5" name="楕円 834">
          <a:extLst>
            <a:ext uri="{FF2B5EF4-FFF2-40B4-BE49-F238E27FC236}">
              <a16:creationId xmlns:a16="http://schemas.microsoft.com/office/drawing/2014/main" id="{00000000-0008-0000-0700-000043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6" name="テキスト ボックス 835">
          <a:extLst>
            <a:ext uri="{FF2B5EF4-FFF2-40B4-BE49-F238E27FC236}">
              <a16:creationId xmlns:a16="http://schemas.microsoft.com/office/drawing/2014/main" id="{00000000-0008-0000-0700-000044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7" name="正方形/長方形 836">
          <a:extLst>
            <a:ext uri="{FF2B5EF4-FFF2-40B4-BE49-F238E27FC236}">
              <a16:creationId xmlns:a16="http://schemas.microsoft.com/office/drawing/2014/main" id="{00000000-0008-0000-0700-00004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8" name="正方形/長方形 837">
          <a:extLst>
            <a:ext uri="{FF2B5EF4-FFF2-40B4-BE49-F238E27FC236}">
              <a16:creationId xmlns:a16="http://schemas.microsoft.com/office/drawing/2014/main" id="{00000000-0008-0000-0700-00004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目的別歳出の住民一人当たりのコストは、農林水産業費、教育費を除き類似団体内平均値を下回った。</a:t>
          </a:r>
        </a:p>
        <a:p>
          <a:r>
            <a:rPr kumimoji="1" lang="ja-JP" altLang="en-US" sz="1300">
              <a:latin typeface="ＭＳ Ｐゴシック" panose="020B0600070205080204" pitchFamily="50" charset="-128"/>
              <a:ea typeface="ＭＳ Ｐゴシック" panose="020B0600070205080204" pitchFamily="50" charset="-128"/>
            </a:rPr>
            <a:t>　総務費については、行政事務電算化推進事業（ライセンス等リースに伴う機械器具借上料等）は増加したが、財産総合管理費（旧豊富診療所解体）や基金積立金の減少により、前年度から減少した。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民生費については、物価高騰対応重点支援給付金給付事業（調整給付分）、障害者自立支援給付費（介護給付費等）事業、生活保護費扶助事業等の増加により、前年度から増加した。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農林水産業費については、農業振興費（中央市企業参入型野菜産地強化事業補助金）が増加したことにより、大きく増加した。　商工費については、”心”あるまちへ！活性化キャンペーン商品券事業、中央市運送事業者物価高騰対策支援事業の減少により、昨年度から大きく減少した。　</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土木費については、都市公園建設事業、中央市道玉穂中央通り線整備事業、公共下水道事業会計繰出事業の減少により、昨年度から大きく減少した。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教育費については、リニア建設に伴う田富北小学校移転整備事業は減少したが、田富小学校の学校長寿命化等推進事業の増により前年度から増加した。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山梨県中央市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aseline="0">
              <a:latin typeface="ＭＳ ゴシック" pitchFamily="49" charset="-128"/>
              <a:ea typeface="ＭＳ ゴシック" pitchFamily="49" charset="-128"/>
            </a:rPr>
            <a:t>　標準財政規模は増加し、</a:t>
          </a:r>
          <a:r>
            <a:rPr kumimoji="1" lang="ja-JP" altLang="en-US" sz="1050">
              <a:latin typeface="ＭＳ ゴシック" pitchFamily="49" charset="-128"/>
              <a:ea typeface="ＭＳ ゴシック" pitchFamily="49" charset="-128"/>
            </a:rPr>
            <a:t>財政調整基金残高は取り崩しにより減少したため、前年度から比率は減少した。</a:t>
          </a:r>
          <a:endParaRPr kumimoji="1" lang="en-US" altLang="ja-JP" sz="1050">
            <a:latin typeface="ＭＳ ゴシック" pitchFamily="49" charset="-128"/>
            <a:ea typeface="ＭＳ ゴシック" pitchFamily="49" charset="-128"/>
          </a:endParaRPr>
        </a:p>
        <a:p>
          <a:r>
            <a:rPr kumimoji="1" lang="ja-JP" altLang="en-US" sz="1050">
              <a:latin typeface="ＭＳ ゴシック" pitchFamily="49" charset="-128"/>
              <a:ea typeface="ＭＳ ゴシック" pitchFamily="49" charset="-128"/>
            </a:rPr>
            <a:t>　実質収支は、歳入歳出総額ともに増加したことや繰越事業費が減少したことにより前年度から比率は増加した。</a:t>
          </a:r>
          <a:endParaRPr kumimoji="1" lang="en-US" altLang="ja-JP" sz="1050">
            <a:latin typeface="ＭＳ ゴシック" pitchFamily="49" charset="-128"/>
            <a:ea typeface="ＭＳ ゴシック" pitchFamily="49" charset="-128"/>
          </a:endParaRPr>
        </a:p>
        <a:p>
          <a:r>
            <a:rPr kumimoji="1" lang="ja-JP" altLang="en-US" sz="1050">
              <a:latin typeface="ＭＳ ゴシック" pitchFamily="49" charset="-128"/>
              <a:ea typeface="ＭＳ ゴシック" pitchFamily="49" charset="-128"/>
            </a:rPr>
            <a:t>　単年度収支は黒字となったが、財政調整基金の取り崩しにより、実質単年度収支は</a:t>
          </a:r>
          <a:r>
            <a:rPr kumimoji="1" lang="en-US" altLang="ja-JP" sz="1050">
              <a:latin typeface="ＭＳ ゴシック" pitchFamily="49" charset="-128"/>
              <a:ea typeface="ＭＳ ゴシック" pitchFamily="49" charset="-128"/>
            </a:rPr>
            <a:t>2</a:t>
          </a:r>
          <a:r>
            <a:rPr kumimoji="1" lang="ja-JP" altLang="en-US" sz="1050">
              <a:latin typeface="ＭＳ ゴシック" pitchFamily="49" charset="-128"/>
              <a:ea typeface="ＭＳ ゴシック" pitchFamily="49" charset="-128"/>
            </a:rPr>
            <a:t>年連続で赤字となった。</a:t>
          </a:r>
          <a:endParaRPr kumimoji="1" lang="en-US" altLang="ja-JP" sz="1050">
            <a:latin typeface="ＭＳ ゴシック" pitchFamily="49" charset="-128"/>
            <a:ea typeface="ＭＳ ゴシック" pitchFamily="49" charset="-128"/>
          </a:endParaRPr>
        </a:p>
        <a:p>
          <a:r>
            <a:rPr kumimoji="1" lang="ja-JP" altLang="en-US" sz="1050">
              <a:latin typeface="ＭＳ ゴシック" pitchFamily="49" charset="-128"/>
              <a:ea typeface="ＭＳ ゴシック" pitchFamily="49" charset="-128"/>
            </a:rPr>
            <a:t>　今後、保育園や公営住宅、学校等の統廃合及び大規模修繕等の大型建設事業が予定されているため、財政調整基金額は減少するものと見込まれる。</a:t>
          </a:r>
        </a:p>
        <a:p>
          <a:r>
            <a:rPr kumimoji="1" lang="ja-JP" altLang="en-US" sz="1050">
              <a:latin typeface="ＭＳ ゴシック" pitchFamily="49" charset="-128"/>
              <a:ea typeface="ＭＳ ゴシック" pitchFamily="49" charset="-128"/>
            </a:rPr>
            <a:t>　中期的には、引き続き、財政上厳しい状況が想定されるため、各種事業における経費削減や平準化等全庁的な体制で財政健全化に取り組む。</a:t>
          </a:r>
          <a:endParaRPr kumimoji="1" lang="ja-JP" altLang="en-US" sz="11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山梨県中央市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全ての会計において、前年度に引き続き黒字である。</a:t>
          </a:r>
        </a:p>
        <a:p>
          <a:r>
            <a:rPr kumimoji="1" lang="ja-JP" altLang="en-US" sz="1400">
              <a:latin typeface="ＭＳ ゴシック" pitchFamily="49" charset="-128"/>
              <a:ea typeface="ＭＳ ゴシック" pitchFamily="49" charset="-128"/>
            </a:rPr>
            <a:t>　引き続き各会計において、適正な財政運営・企業運営に努める。</a:t>
          </a:r>
        </a:p>
        <a:p>
          <a:r>
            <a:rPr kumimoji="1" lang="ja-JP" altLang="en-US" sz="1400">
              <a:latin typeface="ＭＳ ゴシック" pitchFamily="49" charset="-128"/>
              <a:ea typeface="ＭＳ ゴシック" pitchFamily="49" charset="-128"/>
            </a:rPr>
            <a:t>　なお、令和２年度より簡易水道事業、公共下水道事業および農業集落排水事業については地方公営企業法の一部適用により公営企業会計に移行している。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山梨県中央市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分子においては、金利上昇に伴い元利償還金が増加したものの、一部事務組合等の起こした地方債に充てたと認められる負担金が減少したこと、臨時財政対策債償還基金費を特定財源に計上したことなどにより、全体では前年度から僅かに減となっ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単年度での実質公債費比率は</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年度　</a:t>
          </a:r>
          <a:r>
            <a:rPr kumimoji="1" lang="en-US" altLang="ja-JP" sz="1200">
              <a:latin typeface="ＭＳ ゴシック" pitchFamily="49" charset="-128"/>
              <a:ea typeface="ＭＳ ゴシック" pitchFamily="49" charset="-128"/>
            </a:rPr>
            <a:t>7.096%</a:t>
          </a:r>
        </a:p>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　</a:t>
          </a:r>
          <a:r>
            <a:rPr kumimoji="1" lang="en-US" altLang="ja-JP" sz="1200">
              <a:latin typeface="ＭＳ ゴシック" pitchFamily="49" charset="-128"/>
              <a:ea typeface="ＭＳ ゴシック" pitchFamily="49" charset="-128"/>
            </a:rPr>
            <a:t>7.481%</a:t>
          </a:r>
        </a:p>
        <a:p>
          <a:r>
            <a:rPr kumimoji="1" lang="ja-JP" altLang="en-US" sz="1200">
              <a:latin typeface="ＭＳ ゴシック" pitchFamily="49" charset="-128"/>
              <a:ea typeface="ＭＳ ゴシック" pitchFamily="49" charset="-128"/>
            </a:rPr>
            <a:t>　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　</a:t>
          </a:r>
          <a:r>
            <a:rPr kumimoji="1" lang="en-US" altLang="ja-JP" sz="1200">
              <a:latin typeface="ＭＳ ゴシック" pitchFamily="49" charset="-128"/>
              <a:ea typeface="ＭＳ ゴシック" pitchFamily="49" charset="-128"/>
            </a:rPr>
            <a:t>7.168%</a:t>
          </a:r>
          <a:r>
            <a:rPr kumimoji="1" lang="ja-JP" altLang="en-US" sz="1200">
              <a:latin typeface="ＭＳ ゴシック" pitchFamily="49" charset="-128"/>
              <a:ea typeface="ＭＳ ゴシック" pitchFamily="49" charset="-128"/>
            </a:rPr>
            <a:t>　となり前年度より減少したが、</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ヵ年平均では</a:t>
          </a:r>
          <a:r>
            <a:rPr kumimoji="1" lang="en-US" altLang="ja-JP" sz="1200">
              <a:latin typeface="ＭＳ ゴシック" pitchFamily="49" charset="-128"/>
              <a:ea typeface="ＭＳ ゴシック" pitchFamily="49" charset="-128"/>
            </a:rPr>
            <a:t>0.1</a:t>
          </a:r>
          <a:r>
            <a:rPr kumimoji="1" lang="ja-JP" altLang="en-US" sz="1200">
              <a:latin typeface="ＭＳ ゴシック" pitchFamily="49" charset="-128"/>
              <a:ea typeface="ＭＳ ゴシック" pitchFamily="49" charset="-128"/>
            </a:rPr>
            <a:t>ポイント悪化した。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今後は合併特例債の発行期限終了により、算入公債費等の減少が見込まれるため、より計画的な起債管理に努める。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山梨県中央市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将来負担額、充当可能財源等は共に前年度から減少したが、充当可能財源等が将来負担額を上回ったため、分子はマイナスとなり、引き続き将来負担比率はなしとなった。　</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今後、公共施設の統廃合や、長寿命化等の大型建設事業が予定されているため、地方債残高の増加や、充当可能基金の減少等が想定されることから、中長期的に将来負担比率は悪化するものと見込まれる。</a:t>
          </a:r>
        </a:p>
        <a:p>
          <a:r>
            <a:rPr kumimoji="1" lang="ja-JP" altLang="en-US" sz="1400">
              <a:latin typeface="ＭＳ ゴシック" pitchFamily="49" charset="-128"/>
              <a:ea typeface="ＭＳ ゴシック" pitchFamily="49" charset="-128"/>
            </a:rPr>
            <a:t>　将来への負担を極力悪化させないために投資的事業の選択と集中、交付税措置のある起債の活用などにより公債費の適正管理に努める。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山梨県中央市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各種基金へ基金利子等を含め積み立てを行った。財政調整基金、公共施設等整備基金、まちづくり振興基金、リニア沿線公共施設等移転整備基金等では取り崩しを行った。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財政調整基金の取り崩しや、大型建設事業に対応するために公共施設等整備基金を取り崩したことにより、基金残高は減少した。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既存公共施設の統廃合、大規模修繕などの大型建設事業が予定され多額の費用を要することから、引き続き厳しい財政運営を余儀なくされ、中期的には基金は減少傾向となる見込みである。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一方で災害対応などの緊急的な財政出動にも備える必要があることから、適切な基金の管理・運用に努める。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・まちづくり振興基金：市民の連携の強化及び地域振興を図るため。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・公共施設等整備基金：公共施設等整備のため。</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・リニア沿線公共施設等移転整備基金：リニア中央新幹線の建設工事に伴い、移転が必要となる公共施設等の移転整備事業を円滑に推進するため。</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千円を積み立て、地域公共交通活性化協議会負担金などの財源に充てるため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38,347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・公共施設等整備基金：市有地貸付収入等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23,634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千円を含む）積み立て、学校長寿命化等推進事業（小学校）、保育園施設整備事業などの財源に充てるため、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229,395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・リニア沿線公共施設等移転整備基金：基金利子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千円を積み立て、リニア建設に伴う移転整備事業などの財源に充てるため、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32,276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・まちづくり振興基金：基金設置目的を推進できるように効果的な活用を図る。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・公共施設等整備基金：保育園、公営住宅、学校等の統廃合及び大規模修繕等の大型建設事業が予定されているため、計画的な基金の管理・運用に努める。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・リニア沿線公共施設等移転整備基金：リニア関連事業を円滑に進めるため、効率的な活用を図る。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63,542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千円を含む）を積み立てたが、歳入不足により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204,499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千円を取り崩したため、基金残高は減少した。　</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既存公共施設の統廃合、大規模修繕などの大型建設事業が予定されているため、財源不足に伴う取り崩しにより財政調整基金額は減少するものと想定される。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財政調整基金は、社会情勢による財政需要増大や災害対策等に必要不可欠な基金のため、残高が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億円を下回らないように適切な基金の管理・運用に努める。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60,767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千円（基金利子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千円を含む）を臨時財政対策債償還基金費として積み立て、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23,269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千円を臨時財政対策債償還分として取り崩したため、基金残高は増加した。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地方債残高の増加が見込まれることから減債基金の効果的な活用を検討する。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山梨県中央市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30,597
28,350
31.69
17,505,793
15,739,554
1,507,862
8,918,923
16,048,263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00000000-0008-0000-0D00-00001A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00000000-0008-0000-0D00-00001C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00000000-0008-0000-0D00-00001E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00000000-0008-0000-0D00-00001F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00000000-0008-0000-0D00-000020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00000000-0008-0000-0D00-000021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00000000-0008-0000-0D00-000022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00000000-0008-0000-0D00-000025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00000000-0008-0000-0D00-000026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00000000-0008-0000-0D00-00002A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00000000-0008-0000-0D00-00002B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00000000-0008-0000-0D00-000036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市庁舎整備事業や小学校建設事業、給食センター建設事業等の大型建設事業が影響し、令和元年度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以降は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類似団体内平均値を下回っ</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ている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。その後経年により増加傾向となっていたが、令和４年度は市民体育館の除却等が影響し前年に比べ減少したが、令和５年度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以降は</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経年により増加に転じた。</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今後も公共施設等の老朽化が進む中、平成３０年度に策定（令和４年３月改訂）した公共施設等の個別施設計画に基づき、効率的な公共施設マネジメントを行っていく。 </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00000000-0008-0000-0D00-000037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00000000-0008-0000-0D00-000038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D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130901</xdr:rowOff>
    </xdr:from>
    <xdr:to>
      <xdr:col>23</xdr:col>
      <xdr:colOff>85090</xdr:colOff>
      <xdr:row>34</xdr:row>
      <xdr:rowOff>153398</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flipV="1">
          <a:off x="4760595" y="5360126"/>
          <a:ext cx="1270" cy="1394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157225</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D00-00004A000000}"/>
            </a:ext>
          </a:extLst>
        </xdr:cNvPr>
        <xdr:cNvSpPr txBox="1"/>
      </xdr:nvSpPr>
      <xdr:spPr>
        <a:xfrm>
          <a:off x="4813300" y="6758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153398</xdr:rowOff>
    </xdr:from>
    <xdr:to>
      <xdr:col>23</xdr:col>
      <xdr:colOff>174625</xdr:colOff>
      <xdr:row>34</xdr:row>
      <xdr:rowOff>153398</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673600" y="67542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77578</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D00-00004C000000}"/>
            </a:ext>
          </a:extLst>
        </xdr:cNvPr>
        <xdr:cNvSpPr txBox="1"/>
      </xdr:nvSpPr>
      <xdr:spPr>
        <a:xfrm>
          <a:off x="4813300" y="5135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130901</xdr:rowOff>
    </xdr:from>
    <xdr:to>
      <xdr:col>23</xdr:col>
      <xdr:colOff>174625</xdr:colOff>
      <xdr:row>26</xdr:row>
      <xdr:rowOff>130901</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5360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140715</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D00-00004E000000}"/>
            </a:ext>
          </a:extLst>
        </xdr:cNvPr>
        <xdr:cNvSpPr txBox="1"/>
      </xdr:nvSpPr>
      <xdr:spPr>
        <a:xfrm>
          <a:off x="4813300" y="6055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162288</xdr:rowOff>
    </xdr:from>
    <xdr:to>
      <xdr:col>23</xdr:col>
      <xdr:colOff>136525</xdr:colOff>
      <xdr:row>31</xdr:row>
      <xdr:rowOff>92438</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4711700" y="6077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125276</xdr:rowOff>
    </xdr:from>
    <xdr:to>
      <xdr:col>19</xdr:col>
      <xdr:colOff>187325</xdr:colOff>
      <xdr:row>31</xdr:row>
      <xdr:rowOff>55426</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4000500" y="6040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75928</xdr:rowOff>
    </xdr:from>
    <xdr:to>
      <xdr:col>15</xdr:col>
      <xdr:colOff>187325</xdr:colOff>
      <xdr:row>31</xdr:row>
      <xdr:rowOff>6078</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3238500" y="599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11158</xdr:rowOff>
    </xdr:from>
    <xdr:to>
      <xdr:col>11</xdr:col>
      <xdr:colOff>187325</xdr:colOff>
      <xdr:row>30</xdr:row>
      <xdr:rowOff>112758</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2476500" y="5926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145597</xdr:rowOff>
    </xdr:from>
    <xdr:to>
      <xdr:col>7</xdr:col>
      <xdr:colOff>187325</xdr:colOff>
      <xdr:row>30</xdr:row>
      <xdr:rowOff>75747</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1714500" y="5889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170271</xdr:rowOff>
    </xdr:from>
    <xdr:to>
      <xdr:col>23</xdr:col>
      <xdr:colOff>136525</xdr:colOff>
      <xdr:row>30</xdr:row>
      <xdr:rowOff>100421</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711700" y="59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21698</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D00-00005A000000}"/>
            </a:ext>
          </a:extLst>
        </xdr:cNvPr>
        <xdr:cNvSpPr txBox="1"/>
      </xdr:nvSpPr>
      <xdr:spPr>
        <a:xfrm>
          <a:off x="4813300" y="5765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130175</xdr:rowOff>
    </xdr:from>
    <xdr:to>
      <xdr:col>19</xdr:col>
      <xdr:colOff>187325</xdr:colOff>
      <xdr:row>30</xdr:row>
      <xdr:rowOff>60325</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000500" y="587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9525</xdr:rowOff>
    </xdr:from>
    <xdr:to>
      <xdr:col>23</xdr:col>
      <xdr:colOff>85725</xdr:colOff>
      <xdr:row>30</xdr:row>
      <xdr:rowOff>49621</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4051300" y="5924550"/>
          <a:ext cx="711200" cy="4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31478</xdr:rowOff>
    </xdr:from>
    <xdr:to>
      <xdr:col>15</xdr:col>
      <xdr:colOff>187325</xdr:colOff>
      <xdr:row>29</xdr:row>
      <xdr:rowOff>133078</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3238500" y="577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82278</xdr:rowOff>
    </xdr:from>
    <xdr:to>
      <xdr:col>19</xdr:col>
      <xdr:colOff>136525</xdr:colOff>
      <xdr:row>30</xdr:row>
      <xdr:rowOff>9525</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3289300" y="5825853"/>
          <a:ext cx="762000" cy="9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136344</xdr:rowOff>
    </xdr:from>
    <xdr:to>
      <xdr:col>11</xdr:col>
      <xdr:colOff>187325</xdr:colOff>
      <xdr:row>30</xdr:row>
      <xdr:rowOff>66494</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2476500" y="5879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82278</xdr:rowOff>
    </xdr:from>
    <xdr:to>
      <xdr:col>15</xdr:col>
      <xdr:colOff>136525</xdr:colOff>
      <xdr:row>30</xdr:row>
      <xdr:rowOff>15694</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flipV="1">
          <a:off x="2527300" y="5825853"/>
          <a:ext cx="762000" cy="104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80826</xdr:rowOff>
    </xdr:from>
    <xdr:to>
      <xdr:col>7</xdr:col>
      <xdr:colOff>187325</xdr:colOff>
      <xdr:row>30</xdr:row>
      <xdr:rowOff>10976</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1714500" y="582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131626</xdr:rowOff>
    </xdr:from>
    <xdr:to>
      <xdr:col>11</xdr:col>
      <xdr:colOff>136525</xdr:colOff>
      <xdr:row>30</xdr:row>
      <xdr:rowOff>15694</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1765300" y="5875201"/>
          <a:ext cx="762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46553</xdr:rowOff>
    </xdr:from>
    <xdr:ext cx="405111" cy="259045"/>
    <xdr:sp macro="" textlink="">
      <xdr:nvSpPr>
        <xdr:cNvPr id="99" name="n_1aveValue有形固定資産減価償却率">
          <a:extLst>
            <a:ext uri="{FF2B5EF4-FFF2-40B4-BE49-F238E27FC236}">
              <a16:creationId xmlns:a16="http://schemas.microsoft.com/office/drawing/2014/main" id="{00000000-0008-0000-0D00-000063000000}"/>
            </a:ext>
          </a:extLst>
        </xdr:cNvPr>
        <xdr:cNvSpPr txBox="1"/>
      </xdr:nvSpPr>
      <xdr:spPr>
        <a:xfrm>
          <a:off x="3836044" y="6133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168655</xdr:rowOff>
    </xdr:from>
    <xdr:ext cx="405111" cy="259045"/>
    <xdr:sp macro="" textlink="">
      <xdr:nvSpPr>
        <xdr:cNvPr id="100" name="n_2aveValue有形固定資産減価償却率">
          <a:extLst>
            <a:ext uri="{FF2B5EF4-FFF2-40B4-BE49-F238E27FC236}">
              <a16:creationId xmlns:a16="http://schemas.microsoft.com/office/drawing/2014/main" id="{00000000-0008-0000-0D00-000064000000}"/>
            </a:ext>
          </a:extLst>
        </xdr:cNvPr>
        <xdr:cNvSpPr txBox="1"/>
      </xdr:nvSpPr>
      <xdr:spPr>
        <a:xfrm>
          <a:off x="3086744" y="6083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103885</xdr:rowOff>
    </xdr:from>
    <xdr:ext cx="405111" cy="259045"/>
    <xdr:sp macro="" textlink="">
      <xdr:nvSpPr>
        <xdr:cNvPr id="101" name="n_3aveValue有形固定資産減価償却率">
          <a:extLst>
            <a:ext uri="{FF2B5EF4-FFF2-40B4-BE49-F238E27FC236}">
              <a16:creationId xmlns:a16="http://schemas.microsoft.com/office/drawing/2014/main" id="{00000000-0008-0000-0D00-000065000000}"/>
            </a:ext>
          </a:extLst>
        </xdr:cNvPr>
        <xdr:cNvSpPr txBox="1"/>
      </xdr:nvSpPr>
      <xdr:spPr>
        <a:xfrm>
          <a:off x="2324744" y="6018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66874</xdr:rowOff>
    </xdr:from>
    <xdr:ext cx="405111" cy="259045"/>
    <xdr:sp macro="" textlink="">
      <xdr:nvSpPr>
        <xdr:cNvPr id="102" name="n_4aveValue有形固定資産減価償却率">
          <a:extLst>
            <a:ext uri="{FF2B5EF4-FFF2-40B4-BE49-F238E27FC236}">
              <a16:creationId xmlns:a16="http://schemas.microsoft.com/office/drawing/2014/main" id="{00000000-0008-0000-0D00-000066000000}"/>
            </a:ext>
          </a:extLst>
        </xdr:cNvPr>
        <xdr:cNvSpPr txBox="1"/>
      </xdr:nvSpPr>
      <xdr:spPr>
        <a:xfrm>
          <a:off x="1562744" y="5981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76852</xdr:rowOff>
    </xdr:from>
    <xdr:ext cx="405111" cy="259045"/>
    <xdr:sp macro="" textlink="">
      <xdr:nvSpPr>
        <xdr:cNvPr id="103" name="n_1mainValue有形固定資産減価償却率">
          <a:extLst>
            <a:ext uri="{FF2B5EF4-FFF2-40B4-BE49-F238E27FC236}">
              <a16:creationId xmlns:a16="http://schemas.microsoft.com/office/drawing/2014/main" id="{00000000-0008-0000-0D00-000067000000}"/>
            </a:ext>
          </a:extLst>
        </xdr:cNvPr>
        <xdr:cNvSpPr txBox="1"/>
      </xdr:nvSpPr>
      <xdr:spPr>
        <a:xfrm>
          <a:off x="38360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149605</xdr:rowOff>
    </xdr:from>
    <xdr:ext cx="405111" cy="259045"/>
    <xdr:sp macro="" textlink="">
      <xdr:nvSpPr>
        <xdr:cNvPr id="104" name="n_2mainValue有形固定資産減価償却率">
          <a:extLst>
            <a:ext uri="{FF2B5EF4-FFF2-40B4-BE49-F238E27FC236}">
              <a16:creationId xmlns:a16="http://schemas.microsoft.com/office/drawing/2014/main" id="{00000000-0008-0000-0D00-000068000000}"/>
            </a:ext>
          </a:extLst>
        </xdr:cNvPr>
        <xdr:cNvSpPr txBox="1"/>
      </xdr:nvSpPr>
      <xdr:spPr>
        <a:xfrm>
          <a:off x="3086744" y="5550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83021</xdr:rowOff>
    </xdr:from>
    <xdr:ext cx="405111" cy="259045"/>
    <xdr:sp macro="" textlink="">
      <xdr:nvSpPr>
        <xdr:cNvPr id="105" name="n_3mainValue有形固定資産減価償却率">
          <a:extLst>
            <a:ext uri="{FF2B5EF4-FFF2-40B4-BE49-F238E27FC236}">
              <a16:creationId xmlns:a16="http://schemas.microsoft.com/office/drawing/2014/main" id="{00000000-0008-0000-0D00-000069000000}"/>
            </a:ext>
          </a:extLst>
        </xdr:cNvPr>
        <xdr:cNvSpPr txBox="1"/>
      </xdr:nvSpPr>
      <xdr:spPr>
        <a:xfrm>
          <a:off x="2324744" y="5655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27503</xdr:rowOff>
    </xdr:from>
    <xdr:ext cx="405111" cy="259045"/>
    <xdr:sp macro="" textlink="">
      <xdr:nvSpPr>
        <xdr:cNvPr id="106" name="n_4mainValue有形固定資産減価償却率">
          <a:extLst>
            <a:ext uri="{FF2B5EF4-FFF2-40B4-BE49-F238E27FC236}">
              <a16:creationId xmlns:a16="http://schemas.microsoft.com/office/drawing/2014/main" id="{00000000-0008-0000-0D00-00006A000000}"/>
            </a:ext>
          </a:extLst>
        </xdr:cNvPr>
        <xdr:cNvSpPr txBox="1"/>
      </xdr:nvSpPr>
      <xdr:spPr>
        <a:xfrm>
          <a:off x="1562744" y="5599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[ 608.0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D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令和３年度は経常一般財源が増加したことが主な要因となり大きく減少し、類似団体内平均値を下回った。令和４年度は地方債残高の減少を充当可能財源等の減少が上回ったことによる将来負担額の増加と、経常経費充当一般財源の増加等が影響し再び類似団体内平均値を上回った。令和５年度は将来負担額は減少したが、経常経費充当財源等が増加したことにより、比率が悪化した。令和６年度は将来負担額は減少したが、経常一般財源等も減少したため、比率は悪化した。</a:t>
          </a:r>
          <a:endParaRPr kumimoji="1" lang="en-US" altLang="ja-JP" sz="1000">
            <a:latin typeface="ＭＳ Ｐゴシック" panose="020B0600070205080204" pitchFamily="50" charset="-128"/>
            <a:ea typeface="ＭＳ Ｐゴシック" panose="020B0600070205080204" pitchFamily="50" charset="-128"/>
          </a:endParaRPr>
        </a:p>
        <a:p>
          <a:r>
            <a:rPr kumimoji="1" lang="ja-JP" altLang="en-US" sz="1000">
              <a:latin typeface="ＭＳ Ｐゴシック" panose="020B0600070205080204" pitchFamily="50" charset="-128"/>
              <a:ea typeface="ＭＳ Ｐゴシック" panose="020B0600070205080204" pitchFamily="50" charset="-128"/>
            </a:rPr>
            <a:t>　引き続き、事業の適正な執行と地方債の抑制を図り、健全な財政運営に努めていく。</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69850</xdr:rowOff>
    </xdr:from>
    <xdr:to>
      <xdr:col>80</xdr:col>
      <xdr:colOff>9525</xdr:colOff>
      <xdr:row>35</xdr:row>
      <xdr:rowOff>69850</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147499</xdr:rowOff>
    </xdr:from>
    <xdr:ext cx="482824"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756676" y="67483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142875</xdr:rowOff>
    </xdr:from>
    <xdr:to>
      <xdr:col>80</xdr:col>
      <xdr:colOff>9525</xdr:colOff>
      <xdr:row>33</xdr:row>
      <xdr:rowOff>142875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49074</xdr:rowOff>
    </xdr:from>
    <xdr:ext cx="482824"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756676" y="647844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44450</xdr:rowOff>
    </xdr:from>
    <xdr:to>
      <xdr:col>80</xdr:col>
      <xdr:colOff>9525</xdr:colOff>
      <xdr:row>32</xdr:row>
      <xdr:rowOff>44450</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122099</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62085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19050</xdr:rowOff>
    </xdr:from>
    <xdr:to>
      <xdr:col>80</xdr:col>
      <xdr:colOff>9525</xdr:colOff>
      <xdr:row>29</xdr:row>
      <xdr:rowOff>19050</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96699</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56688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92075</xdr:rowOff>
    </xdr:from>
    <xdr:to>
      <xdr:col>80</xdr:col>
      <xdr:colOff>9525</xdr:colOff>
      <xdr:row>27</xdr:row>
      <xdr:rowOff>92075</xdr:rowOff>
    </xdr:to>
    <xdr:cxnSp macro="">
      <xdr:nvCxnSpPr>
        <xdr:cNvPr id="133" name="直線コネクタ 132">
          <a:extLst>
            <a:ext uri="{FF2B5EF4-FFF2-40B4-BE49-F238E27FC236}">
              <a16:creationId xmlns:a16="http://schemas.microsoft.com/office/drawing/2014/main" id="{00000000-0008-0000-0D00-000085000000}"/>
            </a:ext>
          </a:extLst>
        </xdr:cNvPr>
        <xdr:cNvCxnSpPr/>
      </xdr:nvCxnSpPr>
      <xdr:spPr>
        <a:xfrm>
          <a:off x="11303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169724</xdr:rowOff>
    </xdr:from>
    <xdr:ext cx="410689" cy="225703"/>
    <xdr:sp macro="" textlink="">
      <xdr:nvSpPr>
        <xdr:cNvPr id="134" name="テキスト ボックス 133">
          <a:extLst>
            <a:ext uri="{FF2B5EF4-FFF2-40B4-BE49-F238E27FC236}">
              <a16:creationId xmlns:a16="http://schemas.microsoft.com/office/drawing/2014/main" id="{00000000-0008-0000-0D00-000086000000}"/>
            </a:ext>
          </a:extLst>
        </xdr:cNvPr>
        <xdr:cNvSpPr txBox="1"/>
      </xdr:nvSpPr>
      <xdr:spPr>
        <a:xfrm>
          <a:off x="10828811" y="53989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25</xdr:row>
      <xdr:rowOff>165100</xdr:rowOff>
    </xdr:from>
    <xdr:to>
      <xdr:col>80</xdr:col>
      <xdr:colOff>9525</xdr:colOff>
      <xdr:row>25</xdr:row>
      <xdr:rowOff>165100</xdr:rowOff>
    </xdr:to>
    <xdr:cxnSp macro="">
      <xdr:nvCxnSpPr>
        <xdr:cNvPr id="135" name="直線コネクタ 134">
          <a:extLst>
            <a:ext uri="{FF2B5EF4-FFF2-40B4-BE49-F238E27FC236}">
              <a16:creationId xmlns:a16="http://schemas.microsoft.com/office/drawing/2014/main" id="{00000000-0008-0000-0D00-000087000000}"/>
            </a:ext>
          </a:extLst>
        </xdr:cNvPr>
        <xdr:cNvCxnSpPr/>
      </xdr:nvCxnSpPr>
      <xdr:spPr>
        <a:xfrm>
          <a:off x="11303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71299</xdr:rowOff>
    </xdr:from>
    <xdr:ext cx="308097" cy="225703"/>
    <xdr:sp macro="" textlink="">
      <xdr:nvSpPr>
        <xdr:cNvPr id="136" name="テキスト ボックス 135">
          <a:extLst>
            <a:ext uri="{FF2B5EF4-FFF2-40B4-BE49-F238E27FC236}">
              <a16:creationId xmlns:a16="http://schemas.microsoft.com/office/drawing/2014/main" id="{00000000-0008-0000-0D00-000088000000}"/>
            </a:ext>
          </a:extLst>
        </xdr:cNvPr>
        <xdr:cNvSpPr txBox="1"/>
      </xdr:nvSpPr>
      <xdr:spPr>
        <a:xfrm>
          <a:off x="10931403" y="51290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00000000-0008-0000-0D00-000089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0000000-0008-0000-0D00-00008A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135874</xdr:rowOff>
    </xdr:from>
    <xdr:to>
      <xdr:col>76</xdr:col>
      <xdr:colOff>21589</xdr:colOff>
      <xdr:row>34</xdr:row>
      <xdr:rowOff>106093</xdr:rowOff>
    </xdr:to>
    <xdr:cxnSp macro="">
      <xdr:nvCxnSpPr>
        <xdr:cNvPr id="139" name="直線コネクタ 138">
          <a:extLst>
            <a:ext uri="{FF2B5EF4-FFF2-40B4-BE49-F238E27FC236}">
              <a16:creationId xmlns:a16="http://schemas.microsoft.com/office/drawing/2014/main" id="{00000000-0008-0000-0D00-00008B000000}"/>
            </a:ext>
          </a:extLst>
        </xdr:cNvPr>
        <xdr:cNvCxnSpPr/>
      </xdr:nvCxnSpPr>
      <xdr:spPr>
        <a:xfrm flipV="1">
          <a:off x="14793595" y="5365099"/>
          <a:ext cx="1269" cy="13418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109920</xdr:rowOff>
    </xdr:from>
    <xdr:ext cx="560923" cy="259045"/>
    <xdr:sp macro="" textlink="">
      <xdr:nvSpPr>
        <xdr:cNvPr id="140" name="債務償還比率最小値テキスト">
          <a:extLst>
            <a:ext uri="{FF2B5EF4-FFF2-40B4-BE49-F238E27FC236}">
              <a16:creationId xmlns:a16="http://schemas.microsoft.com/office/drawing/2014/main" id="{00000000-0008-0000-0D00-00008C000000}"/>
            </a:ext>
          </a:extLst>
        </xdr:cNvPr>
        <xdr:cNvSpPr txBox="1"/>
      </xdr:nvSpPr>
      <xdr:spPr>
        <a:xfrm>
          <a:off x="14846300" y="671074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106093</xdr:rowOff>
    </xdr:from>
    <xdr:to>
      <xdr:col>76</xdr:col>
      <xdr:colOff>111125</xdr:colOff>
      <xdr:row>34</xdr:row>
      <xdr:rowOff>106093</xdr:rowOff>
    </xdr:to>
    <xdr:cxnSp macro="">
      <xdr:nvCxnSpPr>
        <xdr:cNvPr id="141" name="直線コネクタ 140">
          <a:extLst>
            <a:ext uri="{FF2B5EF4-FFF2-40B4-BE49-F238E27FC236}">
              <a16:creationId xmlns:a16="http://schemas.microsoft.com/office/drawing/2014/main" id="{00000000-0008-0000-0D00-00008D000000}"/>
            </a:ext>
          </a:extLst>
        </xdr:cNvPr>
        <xdr:cNvCxnSpPr/>
      </xdr:nvCxnSpPr>
      <xdr:spPr>
        <a:xfrm>
          <a:off x="14706600" y="6706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82551</xdr:rowOff>
    </xdr:from>
    <xdr:ext cx="469744" cy="259045"/>
    <xdr:sp macro="" textlink="">
      <xdr:nvSpPr>
        <xdr:cNvPr id="142" name="債務償還比率最大値テキスト">
          <a:extLst>
            <a:ext uri="{FF2B5EF4-FFF2-40B4-BE49-F238E27FC236}">
              <a16:creationId xmlns:a16="http://schemas.microsoft.com/office/drawing/2014/main" id="{00000000-0008-0000-0D00-00008E000000}"/>
            </a:ext>
          </a:extLst>
        </xdr:cNvPr>
        <xdr:cNvSpPr txBox="1"/>
      </xdr:nvSpPr>
      <xdr:spPr>
        <a:xfrm>
          <a:off x="14846300" y="514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135874</xdr:rowOff>
    </xdr:from>
    <xdr:to>
      <xdr:col>76</xdr:col>
      <xdr:colOff>111125</xdr:colOff>
      <xdr:row>26</xdr:row>
      <xdr:rowOff>135874</xdr:rowOff>
    </xdr:to>
    <xdr:cxnSp macro="">
      <xdr:nvCxnSpPr>
        <xdr:cNvPr id="143" name="直線コネクタ 142">
          <a:extLst>
            <a:ext uri="{FF2B5EF4-FFF2-40B4-BE49-F238E27FC236}">
              <a16:creationId xmlns:a16="http://schemas.microsoft.com/office/drawing/2014/main" id="{00000000-0008-0000-0D00-00008F000000}"/>
            </a:ext>
          </a:extLst>
        </xdr:cNvPr>
        <xdr:cNvCxnSpPr/>
      </xdr:nvCxnSpPr>
      <xdr:spPr>
        <a:xfrm>
          <a:off x="14706600" y="5365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29370</xdr:rowOff>
    </xdr:from>
    <xdr:ext cx="469744" cy="259045"/>
    <xdr:sp macro="" textlink="">
      <xdr:nvSpPr>
        <xdr:cNvPr id="144" name="債務償還比率平均値テキスト">
          <a:extLst>
            <a:ext uri="{FF2B5EF4-FFF2-40B4-BE49-F238E27FC236}">
              <a16:creationId xmlns:a16="http://schemas.microsoft.com/office/drawing/2014/main" id="{00000000-0008-0000-0D00-000090000000}"/>
            </a:ext>
          </a:extLst>
        </xdr:cNvPr>
        <xdr:cNvSpPr txBox="1"/>
      </xdr:nvSpPr>
      <xdr:spPr>
        <a:xfrm>
          <a:off x="14846300" y="57729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6493</xdr:rowOff>
    </xdr:from>
    <xdr:to>
      <xdr:col>76</xdr:col>
      <xdr:colOff>73025</xdr:colOff>
      <xdr:row>30</xdr:row>
      <xdr:rowOff>108093</xdr:rowOff>
    </xdr:to>
    <xdr:sp macro="" textlink="">
      <xdr:nvSpPr>
        <xdr:cNvPr id="145" name="フローチャート: 判断 144">
          <a:extLst>
            <a:ext uri="{FF2B5EF4-FFF2-40B4-BE49-F238E27FC236}">
              <a16:creationId xmlns:a16="http://schemas.microsoft.com/office/drawing/2014/main" id="{00000000-0008-0000-0D00-000091000000}"/>
            </a:ext>
          </a:extLst>
        </xdr:cNvPr>
        <xdr:cNvSpPr/>
      </xdr:nvSpPr>
      <xdr:spPr>
        <a:xfrm>
          <a:off x="14744700" y="5921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8112</xdr:rowOff>
    </xdr:from>
    <xdr:to>
      <xdr:col>72</xdr:col>
      <xdr:colOff>123825</xdr:colOff>
      <xdr:row>30</xdr:row>
      <xdr:rowOff>109712</xdr:rowOff>
    </xdr:to>
    <xdr:sp macro="" textlink="">
      <xdr:nvSpPr>
        <xdr:cNvPr id="146" name="フローチャート: 判断 145">
          <a:extLst>
            <a:ext uri="{FF2B5EF4-FFF2-40B4-BE49-F238E27FC236}">
              <a16:creationId xmlns:a16="http://schemas.microsoft.com/office/drawing/2014/main" id="{00000000-0008-0000-0D00-000092000000}"/>
            </a:ext>
          </a:extLst>
        </xdr:cNvPr>
        <xdr:cNvSpPr/>
      </xdr:nvSpPr>
      <xdr:spPr>
        <a:xfrm>
          <a:off x="14033500" y="592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163369</xdr:rowOff>
    </xdr:from>
    <xdr:to>
      <xdr:col>68</xdr:col>
      <xdr:colOff>123825</xdr:colOff>
      <xdr:row>30</xdr:row>
      <xdr:rowOff>93519</xdr:rowOff>
    </xdr:to>
    <xdr:sp macro="" textlink="">
      <xdr:nvSpPr>
        <xdr:cNvPr id="147" name="フローチャート: 判断 146">
          <a:extLst>
            <a:ext uri="{FF2B5EF4-FFF2-40B4-BE49-F238E27FC236}">
              <a16:creationId xmlns:a16="http://schemas.microsoft.com/office/drawing/2014/main" id="{00000000-0008-0000-0D00-000093000000}"/>
            </a:ext>
          </a:extLst>
        </xdr:cNvPr>
        <xdr:cNvSpPr/>
      </xdr:nvSpPr>
      <xdr:spPr>
        <a:xfrm>
          <a:off x="13271500" y="590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122214</xdr:rowOff>
    </xdr:from>
    <xdr:to>
      <xdr:col>64</xdr:col>
      <xdr:colOff>123825</xdr:colOff>
      <xdr:row>30</xdr:row>
      <xdr:rowOff>52364</xdr:rowOff>
    </xdr:to>
    <xdr:sp macro="" textlink="">
      <xdr:nvSpPr>
        <xdr:cNvPr id="148" name="フローチャート: 判断 147">
          <a:extLst>
            <a:ext uri="{FF2B5EF4-FFF2-40B4-BE49-F238E27FC236}">
              <a16:creationId xmlns:a16="http://schemas.microsoft.com/office/drawing/2014/main" id="{00000000-0008-0000-0D00-000094000000}"/>
            </a:ext>
          </a:extLst>
        </xdr:cNvPr>
        <xdr:cNvSpPr/>
      </xdr:nvSpPr>
      <xdr:spPr>
        <a:xfrm>
          <a:off x="12509500" y="58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133604</xdr:rowOff>
    </xdr:from>
    <xdr:to>
      <xdr:col>60</xdr:col>
      <xdr:colOff>123825</xdr:colOff>
      <xdr:row>31</xdr:row>
      <xdr:rowOff>63754</xdr:rowOff>
    </xdr:to>
    <xdr:sp macro="" textlink="">
      <xdr:nvSpPr>
        <xdr:cNvPr id="149" name="フローチャート: 判断 148">
          <a:extLst>
            <a:ext uri="{FF2B5EF4-FFF2-40B4-BE49-F238E27FC236}">
              <a16:creationId xmlns:a16="http://schemas.microsoft.com/office/drawing/2014/main" id="{00000000-0008-0000-0D00-000095000000}"/>
            </a:ext>
          </a:extLst>
        </xdr:cNvPr>
        <xdr:cNvSpPr/>
      </xdr:nvSpPr>
      <xdr:spPr>
        <a:xfrm>
          <a:off x="11747500" y="6048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00000000-0008-0000-0D00-000096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00000000-0008-0000-0D00-000097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00000000-0008-0000-0D00-000098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00000000-0008-0000-0D00-000099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00000000-0008-0000-0D00-00009A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77470</xdr:rowOff>
    </xdr:from>
    <xdr:to>
      <xdr:col>76</xdr:col>
      <xdr:colOff>73025</xdr:colOff>
      <xdr:row>31</xdr:row>
      <xdr:rowOff>7620</xdr:rowOff>
    </xdr:to>
    <xdr:sp macro="" textlink="">
      <xdr:nvSpPr>
        <xdr:cNvPr id="155" name="楕円 154">
          <a:extLst>
            <a:ext uri="{FF2B5EF4-FFF2-40B4-BE49-F238E27FC236}">
              <a16:creationId xmlns:a16="http://schemas.microsoft.com/office/drawing/2014/main" id="{00000000-0008-0000-0D00-00009B000000}"/>
            </a:ext>
          </a:extLst>
        </xdr:cNvPr>
        <xdr:cNvSpPr/>
      </xdr:nvSpPr>
      <xdr:spPr>
        <a:xfrm>
          <a:off x="14744700" y="5992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55897</xdr:rowOff>
    </xdr:from>
    <xdr:ext cx="469744" cy="259045"/>
    <xdr:sp macro="" textlink="">
      <xdr:nvSpPr>
        <xdr:cNvPr id="156" name="債務償還比率該当値テキスト">
          <a:extLst>
            <a:ext uri="{FF2B5EF4-FFF2-40B4-BE49-F238E27FC236}">
              <a16:creationId xmlns:a16="http://schemas.microsoft.com/office/drawing/2014/main" id="{00000000-0008-0000-0D00-00009C000000}"/>
            </a:ext>
          </a:extLst>
        </xdr:cNvPr>
        <xdr:cNvSpPr txBox="1"/>
      </xdr:nvSpPr>
      <xdr:spPr>
        <a:xfrm>
          <a:off x="14846300"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71937</xdr:rowOff>
    </xdr:from>
    <xdr:to>
      <xdr:col>72</xdr:col>
      <xdr:colOff>123825</xdr:colOff>
      <xdr:row>31</xdr:row>
      <xdr:rowOff>2087</xdr:rowOff>
    </xdr:to>
    <xdr:sp macro="" textlink="">
      <xdr:nvSpPr>
        <xdr:cNvPr id="157" name="楕円 156">
          <a:extLst>
            <a:ext uri="{FF2B5EF4-FFF2-40B4-BE49-F238E27FC236}">
              <a16:creationId xmlns:a16="http://schemas.microsoft.com/office/drawing/2014/main" id="{00000000-0008-0000-0D00-00009D000000}"/>
            </a:ext>
          </a:extLst>
        </xdr:cNvPr>
        <xdr:cNvSpPr/>
      </xdr:nvSpPr>
      <xdr:spPr>
        <a:xfrm>
          <a:off x="14033500" y="598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122737</xdr:rowOff>
    </xdr:from>
    <xdr:to>
      <xdr:col>76</xdr:col>
      <xdr:colOff>22225</xdr:colOff>
      <xdr:row>30</xdr:row>
      <xdr:rowOff>128270</xdr:rowOff>
    </xdr:to>
    <xdr:cxnSp macro="">
      <xdr:nvCxnSpPr>
        <xdr:cNvPr id="158" name="直線コネクタ 157">
          <a:extLst>
            <a:ext uri="{FF2B5EF4-FFF2-40B4-BE49-F238E27FC236}">
              <a16:creationId xmlns:a16="http://schemas.microsoft.com/office/drawing/2014/main" id="{00000000-0008-0000-0D00-00009E000000}"/>
            </a:ext>
          </a:extLst>
        </xdr:cNvPr>
        <xdr:cNvCxnSpPr/>
      </xdr:nvCxnSpPr>
      <xdr:spPr>
        <a:xfrm>
          <a:off x="14084300" y="6037762"/>
          <a:ext cx="711200" cy="5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38068</xdr:rowOff>
    </xdr:from>
    <xdr:to>
      <xdr:col>68</xdr:col>
      <xdr:colOff>123825</xdr:colOff>
      <xdr:row>30</xdr:row>
      <xdr:rowOff>139668</xdr:rowOff>
    </xdr:to>
    <xdr:sp macro="" textlink="">
      <xdr:nvSpPr>
        <xdr:cNvPr id="159" name="楕円 158">
          <a:extLst>
            <a:ext uri="{FF2B5EF4-FFF2-40B4-BE49-F238E27FC236}">
              <a16:creationId xmlns:a16="http://schemas.microsoft.com/office/drawing/2014/main" id="{00000000-0008-0000-0D00-00009F000000}"/>
            </a:ext>
          </a:extLst>
        </xdr:cNvPr>
        <xdr:cNvSpPr/>
      </xdr:nvSpPr>
      <xdr:spPr>
        <a:xfrm>
          <a:off x="13271500" y="5953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88868</xdr:rowOff>
    </xdr:from>
    <xdr:to>
      <xdr:col>72</xdr:col>
      <xdr:colOff>73025</xdr:colOff>
      <xdr:row>30</xdr:row>
      <xdr:rowOff>122737</xdr:rowOff>
    </xdr:to>
    <xdr:cxnSp macro="">
      <xdr:nvCxnSpPr>
        <xdr:cNvPr id="160" name="直線コネクタ 159">
          <a:extLst>
            <a:ext uri="{FF2B5EF4-FFF2-40B4-BE49-F238E27FC236}">
              <a16:creationId xmlns:a16="http://schemas.microsoft.com/office/drawing/2014/main" id="{00000000-0008-0000-0D00-0000A0000000}"/>
            </a:ext>
          </a:extLst>
        </xdr:cNvPr>
        <xdr:cNvCxnSpPr/>
      </xdr:nvCxnSpPr>
      <xdr:spPr>
        <a:xfrm>
          <a:off x="13322300" y="6003893"/>
          <a:ext cx="762000" cy="33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76740</xdr:rowOff>
    </xdr:from>
    <xdr:to>
      <xdr:col>64</xdr:col>
      <xdr:colOff>123825</xdr:colOff>
      <xdr:row>30</xdr:row>
      <xdr:rowOff>6890</xdr:rowOff>
    </xdr:to>
    <xdr:sp macro="" textlink="">
      <xdr:nvSpPr>
        <xdr:cNvPr id="161" name="楕円 160">
          <a:extLst>
            <a:ext uri="{FF2B5EF4-FFF2-40B4-BE49-F238E27FC236}">
              <a16:creationId xmlns:a16="http://schemas.microsoft.com/office/drawing/2014/main" id="{00000000-0008-0000-0D00-0000A1000000}"/>
            </a:ext>
          </a:extLst>
        </xdr:cNvPr>
        <xdr:cNvSpPr/>
      </xdr:nvSpPr>
      <xdr:spPr>
        <a:xfrm>
          <a:off x="12509500" y="5820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127540</xdr:rowOff>
    </xdr:from>
    <xdr:to>
      <xdr:col>68</xdr:col>
      <xdr:colOff>73025</xdr:colOff>
      <xdr:row>30</xdr:row>
      <xdr:rowOff>88868</xdr:rowOff>
    </xdr:to>
    <xdr:cxnSp macro="">
      <xdr:nvCxnSpPr>
        <xdr:cNvPr id="162" name="直線コネクタ 161">
          <a:extLst>
            <a:ext uri="{FF2B5EF4-FFF2-40B4-BE49-F238E27FC236}">
              <a16:creationId xmlns:a16="http://schemas.microsoft.com/office/drawing/2014/main" id="{00000000-0008-0000-0D00-0000A2000000}"/>
            </a:ext>
          </a:extLst>
        </xdr:cNvPr>
        <xdr:cNvCxnSpPr/>
      </xdr:nvCxnSpPr>
      <xdr:spPr>
        <a:xfrm>
          <a:off x="12560300" y="5871115"/>
          <a:ext cx="762000" cy="132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23685</xdr:rowOff>
    </xdr:from>
    <xdr:to>
      <xdr:col>60</xdr:col>
      <xdr:colOff>123825</xdr:colOff>
      <xdr:row>31</xdr:row>
      <xdr:rowOff>125285</xdr:rowOff>
    </xdr:to>
    <xdr:sp macro="" textlink="">
      <xdr:nvSpPr>
        <xdr:cNvPr id="163" name="楕円 162">
          <a:extLst>
            <a:ext uri="{FF2B5EF4-FFF2-40B4-BE49-F238E27FC236}">
              <a16:creationId xmlns:a16="http://schemas.microsoft.com/office/drawing/2014/main" id="{00000000-0008-0000-0D00-0000A3000000}"/>
            </a:ext>
          </a:extLst>
        </xdr:cNvPr>
        <xdr:cNvSpPr/>
      </xdr:nvSpPr>
      <xdr:spPr>
        <a:xfrm>
          <a:off x="11747500" y="61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127540</xdr:rowOff>
    </xdr:from>
    <xdr:to>
      <xdr:col>64</xdr:col>
      <xdr:colOff>73025</xdr:colOff>
      <xdr:row>31</xdr:row>
      <xdr:rowOff>74485</xdr:rowOff>
    </xdr:to>
    <xdr:cxnSp macro="">
      <xdr:nvCxnSpPr>
        <xdr:cNvPr id="164" name="直線コネクタ 163">
          <a:extLst>
            <a:ext uri="{FF2B5EF4-FFF2-40B4-BE49-F238E27FC236}">
              <a16:creationId xmlns:a16="http://schemas.microsoft.com/office/drawing/2014/main" id="{00000000-0008-0000-0D00-0000A4000000}"/>
            </a:ext>
          </a:extLst>
        </xdr:cNvPr>
        <xdr:cNvCxnSpPr/>
      </xdr:nvCxnSpPr>
      <xdr:spPr>
        <a:xfrm flipV="1">
          <a:off x="11798300" y="5871115"/>
          <a:ext cx="762000" cy="289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126239</xdr:rowOff>
    </xdr:from>
    <xdr:ext cx="469744" cy="259045"/>
    <xdr:sp macro="" textlink="">
      <xdr:nvSpPr>
        <xdr:cNvPr id="165" name="n_1aveValue債務償還比率">
          <a:extLst>
            <a:ext uri="{FF2B5EF4-FFF2-40B4-BE49-F238E27FC236}">
              <a16:creationId xmlns:a16="http://schemas.microsoft.com/office/drawing/2014/main" id="{00000000-0008-0000-0D00-0000A5000000}"/>
            </a:ext>
          </a:extLst>
        </xdr:cNvPr>
        <xdr:cNvSpPr txBox="1"/>
      </xdr:nvSpPr>
      <xdr:spPr>
        <a:xfrm>
          <a:off x="13836727" y="56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110046</xdr:rowOff>
    </xdr:from>
    <xdr:ext cx="469744" cy="259045"/>
    <xdr:sp macro="" textlink="">
      <xdr:nvSpPr>
        <xdr:cNvPr id="166" name="n_2aveValue債務償還比率">
          <a:extLst>
            <a:ext uri="{FF2B5EF4-FFF2-40B4-BE49-F238E27FC236}">
              <a16:creationId xmlns:a16="http://schemas.microsoft.com/office/drawing/2014/main" id="{00000000-0008-0000-0D00-0000A6000000}"/>
            </a:ext>
          </a:extLst>
        </xdr:cNvPr>
        <xdr:cNvSpPr txBox="1"/>
      </xdr:nvSpPr>
      <xdr:spPr>
        <a:xfrm>
          <a:off x="13087427" y="5682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43491</xdr:rowOff>
    </xdr:from>
    <xdr:ext cx="469744" cy="259045"/>
    <xdr:sp macro="" textlink="">
      <xdr:nvSpPr>
        <xdr:cNvPr id="167" name="n_3aveValue債務償還比率">
          <a:extLst>
            <a:ext uri="{FF2B5EF4-FFF2-40B4-BE49-F238E27FC236}">
              <a16:creationId xmlns:a16="http://schemas.microsoft.com/office/drawing/2014/main" id="{00000000-0008-0000-0D00-0000A7000000}"/>
            </a:ext>
          </a:extLst>
        </xdr:cNvPr>
        <xdr:cNvSpPr txBox="1"/>
      </xdr:nvSpPr>
      <xdr:spPr>
        <a:xfrm>
          <a:off x="12325427" y="5958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80281</xdr:rowOff>
    </xdr:from>
    <xdr:ext cx="469744" cy="259045"/>
    <xdr:sp macro="" textlink="">
      <xdr:nvSpPr>
        <xdr:cNvPr id="168" name="n_4aveValue債務償還比率">
          <a:extLst>
            <a:ext uri="{FF2B5EF4-FFF2-40B4-BE49-F238E27FC236}">
              <a16:creationId xmlns:a16="http://schemas.microsoft.com/office/drawing/2014/main" id="{00000000-0008-0000-0D00-0000A8000000}"/>
            </a:ext>
          </a:extLst>
        </xdr:cNvPr>
        <xdr:cNvSpPr txBox="1"/>
      </xdr:nvSpPr>
      <xdr:spPr>
        <a:xfrm>
          <a:off x="11563427" y="582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164664</xdr:rowOff>
    </xdr:from>
    <xdr:ext cx="469744" cy="259045"/>
    <xdr:sp macro="" textlink="">
      <xdr:nvSpPr>
        <xdr:cNvPr id="169" name="n_1mainValue債務償還比率">
          <a:extLst>
            <a:ext uri="{FF2B5EF4-FFF2-40B4-BE49-F238E27FC236}">
              <a16:creationId xmlns:a16="http://schemas.microsoft.com/office/drawing/2014/main" id="{00000000-0008-0000-0D00-0000A9000000}"/>
            </a:ext>
          </a:extLst>
        </xdr:cNvPr>
        <xdr:cNvSpPr txBox="1"/>
      </xdr:nvSpPr>
      <xdr:spPr>
        <a:xfrm>
          <a:off x="13836727" y="6079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130795</xdr:rowOff>
    </xdr:from>
    <xdr:ext cx="469744" cy="259045"/>
    <xdr:sp macro="" textlink="">
      <xdr:nvSpPr>
        <xdr:cNvPr id="170" name="n_2mainValue債務償還比率">
          <a:extLst>
            <a:ext uri="{FF2B5EF4-FFF2-40B4-BE49-F238E27FC236}">
              <a16:creationId xmlns:a16="http://schemas.microsoft.com/office/drawing/2014/main" id="{00000000-0008-0000-0D00-0000AA000000}"/>
            </a:ext>
          </a:extLst>
        </xdr:cNvPr>
        <xdr:cNvSpPr txBox="1"/>
      </xdr:nvSpPr>
      <xdr:spPr>
        <a:xfrm>
          <a:off x="13087427" y="6045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23417</xdr:rowOff>
    </xdr:from>
    <xdr:ext cx="469744" cy="259045"/>
    <xdr:sp macro="" textlink="">
      <xdr:nvSpPr>
        <xdr:cNvPr id="171" name="n_3mainValue債務償還比率">
          <a:extLst>
            <a:ext uri="{FF2B5EF4-FFF2-40B4-BE49-F238E27FC236}">
              <a16:creationId xmlns:a16="http://schemas.microsoft.com/office/drawing/2014/main" id="{00000000-0008-0000-0D00-0000AB000000}"/>
            </a:ext>
          </a:extLst>
        </xdr:cNvPr>
        <xdr:cNvSpPr txBox="1"/>
      </xdr:nvSpPr>
      <xdr:spPr>
        <a:xfrm>
          <a:off x="12325427" y="5595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116412</xdr:rowOff>
    </xdr:from>
    <xdr:ext cx="469744" cy="259045"/>
    <xdr:sp macro="" textlink="">
      <xdr:nvSpPr>
        <xdr:cNvPr id="172" name="n_4mainValue債務償還比率">
          <a:extLst>
            <a:ext uri="{FF2B5EF4-FFF2-40B4-BE49-F238E27FC236}">
              <a16:creationId xmlns:a16="http://schemas.microsoft.com/office/drawing/2014/main" id="{00000000-0008-0000-0D00-0000AC000000}"/>
            </a:ext>
          </a:extLst>
        </xdr:cNvPr>
        <xdr:cNvSpPr txBox="1"/>
      </xdr:nvSpPr>
      <xdr:spPr>
        <a:xfrm>
          <a:off x="11563427" y="62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a:extLst>
            <a:ext uri="{FF2B5EF4-FFF2-40B4-BE49-F238E27FC236}">
              <a16:creationId xmlns:a16="http://schemas.microsoft.com/office/drawing/2014/main" id="{00000000-0008-0000-0D00-0000AD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a:extLst>
            <a:ext uri="{FF2B5EF4-FFF2-40B4-BE49-F238E27FC236}">
              <a16:creationId xmlns:a16="http://schemas.microsoft.com/office/drawing/2014/main" id="{00000000-0008-0000-0D00-0000AE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a:extLst>
            <a:ext uri="{FF2B5EF4-FFF2-40B4-BE49-F238E27FC236}">
              <a16:creationId xmlns:a16="http://schemas.microsoft.com/office/drawing/2014/main" id="{00000000-0008-0000-0D00-0000AF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a:extLst>
            <a:ext uri="{FF2B5EF4-FFF2-40B4-BE49-F238E27FC236}">
              <a16:creationId xmlns:a16="http://schemas.microsoft.com/office/drawing/2014/main" id="{00000000-0008-0000-0D00-0000B0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a:extLst>
            <a:ext uri="{FF2B5EF4-FFF2-40B4-BE49-F238E27FC236}">
              <a16:creationId xmlns:a16="http://schemas.microsoft.com/office/drawing/2014/main" id="{00000000-0008-0000-0D00-0000B1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a:extLst>
            <a:ext uri="{FF2B5EF4-FFF2-40B4-BE49-F238E27FC236}">
              <a16:creationId xmlns:a16="http://schemas.microsoft.com/office/drawing/2014/main" id="{00000000-0008-0000-0D00-0000B2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山梨県中央市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30,597
28,350
31.69
17,505,793
15,739,554
1,507,862
8,918,923
16,048,263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E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E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E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158115</xdr:rowOff>
    </xdr:from>
    <xdr:to>
      <xdr:col>24</xdr:col>
      <xdr:colOff>62865</xdr:colOff>
      <xdr:row>41</xdr:row>
      <xdr:rowOff>163830</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flipV="1">
          <a:off x="4634865" y="58159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167657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E00-00003A000000}"/>
            </a:ext>
          </a:extLst>
        </xdr:cNvPr>
        <xdr:cNvSpPr txBox="1"/>
      </xdr:nvSpPr>
      <xdr:spPr>
        <a:xfrm>
          <a:off x="4673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163830</xdr:rowOff>
    </xdr:from>
    <xdr:to>
      <xdr:col>24</xdr:col>
      <xdr:colOff>152400</xdr:colOff>
      <xdr:row>41</xdr:row>
      <xdr:rowOff>163830</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104792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E00-00003C000000}"/>
            </a:ext>
          </a:extLst>
        </xdr:cNvPr>
        <xdr:cNvSpPr txBox="1"/>
      </xdr:nvSpPr>
      <xdr:spPr>
        <a:xfrm>
          <a:off x="4673600" y="5591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158115</xdr:rowOff>
    </xdr:from>
    <xdr:to>
      <xdr:col>24</xdr:col>
      <xdr:colOff>152400</xdr:colOff>
      <xdr:row>33</xdr:row>
      <xdr:rowOff>158115</xdr:rowOff>
    </xdr:to>
    <xdr:cxnSp macro="">
      <xdr:nvCxnSpPr>
        <xdr:cNvPr id="61" name="直線コネクタ 60">
          <a:extLst>
            <a:ext uri="{FF2B5EF4-FFF2-40B4-BE49-F238E27FC236}">
              <a16:creationId xmlns:a16="http://schemas.microsoft.com/office/drawing/2014/main" id="{00000000-0008-0000-0E00-00003D000000}"/>
            </a:ext>
          </a:extLst>
        </xdr:cNvPr>
        <xdr:cNvCxnSpPr/>
      </xdr:nvCxnSpPr>
      <xdr:spPr>
        <a:xfrm>
          <a:off x="4546600" y="5815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100982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E00-00003E000000}"/>
            </a:ext>
          </a:extLst>
        </xdr:cNvPr>
        <xdr:cNvSpPr txBox="1"/>
      </xdr:nvSpPr>
      <xdr:spPr>
        <a:xfrm>
          <a:off x="4673600" y="661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122555</xdr:rowOff>
    </xdr:from>
    <xdr:to>
      <xdr:col>24</xdr:col>
      <xdr:colOff>114300</xdr:colOff>
      <xdr:row>39</xdr:row>
      <xdr:rowOff>52705</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4584700" y="663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97790</xdr:rowOff>
    </xdr:from>
    <xdr:to>
      <xdr:col>20</xdr:col>
      <xdr:colOff>38100</xdr:colOff>
      <xdr:row>39</xdr:row>
      <xdr:rowOff>27940</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3746500" y="661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50165</xdr:rowOff>
    </xdr:from>
    <xdr:to>
      <xdr:col>15</xdr:col>
      <xdr:colOff>101600</xdr:colOff>
      <xdr:row>38</xdr:row>
      <xdr:rowOff>151765</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2857500" y="65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10160</xdr:rowOff>
    </xdr:from>
    <xdr:to>
      <xdr:col>10</xdr:col>
      <xdr:colOff>165100</xdr:colOff>
      <xdr:row>38</xdr:row>
      <xdr:rowOff>111760</xdr:rowOff>
    </xdr:to>
    <xdr:sp macro="" textlink="">
      <xdr:nvSpPr>
        <xdr:cNvPr id="66" name="フローチャート: 判断 65">
          <a:extLst>
            <a:ext uri="{FF2B5EF4-FFF2-40B4-BE49-F238E27FC236}">
              <a16:creationId xmlns:a16="http://schemas.microsoft.com/office/drawing/2014/main" id="{00000000-0008-0000-0E00-000042000000}"/>
            </a:ext>
          </a:extLst>
        </xdr:cNvPr>
        <xdr:cNvSpPr/>
      </xdr:nvSpPr>
      <xdr:spPr>
        <a:xfrm>
          <a:off x="1968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130175</xdr:rowOff>
    </xdr:from>
    <xdr:to>
      <xdr:col>6</xdr:col>
      <xdr:colOff>38100</xdr:colOff>
      <xdr:row>38</xdr:row>
      <xdr:rowOff>60325</xdr:rowOff>
    </xdr:to>
    <xdr:sp macro="" textlink="">
      <xdr:nvSpPr>
        <xdr:cNvPr id="67" name="フローチャート: 判断 66">
          <a:extLst>
            <a:ext uri="{FF2B5EF4-FFF2-40B4-BE49-F238E27FC236}">
              <a16:creationId xmlns:a16="http://schemas.microsoft.com/office/drawing/2014/main" id="{00000000-0008-0000-0E00-000043000000}"/>
            </a:ext>
          </a:extLst>
        </xdr:cNvPr>
        <xdr:cNvSpPr/>
      </xdr:nvSpPr>
      <xdr:spPr>
        <a:xfrm>
          <a:off x="1079500" y="647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E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E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4584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116857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E00-00004A000000}"/>
            </a:ext>
          </a:extLst>
        </xdr:cNvPr>
        <xdr:cNvSpPr txBox="1"/>
      </xdr:nvSpPr>
      <xdr:spPr>
        <a:xfrm>
          <a:off x="4673600" y="646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57785</xdr:rowOff>
    </xdr:from>
    <xdr:to>
      <xdr:col>20</xdr:col>
      <xdr:colOff>38100</xdr:colOff>
      <xdr:row>38</xdr:row>
      <xdr:rowOff>159385</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37465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108585</xdr:rowOff>
    </xdr:from>
    <xdr:to>
      <xdr:col>24</xdr:col>
      <xdr:colOff>63500</xdr:colOff>
      <xdr:row>38</xdr:row>
      <xdr:rowOff>144780</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3797300" y="662368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27305</xdr:rowOff>
    </xdr:from>
    <xdr:to>
      <xdr:col>15</xdr:col>
      <xdr:colOff>101600</xdr:colOff>
      <xdr:row>38</xdr:row>
      <xdr:rowOff>128905</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2857500" y="654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78105</xdr:rowOff>
    </xdr:from>
    <xdr:to>
      <xdr:col>19</xdr:col>
      <xdr:colOff>177800</xdr:colOff>
      <xdr:row>38</xdr:row>
      <xdr:rowOff>108585</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908300" y="659320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635</xdr:rowOff>
    </xdr:from>
    <xdr:to>
      <xdr:col>10</xdr:col>
      <xdr:colOff>165100</xdr:colOff>
      <xdr:row>38</xdr:row>
      <xdr:rowOff>102235</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968500" y="65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51435</xdr:rowOff>
    </xdr:from>
    <xdr:to>
      <xdr:col>15</xdr:col>
      <xdr:colOff>50800</xdr:colOff>
      <xdr:row>38</xdr:row>
      <xdr:rowOff>78105</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2019300" y="656653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135890</xdr:rowOff>
    </xdr:from>
    <xdr:to>
      <xdr:col>6</xdr:col>
      <xdr:colOff>38100</xdr:colOff>
      <xdr:row>38</xdr:row>
      <xdr:rowOff>66040</xdr:rowOff>
    </xdr:to>
    <xdr:sp macro="" textlink="">
      <xdr:nvSpPr>
        <xdr:cNvPr id="81" name="楕円 80">
          <a:extLst>
            <a:ext uri="{FF2B5EF4-FFF2-40B4-BE49-F238E27FC236}">
              <a16:creationId xmlns:a16="http://schemas.microsoft.com/office/drawing/2014/main" id="{00000000-0008-0000-0E00-000051000000}"/>
            </a:ext>
          </a:extLst>
        </xdr:cNvPr>
        <xdr:cNvSpPr/>
      </xdr:nvSpPr>
      <xdr:spPr>
        <a:xfrm>
          <a:off x="1079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15240</xdr:rowOff>
    </xdr:from>
    <xdr:to>
      <xdr:col>10</xdr:col>
      <xdr:colOff>114300</xdr:colOff>
      <xdr:row>38</xdr:row>
      <xdr:rowOff>51435</xdr:rowOff>
    </xdr:to>
    <xdr:cxnSp macro="">
      <xdr:nvCxnSpPr>
        <xdr:cNvPr id="82" name="直線コネクタ 81">
          <a:extLst>
            <a:ext uri="{FF2B5EF4-FFF2-40B4-BE49-F238E27FC236}">
              <a16:creationId xmlns:a16="http://schemas.microsoft.com/office/drawing/2014/main" id="{00000000-0008-0000-0E00-000052000000}"/>
            </a:ext>
          </a:extLst>
        </xdr:cNvPr>
        <xdr:cNvCxnSpPr/>
      </xdr:nvCxnSpPr>
      <xdr:spPr>
        <a:xfrm>
          <a:off x="1130300" y="653034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19067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E00-000053000000}"/>
            </a:ext>
          </a:extLst>
        </xdr:cNvPr>
        <xdr:cNvSpPr txBox="1"/>
      </xdr:nvSpPr>
      <xdr:spPr>
        <a:xfrm>
          <a:off x="3582044" y="6705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142892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E00-000054000000}"/>
            </a:ext>
          </a:extLst>
        </xdr:cNvPr>
        <xdr:cNvSpPr txBox="1"/>
      </xdr:nvSpPr>
      <xdr:spPr>
        <a:xfrm>
          <a:off x="2705744" y="665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102887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E00-000055000000}"/>
            </a:ext>
          </a:extLst>
        </xdr:cNvPr>
        <xdr:cNvSpPr txBox="1"/>
      </xdr:nvSpPr>
      <xdr:spPr>
        <a:xfrm>
          <a:off x="1816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76852</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E00-000056000000}"/>
            </a:ext>
          </a:extLst>
        </xdr:cNvPr>
        <xdr:cNvSpPr txBox="1"/>
      </xdr:nvSpPr>
      <xdr:spPr>
        <a:xfrm>
          <a:off x="927744" y="624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4462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E00-000057000000}"/>
            </a:ext>
          </a:extLst>
        </xdr:cNvPr>
        <xdr:cNvSpPr txBox="1"/>
      </xdr:nvSpPr>
      <xdr:spPr>
        <a:xfrm>
          <a:off x="3582044" y="6348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145432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E00-000058000000}"/>
            </a:ext>
          </a:extLst>
        </xdr:cNvPr>
        <xdr:cNvSpPr txBox="1"/>
      </xdr:nvSpPr>
      <xdr:spPr>
        <a:xfrm>
          <a:off x="2705744" y="631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118762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E00-000059000000}"/>
            </a:ext>
          </a:extLst>
        </xdr:cNvPr>
        <xdr:cNvSpPr txBox="1"/>
      </xdr:nvSpPr>
      <xdr:spPr>
        <a:xfrm>
          <a:off x="1816744" y="629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57167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E00-00005A000000}"/>
            </a:ext>
          </a:extLst>
        </xdr:cNvPr>
        <xdr:cNvSpPr txBox="1"/>
      </xdr:nvSpPr>
      <xdr:spPr>
        <a:xfrm>
          <a:off x="927744" y="6572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E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E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E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E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E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E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E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E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E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E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E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E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E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00000000-0008-0000-0E00-000070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E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00000000-0008-0000-0E00-000072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E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52589</xdr:rowOff>
    </xdr:from>
    <xdr:to>
      <xdr:col>54</xdr:col>
      <xdr:colOff>189865</xdr:colOff>
      <xdr:row>41</xdr:row>
      <xdr:rowOff>127080</xdr:rowOff>
    </xdr:to>
    <xdr:cxnSp macro="">
      <xdr:nvCxnSpPr>
        <xdr:cNvPr id="116" name="直線コネクタ 115">
          <a:extLst>
            <a:ext uri="{FF2B5EF4-FFF2-40B4-BE49-F238E27FC236}">
              <a16:creationId xmlns:a16="http://schemas.microsoft.com/office/drawing/2014/main" id="{00000000-0008-0000-0E00-000074000000}"/>
            </a:ext>
          </a:extLst>
        </xdr:cNvPr>
        <xdr:cNvCxnSpPr/>
      </xdr:nvCxnSpPr>
      <xdr:spPr>
        <a:xfrm flipV="1">
          <a:off x="10476865" y="5710439"/>
          <a:ext cx="0" cy="1446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130907</xdr:rowOff>
    </xdr:from>
    <xdr:ext cx="469744" cy="259045"/>
    <xdr:sp macro="" textlink="">
      <xdr:nvSpPr>
        <xdr:cNvPr id="117" name="【道路】&#10;一人当たり延長最小値テキスト">
          <a:extLst>
            <a:ext uri="{FF2B5EF4-FFF2-40B4-BE49-F238E27FC236}">
              <a16:creationId xmlns:a16="http://schemas.microsoft.com/office/drawing/2014/main" id="{00000000-0008-0000-0E00-000075000000}"/>
            </a:ext>
          </a:extLst>
        </xdr:cNvPr>
        <xdr:cNvSpPr txBox="1"/>
      </xdr:nvSpPr>
      <xdr:spPr>
        <a:xfrm>
          <a:off x="10515600" y="716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127080</xdr:rowOff>
    </xdr:from>
    <xdr:to>
      <xdr:col>55</xdr:col>
      <xdr:colOff>88900</xdr:colOff>
      <xdr:row>41</xdr:row>
      <xdr:rowOff>127080</xdr:rowOff>
    </xdr:to>
    <xdr:cxnSp macro="">
      <xdr:nvCxnSpPr>
        <xdr:cNvPr id="118" name="直線コネクタ 117">
          <a:extLst>
            <a:ext uri="{FF2B5EF4-FFF2-40B4-BE49-F238E27FC236}">
              <a16:creationId xmlns:a16="http://schemas.microsoft.com/office/drawing/2014/main" id="{00000000-0008-0000-0E00-000076000000}"/>
            </a:ext>
          </a:extLst>
        </xdr:cNvPr>
        <xdr:cNvCxnSpPr/>
      </xdr:nvCxnSpPr>
      <xdr:spPr>
        <a:xfrm>
          <a:off x="10388600" y="7156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170716</xdr:rowOff>
    </xdr:from>
    <xdr:ext cx="534377" cy="259045"/>
    <xdr:sp macro="" textlink="">
      <xdr:nvSpPr>
        <xdr:cNvPr id="119" name="【道路】&#10;一人当たり延長最大値テキスト">
          <a:extLst>
            <a:ext uri="{FF2B5EF4-FFF2-40B4-BE49-F238E27FC236}">
              <a16:creationId xmlns:a16="http://schemas.microsoft.com/office/drawing/2014/main" id="{00000000-0008-0000-0E00-000077000000}"/>
            </a:ext>
          </a:extLst>
        </xdr:cNvPr>
        <xdr:cNvSpPr txBox="1"/>
      </xdr:nvSpPr>
      <xdr:spPr>
        <a:xfrm>
          <a:off x="10515600" y="5485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52589</xdr:rowOff>
    </xdr:from>
    <xdr:to>
      <xdr:col>55</xdr:col>
      <xdr:colOff>88900</xdr:colOff>
      <xdr:row>33</xdr:row>
      <xdr:rowOff>52589</xdr:rowOff>
    </xdr:to>
    <xdr:cxnSp macro="">
      <xdr:nvCxnSpPr>
        <xdr:cNvPr id="120" name="直線コネクタ 119">
          <a:extLst>
            <a:ext uri="{FF2B5EF4-FFF2-40B4-BE49-F238E27FC236}">
              <a16:creationId xmlns:a16="http://schemas.microsoft.com/office/drawing/2014/main" id="{00000000-0008-0000-0E00-000078000000}"/>
            </a:ext>
          </a:extLst>
        </xdr:cNvPr>
        <xdr:cNvCxnSpPr/>
      </xdr:nvCxnSpPr>
      <xdr:spPr>
        <a:xfrm>
          <a:off x="10388600" y="571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135962</xdr:rowOff>
    </xdr:from>
    <xdr:ext cx="534377" cy="259045"/>
    <xdr:sp macro="" textlink="">
      <xdr:nvSpPr>
        <xdr:cNvPr id="121" name="【道路】&#10;一人当たり延長平均値テキスト">
          <a:extLst>
            <a:ext uri="{FF2B5EF4-FFF2-40B4-BE49-F238E27FC236}">
              <a16:creationId xmlns:a16="http://schemas.microsoft.com/office/drawing/2014/main" id="{00000000-0008-0000-0E00-000079000000}"/>
            </a:ext>
          </a:extLst>
        </xdr:cNvPr>
        <xdr:cNvSpPr txBox="1"/>
      </xdr:nvSpPr>
      <xdr:spPr>
        <a:xfrm>
          <a:off x="10515600" y="6479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113085</xdr:rowOff>
    </xdr:from>
    <xdr:to>
      <xdr:col>55</xdr:col>
      <xdr:colOff>50800</xdr:colOff>
      <xdr:row>39</xdr:row>
      <xdr:rowOff>43235</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10426700" y="662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130425</xdr:rowOff>
    </xdr:from>
    <xdr:to>
      <xdr:col>50</xdr:col>
      <xdr:colOff>165100</xdr:colOff>
      <xdr:row>39</xdr:row>
      <xdr:rowOff>60575</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9588500" y="664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123568</xdr:rowOff>
    </xdr:from>
    <xdr:to>
      <xdr:col>46</xdr:col>
      <xdr:colOff>38100</xdr:colOff>
      <xdr:row>39</xdr:row>
      <xdr:rowOff>53718</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8699500" y="6638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126474</xdr:rowOff>
    </xdr:from>
    <xdr:to>
      <xdr:col>41</xdr:col>
      <xdr:colOff>101600</xdr:colOff>
      <xdr:row>39</xdr:row>
      <xdr:rowOff>56624</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7810500" y="664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155016</xdr:rowOff>
    </xdr:from>
    <xdr:to>
      <xdr:col>36</xdr:col>
      <xdr:colOff>165100</xdr:colOff>
      <xdr:row>39</xdr:row>
      <xdr:rowOff>85166</xdr:rowOff>
    </xdr:to>
    <xdr:sp macro="" textlink="">
      <xdr:nvSpPr>
        <xdr:cNvPr id="126" name="フローチャート: 判断 125">
          <a:extLst>
            <a:ext uri="{FF2B5EF4-FFF2-40B4-BE49-F238E27FC236}">
              <a16:creationId xmlns:a16="http://schemas.microsoft.com/office/drawing/2014/main" id="{00000000-0008-0000-0E00-00007E000000}"/>
            </a:ext>
          </a:extLst>
        </xdr:cNvPr>
        <xdr:cNvSpPr/>
      </xdr:nvSpPr>
      <xdr:spPr>
        <a:xfrm>
          <a:off x="6921500" y="667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E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79677</xdr:rowOff>
    </xdr:from>
    <xdr:to>
      <xdr:col>55</xdr:col>
      <xdr:colOff>50800</xdr:colOff>
      <xdr:row>40</xdr:row>
      <xdr:rowOff>9827</xdr:rowOff>
    </xdr:to>
    <xdr:sp macro="" textlink="">
      <xdr:nvSpPr>
        <xdr:cNvPr id="132" name="楕円 131">
          <a:extLst>
            <a:ext uri="{FF2B5EF4-FFF2-40B4-BE49-F238E27FC236}">
              <a16:creationId xmlns:a16="http://schemas.microsoft.com/office/drawing/2014/main" id="{00000000-0008-0000-0E00-000084000000}"/>
            </a:ext>
          </a:extLst>
        </xdr:cNvPr>
        <xdr:cNvSpPr/>
      </xdr:nvSpPr>
      <xdr:spPr>
        <a:xfrm>
          <a:off x="10426700" y="6766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58104</xdr:rowOff>
    </xdr:from>
    <xdr:ext cx="534377" cy="259045"/>
    <xdr:sp macro="" textlink="">
      <xdr:nvSpPr>
        <xdr:cNvPr id="133" name="【道路】&#10;一人当たり延長該当値テキスト">
          <a:extLst>
            <a:ext uri="{FF2B5EF4-FFF2-40B4-BE49-F238E27FC236}">
              <a16:creationId xmlns:a16="http://schemas.microsoft.com/office/drawing/2014/main" id="{00000000-0008-0000-0E00-000085000000}"/>
            </a:ext>
          </a:extLst>
        </xdr:cNvPr>
        <xdr:cNvSpPr txBox="1"/>
      </xdr:nvSpPr>
      <xdr:spPr>
        <a:xfrm>
          <a:off x="10515600" y="67446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81048</xdr:rowOff>
    </xdr:from>
    <xdr:to>
      <xdr:col>50</xdr:col>
      <xdr:colOff>165100</xdr:colOff>
      <xdr:row>40</xdr:row>
      <xdr:rowOff>11198</xdr:rowOff>
    </xdr:to>
    <xdr:sp macro="" textlink="">
      <xdr:nvSpPr>
        <xdr:cNvPr id="134" name="楕円 133">
          <a:extLst>
            <a:ext uri="{FF2B5EF4-FFF2-40B4-BE49-F238E27FC236}">
              <a16:creationId xmlns:a16="http://schemas.microsoft.com/office/drawing/2014/main" id="{00000000-0008-0000-0E00-000086000000}"/>
            </a:ext>
          </a:extLst>
        </xdr:cNvPr>
        <xdr:cNvSpPr/>
      </xdr:nvSpPr>
      <xdr:spPr>
        <a:xfrm>
          <a:off x="9588500" y="6767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130477</xdr:rowOff>
    </xdr:from>
    <xdr:to>
      <xdr:col>55</xdr:col>
      <xdr:colOff>0</xdr:colOff>
      <xdr:row>39</xdr:row>
      <xdr:rowOff>131848</xdr:rowOff>
    </xdr:to>
    <xdr:cxnSp macro="">
      <xdr:nvCxnSpPr>
        <xdr:cNvPr id="135" name="直線コネクタ 134">
          <a:extLst>
            <a:ext uri="{FF2B5EF4-FFF2-40B4-BE49-F238E27FC236}">
              <a16:creationId xmlns:a16="http://schemas.microsoft.com/office/drawing/2014/main" id="{00000000-0008-0000-0E00-000087000000}"/>
            </a:ext>
          </a:extLst>
        </xdr:cNvPr>
        <xdr:cNvCxnSpPr/>
      </xdr:nvCxnSpPr>
      <xdr:spPr>
        <a:xfrm flipV="1">
          <a:off x="9639300" y="6817027"/>
          <a:ext cx="8382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86599</xdr:rowOff>
    </xdr:from>
    <xdr:to>
      <xdr:col>46</xdr:col>
      <xdr:colOff>38100</xdr:colOff>
      <xdr:row>40</xdr:row>
      <xdr:rowOff>16749</xdr:rowOff>
    </xdr:to>
    <xdr:sp macro="" textlink="">
      <xdr:nvSpPr>
        <xdr:cNvPr id="136" name="楕円 135">
          <a:extLst>
            <a:ext uri="{FF2B5EF4-FFF2-40B4-BE49-F238E27FC236}">
              <a16:creationId xmlns:a16="http://schemas.microsoft.com/office/drawing/2014/main" id="{00000000-0008-0000-0E00-000088000000}"/>
            </a:ext>
          </a:extLst>
        </xdr:cNvPr>
        <xdr:cNvSpPr/>
      </xdr:nvSpPr>
      <xdr:spPr>
        <a:xfrm>
          <a:off x="8699500" y="677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131848</xdr:rowOff>
    </xdr:from>
    <xdr:to>
      <xdr:col>50</xdr:col>
      <xdr:colOff>114300</xdr:colOff>
      <xdr:row>39</xdr:row>
      <xdr:rowOff>137399</xdr:rowOff>
    </xdr:to>
    <xdr:cxnSp macro="">
      <xdr:nvCxnSpPr>
        <xdr:cNvPr id="137" name="直線コネクタ 136">
          <a:extLst>
            <a:ext uri="{FF2B5EF4-FFF2-40B4-BE49-F238E27FC236}">
              <a16:creationId xmlns:a16="http://schemas.microsoft.com/office/drawing/2014/main" id="{00000000-0008-0000-0E00-000089000000}"/>
            </a:ext>
          </a:extLst>
        </xdr:cNvPr>
        <xdr:cNvCxnSpPr/>
      </xdr:nvCxnSpPr>
      <xdr:spPr>
        <a:xfrm flipV="1">
          <a:off x="8750300" y="6818398"/>
          <a:ext cx="889000" cy="5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86599</xdr:rowOff>
    </xdr:from>
    <xdr:to>
      <xdr:col>41</xdr:col>
      <xdr:colOff>101600</xdr:colOff>
      <xdr:row>40</xdr:row>
      <xdr:rowOff>16749</xdr:rowOff>
    </xdr:to>
    <xdr:sp macro="" textlink="">
      <xdr:nvSpPr>
        <xdr:cNvPr id="138" name="楕円 137">
          <a:extLst>
            <a:ext uri="{FF2B5EF4-FFF2-40B4-BE49-F238E27FC236}">
              <a16:creationId xmlns:a16="http://schemas.microsoft.com/office/drawing/2014/main" id="{00000000-0008-0000-0E00-00008A000000}"/>
            </a:ext>
          </a:extLst>
        </xdr:cNvPr>
        <xdr:cNvSpPr/>
      </xdr:nvSpPr>
      <xdr:spPr>
        <a:xfrm>
          <a:off x="7810500" y="677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137399</xdr:rowOff>
    </xdr:from>
    <xdr:to>
      <xdr:col>45</xdr:col>
      <xdr:colOff>177800</xdr:colOff>
      <xdr:row>39</xdr:row>
      <xdr:rowOff>137399</xdr:rowOff>
    </xdr:to>
    <xdr:cxnSp macro="">
      <xdr:nvCxnSpPr>
        <xdr:cNvPr id="139" name="直線コネクタ 138">
          <a:extLst>
            <a:ext uri="{FF2B5EF4-FFF2-40B4-BE49-F238E27FC236}">
              <a16:creationId xmlns:a16="http://schemas.microsoft.com/office/drawing/2014/main" id="{00000000-0008-0000-0E00-00008B000000}"/>
            </a:ext>
          </a:extLst>
        </xdr:cNvPr>
        <xdr:cNvCxnSpPr/>
      </xdr:nvCxnSpPr>
      <xdr:spPr>
        <a:xfrm>
          <a:off x="7861300" y="682394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89800</xdr:rowOff>
    </xdr:from>
    <xdr:to>
      <xdr:col>36</xdr:col>
      <xdr:colOff>165100</xdr:colOff>
      <xdr:row>40</xdr:row>
      <xdr:rowOff>19950</xdr:rowOff>
    </xdr:to>
    <xdr:sp macro="" textlink="">
      <xdr:nvSpPr>
        <xdr:cNvPr id="140" name="楕円 139">
          <a:extLst>
            <a:ext uri="{FF2B5EF4-FFF2-40B4-BE49-F238E27FC236}">
              <a16:creationId xmlns:a16="http://schemas.microsoft.com/office/drawing/2014/main" id="{00000000-0008-0000-0E00-00008C000000}"/>
            </a:ext>
          </a:extLst>
        </xdr:cNvPr>
        <xdr:cNvSpPr/>
      </xdr:nvSpPr>
      <xdr:spPr>
        <a:xfrm>
          <a:off x="6921500" y="677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137399</xdr:rowOff>
    </xdr:from>
    <xdr:to>
      <xdr:col>41</xdr:col>
      <xdr:colOff>50800</xdr:colOff>
      <xdr:row>39</xdr:row>
      <xdr:rowOff>140600</xdr:rowOff>
    </xdr:to>
    <xdr:cxnSp macro="">
      <xdr:nvCxnSpPr>
        <xdr:cNvPr id="141" name="直線コネクタ 140">
          <a:extLst>
            <a:ext uri="{FF2B5EF4-FFF2-40B4-BE49-F238E27FC236}">
              <a16:creationId xmlns:a16="http://schemas.microsoft.com/office/drawing/2014/main" id="{00000000-0008-0000-0E00-00008D000000}"/>
            </a:ext>
          </a:extLst>
        </xdr:cNvPr>
        <xdr:cNvCxnSpPr/>
      </xdr:nvCxnSpPr>
      <xdr:spPr>
        <a:xfrm flipV="1">
          <a:off x="6972300" y="6823949"/>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77102</xdr:rowOff>
    </xdr:from>
    <xdr:ext cx="534377" cy="259045"/>
    <xdr:sp macro="" textlink="">
      <xdr:nvSpPr>
        <xdr:cNvPr id="142" name="n_1aveValue【道路】&#10;一人当たり延長">
          <a:extLst>
            <a:ext uri="{FF2B5EF4-FFF2-40B4-BE49-F238E27FC236}">
              <a16:creationId xmlns:a16="http://schemas.microsoft.com/office/drawing/2014/main" id="{00000000-0008-0000-0E00-00008E000000}"/>
            </a:ext>
          </a:extLst>
        </xdr:cNvPr>
        <xdr:cNvSpPr txBox="1"/>
      </xdr:nvSpPr>
      <xdr:spPr>
        <a:xfrm>
          <a:off x="9359411" y="642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70244</xdr:rowOff>
    </xdr:from>
    <xdr:ext cx="534377" cy="259045"/>
    <xdr:sp macro="" textlink="">
      <xdr:nvSpPr>
        <xdr:cNvPr id="143" name="n_2aveValue【道路】&#10;一人当たり延長">
          <a:extLst>
            <a:ext uri="{FF2B5EF4-FFF2-40B4-BE49-F238E27FC236}">
              <a16:creationId xmlns:a16="http://schemas.microsoft.com/office/drawing/2014/main" id="{00000000-0008-0000-0E00-00008F000000}"/>
            </a:ext>
          </a:extLst>
        </xdr:cNvPr>
        <xdr:cNvSpPr txBox="1"/>
      </xdr:nvSpPr>
      <xdr:spPr>
        <a:xfrm>
          <a:off x="8483111" y="6413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73151</xdr:rowOff>
    </xdr:from>
    <xdr:ext cx="534377" cy="259045"/>
    <xdr:sp macro="" textlink="">
      <xdr:nvSpPr>
        <xdr:cNvPr id="144" name="n_3aveValue【道路】&#10;一人当たり延長">
          <a:extLst>
            <a:ext uri="{FF2B5EF4-FFF2-40B4-BE49-F238E27FC236}">
              <a16:creationId xmlns:a16="http://schemas.microsoft.com/office/drawing/2014/main" id="{00000000-0008-0000-0E00-000090000000}"/>
            </a:ext>
          </a:extLst>
        </xdr:cNvPr>
        <xdr:cNvSpPr txBox="1"/>
      </xdr:nvSpPr>
      <xdr:spPr>
        <a:xfrm>
          <a:off x="7594111" y="641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101693</xdr:rowOff>
    </xdr:from>
    <xdr:ext cx="534377" cy="259045"/>
    <xdr:sp macro="" textlink="">
      <xdr:nvSpPr>
        <xdr:cNvPr id="145" name="n_4aveValue【道路】&#10;一人当たり延長">
          <a:extLst>
            <a:ext uri="{FF2B5EF4-FFF2-40B4-BE49-F238E27FC236}">
              <a16:creationId xmlns:a16="http://schemas.microsoft.com/office/drawing/2014/main" id="{00000000-0008-0000-0E00-000091000000}"/>
            </a:ext>
          </a:extLst>
        </xdr:cNvPr>
        <xdr:cNvSpPr txBox="1"/>
      </xdr:nvSpPr>
      <xdr:spPr>
        <a:xfrm>
          <a:off x="6705111" y="6445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2325</xdr:rowOff>
    </xdr:from>
    <xdr:ext cx="534377" cy="259045"/>
    <xdr:sp macro="" textlink="">
      <xdr:nvSpPr>
        <xdr:cNvPr id="146" name="n_1mainValue【道路】&#10;一人当たり延長">
          <a:extLst>
            <a:ext uri="{FF2B5EF4-FFF2-40B4-BE49-F238E27FC236}">
              <a16:creationId xmlns:a16="http://schemas.microsoft.com/office/drawing/2014/main" id="{00000000-0008-0000-0E00-000092000000}"/>
            </a:ext>
          </a:extLst>
        </xdr:cNvPr>
        <xdr:cNvSpPr txBox="1"/>
      </xdr:nvSpPr>
      <xdr:spPr>
        <a:xfrm>
          <a:off x="9359411" y="6860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7876</xdr:rowOff>
    </xdr:from>
    <xdr:ext cx="534377" cy="259045"/>
    <xdr:sp macro="" textlink="">
      <xdr:nvSpPr>
        <xdr:cNvPr id="147" name="n_2mainValue【道路】&#10;一人当たり延長">
          <a:extLst>
            <a:ext uri="{FF2B5EF4-FFF2-40B4-BE49-F238E27FC236}">
              <a16:creationId xmlns:a16="http://schemas.microsoft.com/office/drawing/2014/main" id="{00000000-0008-0000-0E00-000093000000}"/>
            </a:ext>
          </a:extLst>
        </xdr:cNvPr>
        <xdr:cNvSpPr txBox="1"/>
      </xdr:nvSpPr>
      <xdr:spPr>
        <a:xfrm>
          <a:off x="8483111" y="686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7876</xdr:rowOff>
    </xdr:from>
    <xdr:ext cx="534377" cy="259045"/>
    <xdr:sp macro="" textlink="">
      <xdr:nvSpPr>
        <xdr:cNvPr id="148" name="n_3mainValue【道路】&#10;一人当たり延長">
          <a:extLst>
            <a:ext uri="{FF2B5EF4-FFF2-40B4-BE49-F238E27FC236}">
              <a16:creationId xmlns:a16="http://schemas.microsoft.com/office/drawing/2014/main" id="{00000000-0008-0000-0E00-000094000000}"/>
            </a:ext>
          </a:extLst>
        </xdr:cNvPr>
        <xdr:cNvSpPr txBox="1"/>
      </xdr:nvSpPr>
      <xdr:spPr>
        <a:xfrm>
          <a:off x="7594111" y="6865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11077</xdr:rowOff>
    </xdr:from>
    <xdr:ext cx="534377" cy="259045"/>
    <xdr:sp macro="" textlink="">
      <xdr:nvSpPr>
        <xdr:cNvPr id="149" name="n_4mainValue【道路】&#10;一人当たり延長">
          <a:extLst>
            <a:ext uri="{FF2B5EF4-FFF2-40B4-BE49-F238E27FC236}">
              <a16:creationId xmlns:a16="http://schemas.microsoft.com/office/drawing/2014/main" id="{00000000-0008-0000-0E00-000095000000}"/>
            </a:ext>
          </a:extLst>
        </xdr:cNvPr>
        <xdr:cNvSpPr txBox="1"/>
      </xdr:nvSpPr>
      <xdr:spPr>
        <a:xfrm>
          <a:off x="6705111" y="6869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E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E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E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E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E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E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E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E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E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E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E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E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E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E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E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E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E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E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11430</xdr:rowOff>
    </xdr:to>
    <xdr:cxnSp macro="">
      <xdr:nvCxnSpPr>
        <xdr:cNvPr id="175" name="直線コネクタ 174">
          <a:extLst>
            <a:ext uri="{FF2B5EF4-FFF2-40B4-BE49-F238E27FC236}">
              <a16:creationId xmlns:a16="http://schemas.microsoft.com/office/drawing/2014/main" id="{00000000-0008-0000-0E00-0000AF000000}"/>
            </a:ext>
          </a:extLst>
        </xdr:cNvPr>
        <xdr:cNvCxnSpPr/>
      </xdr:nvCxnSpPr>
      <xdr:spPr>
        <a:xfrm flipV="1">
          <a:off x="4634865" y="9470572"/>
          <a:ext cx="0" cy="1513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E00-0000B0000000}"/>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7" name="直線コネクタ 176">
          <a:extLst>
            <a:ext uri="{FF2B5EF4-FFF2-40B4-BE49-F238E27FC236}">
              <a16:creationId xmlns:a16="http://schemas.microsoft.com/office/drawing/2014/main" id="{00000000-0008-0000-0E00-0000B1000000}"/>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E00-0000B2000000}"/>
            </a:ext>
          </a:extLst>
        </xdr:cNvPr>
        <xdr:cNvSpPr txBox="1"/>
      </xdr:nvSpPr>
      <xdr:spPr>
        <a:xfrm>
          <a:off x="4673600" y="924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9" name="直線コネクタ 178">
          <a:extLst>
            <a:ext uri="{FF2B5EF4-FFF2-40B4-BE49-F238E27FC236}">
              <a16:creationId xmlns:a16="http://schemas.microsoft.com/office/drawing/2014/main" id="{00000000-0008-0000-0E00-0000B3000000}"/>
            </a:ext>
          </a:extLst>
        </xdr:cNvPr>
        <xdr:cNvCxnSpPr/>
      </xdr:nvCxnSpPr>
      <xdr:spPr>
        <a:xfrm>
          <a:off x="4546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46826</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E00-0000B4000000}"/>
            </a:ext>
          </a:extLst>
        </xdr:cNvPr>
        <xdr:cNvSpPr txBox="1"/>
      </xdr:nvSpPr>
      <xdr:spPr>
        <a:xfrm>
          <a:off x="4673600" y="105052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68399</xdr:rowOff>
    </xdr:from>
    <xdr:to>
      <xdr:col>24</xdr:col>
      <xdr:colOff>114300</xdr:colOff>
      <xdr:row>61</xdr:row>
      <xdr:rowOff>169999</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4584700" y="10526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50437</xdr:rowOff>
    </xdr:from>
    <xdr:to>
      <xdr:col>20</xdr:col>
      <xdr:colOff>38100</xdr:colOff>
      <xdr:row>61</xdr:row>
      <xdr:rowOff>152037</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3746500" y="1050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34109</xdr:rowOff>
    </xdr:from>
    <xdr:to>
      <xdr:col>15</xdr:col>
      <xdr:colOff>101600</xdr:colOff>
      <xdr:row>61</xdr:row>
      <xdr:rowOff>135709</xdr:rowOff>
    </xdr:to>
    <xdr:sp macro="" textlink="">
      <xdr:nvSpPr>
        <xdr:cNvPr id="183" name="フローチャート: 判断 182">
          <a:extLst>
            <a:ext uri="{FF2B5EF4-FFF2-40B4-BE49-F238E27FC236}">
              <a16:creationId xmlns:a16="http://schemas.microsoft.com/office/drawing/2014/main" id="{00000000-0008-0000-0E00-0000B7000000}"/>
            </a:ext>
          </a:extLst>
        </xdr:cNvPr>
        <xdr:cNvSpPr/>
      </xdr:nvSpPr>
      <xdr:spPr>
        <a:xfrm>
          <a:off x="2857500" y="1049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21046</xdr:rowOff>
    </xdr:from>
    <xdr:to>
      <xdr:col>10</xdr:col>
      <xdr:colOff>165100</xdr:colOff>
      <xdr:row>61</xdr:row>
      <xdr:rowOff>122646</xdr:rowOff>
    </xdr:to>
    <xdr:sp macro="" textlink="">
      <xdr:nvSpPr>
        <xdr:cNvPr id="184" name="フローチャート: 判断 183">
          <a:extLst>
            <a:ext uri="{FF2B5EF4-FFF2-40B4-BE49-F238E27FC236}">
              <a16:creationId xmlns:a16="http://schemas.microsoft.com/office/drawing/2014/main" id="{00000000-0008-0000-0E00-0000B8000000}"/>
            </a:ext>
          </a:extLst>
        </xdr:cNvPr>
        <xdr:cNvSpPr/>
      </xdr:nvSpPr>
      <xdr:spPr>
        <a:xfrm>
          <a:off x="1968500" y="1047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16147</xdr:rowOff>
    </xdr:from>
    <xdr:to>
      <xdr:col>6</xdr:col>
      <xdr:colOff>38100</xdr:colOff>
      <xdr:row>61</xdr:row>
      <xdr:rowOff>117747</xdr:rowOff>
    </xdr:to>
    <xdr:sp macro="" textlink="">
      <xdr:nvSpPr>
        <xdr:cNvPr id="185" name="フローチャート: 判断 184">
          <a:extLst>
            <a:ext uri="{FF2B5EF4-FFF2-40B4-BE49-F238E27FC236}">
              <a16:creationId xmlns:a16="http://schemas.microsoft.com/office/drawing/2014/main" id="{00000000-0008-0000-0E00-0000B9000000}"/>
            </a:ext>
          </a:extLst>
        </xdr:cNvPr>
        <xdr:cNvSpPr/>
      </xdr:nvSpPr>
      <xdr:spPr>
        <a:xfrm>
          <a:off x="1079500" y="10474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E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E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E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25944</xdr:rowOff>
    </xdr:from>
    <xdr:to>
      <xdr:col>24</xdr:col>
      <xdr:colOff>114300</xdr:colOff>
      <xdr:row>61</xdr:row>
      <xdr:rowOff>127544</xdr:rowOff>
    </xdr:to>
    <xdr:sp macro="" textlink="">
      <xdr:nvSpPr>
        <xdr:cNvPr id="191" name="楕円 190">
          <a:extLst>
            <a:ext uri="{FF2B5EF4-FFF2-40B4-BE49-F238E27FC236}">
              <a16:creationId xmlns:a16="http://schemas.microsoft.com/office/drawing/2014/main" id="{00000000-0008-0000-0E00-0000BF000000}"/>
            </a:ext>
          </a:extLst>
        </xdr:cNvPr>
        <xdr:cNvSpPr/>
      </xdr:nvSpPr>
      <xdr:spPr>
        <a:xfrm>
          <a:off x="4584700" y="10484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48821</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E00-0000C0000000}"/>
            </a:ext>
          </a:extLst>
        </xdr:cNvPr>
        <xdr:cNvSpPr txBox="1"/>
      </xdr:nvSpPr>
      <xdr:spPr>
        <a:xfrm>
          <a:off x="4673600" y="10335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1451</xdr:rowOff>
    </xdr:from>
    <xdr:to>
      <xdr:col>20</xdr:col>
      <xdr:colOff>38100</xdr:colOff>
      <xdr:row>61</xdr:row>
      <xdr:rowOff>103051</xdr:rowOff>
    </xdr:to>
    <xdr:sp macro="" textlink="">
      <xdr:nvSpPr>
        <xdr:cNvPr id="193" name="楕円 192">
          <a:extLst>
            <a:ext uri="{FF2B5EF4-FFF2-40B4-BE49-F238E27FC236}">
              <a16:creationId xmlns:a16="http://schemas.microsoft.com/office/drawing/2014/main" id="{00000000-0008-0000-0E00-0000C1000000}"/>
            </a:ext>
          </a:extLst>
        </xdr:cNvPr>
        <xdr:cNvSpPr/>
      </xdr:nvSpPr>
      <xdr:spPr>
        <a:xfrm>
          <a:off x="3746500" y="1045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52251</xdr:rowOff>
    </xdr:from>
    <xdr:to>
      <xdr:col>24</xdr:col>
      <xdr:colOff>63500</xdr:colOff>
      <xdr:row>61</xdr:row>
      <xdr:rowOff>76744</xdr:rowOff>
    </xdr:to>
    <xdr:cxnSp macro="">
      <xdr:nvCxnSpPr>
        <xdr:cNvPr id="194" name="直線コネクタ 193">
          <a:extLst>
            <a:ext uri="{FF2B5EF4-FFF2-40B4-BE49-F238E27FC236}">
              <a16:creationId xmlns:a16="http://schemas.microsoft.com/office/drawing/2014/main" id="{00000000-0008-0000-0E00-0000C2000000}"/>
            </a:ext>
          </a:extLst>
        </xdr:cNvPr>
        <xdr:cNvCxnSpPr/>
      </xdr:nvCxnSpPr>
      <xdr:spPr>
        <a:xfrm>
          <a:off x="3797300" y="10510701"/>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151674</xdr:rowOff>
    </xdr:from>
    <xdr:to>
      <xdr:col>15</xdr:col>
      <xdr:colOff>101600</xdr:colOff>
      <xdr:row>61</xdr:row>
      <xdr:rowOff>81824</xdr:rowOff>
    </xdr:to>
    <xdr:sp macro="" textlink="">
      <xdr:nvSpPr>
        <xdr:cNvPr id="195" name="楕円 194">
          <a:extLst>
            <a:ext uri="{FF2B5EF4-FFF2-40B4-BE49-F238E27FC236}">
              <a16:creationId xmlns:a16="http://schemas.microsoft.com/office/drawing/2014/main" id="{00000000-0008-0000-0E00-0000C3000000}"/>
            </a:ext>
          </a:extLst>
        </xdr:cNvPr>
        <xdr:cNvSpPr/>
      </xdr:nvSpPr>
      <xdr:spPr>
        <a:xfrm>
          <a:off x="2857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31024</xdr:rowOff>
    </xdr:from>
    <xdr:to>
      <xdr:col>19</xdr:col>
      <xdr:colOff>177800</xdr:colOff>
      <xdr:row>61</xdr:row>
      <xdr:rowOff>52251</xdr:rowOff>
    </xdr:to>
    <xdr:cxnSp macro="">
      <xdr:nvCxnSpPr>
        <xdr:cNvPr id="196" name="直線コネクタ 195">
          <a:extLst>
            <a:ext uri="{FF2B5EF4-FFF2-40B4-BE49-F238E27FC236}">
              <a16:creationId xmlns:a16="http://schemas.microsoft.com/office/drawing/2014/main" id="{00000000-0008-0000-0E00-0000C4000000}"/>
            </a:ext>
          </a:extLst>
        </xdr:cNvPr>
        <xdr:cNvCxnSpPr/>
      </xdr:nvCxnSpPr>
      <xdr:spPr>
        <a:xfrm>
          <a:off x="2908300" y="10489474"/>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132080</xdr:rowOff>
    </xdr:from>
    <xdr:to>
      <xdr:col>10</xdr:col>
      <xdr:colOff>165100</xdr:colOff>
      <xdr:row>61</xdr:row>
      <xdr:rowOff>62230</xdr:rowOff>
    </xdr:to>
    <xdr:sp macro="" textlink="">
      <xdr:nvSpPr>
        <xdr:cNvPr id="197" name="楕円 196">
          <a:extLst>
            <a:ext uri="{FF2B5EF4-FFF2-40B4-BE49-F238E27FC236}">
              <a16:creationId xmlns:a16="http://schemas.microsoft.com/office/drawing/2014/main" id="{00000000-0008-0000-0E00-0000C5000000}"/>
            </a:ext>
          </a:extLst>
        </xdr:cNvPr>
        <xdr:cNvSpPr/>
      </xdr:nvSpPr>
      <xdr:spPr>
        <a:xfrm>
          <a:off x="1968500" y="1041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11430</xdr:rowOff>
    </xdr:from>
    <xdr:to>
      <xdr:col>15</xdr:col>
      <xdr:colOff>50800</xdr:colOff>
      <xdr:row>61</xdr:row>
      <xdr:rowOff>31024</xdr:rowOff>
    </xdr:to>
    <xdr:cxnSp macro="">
      <xdr:nvCxnSpPr>
        <xdr:cNvPr id="198" name="直線コネクタ 197">
          <a:extLst>
            <a:ext uri="{FF2B5EF4-FFF2-40B4-BE49-F238E27FC236}">
              <a16:creationId xmlns:a16="http://schemas.microsoft.com/office/drawing/2014/main" id="{00000000-0008-0000-0E00-0000C6000000}"/>
            </a:ext>
          </a:extLst>
        </xdr:cNvPr>
        <xdr:cNvCxnSpPr/>
      </xdr:nvCxnSpPr>
      <xdr:spPr>
        <a:xfrm>
          <a:off x="2019300" y="1046988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112485</xdr:rowOff>
    </xdr:from>
    <xdr:to>
      <xdr:col>6</xdr:col>
      <xdr:colOff>38100</xdr:colOff>
      <xdr:row>61</xdr:row>
      <xdr:rowOff>42635</xdr:rowOff>
    </xdr:to>
    <xdr:sp macro="" textlink="">
      <xdr:nvSpPr>
        <xdr:cNvPr id="199" name="楕円 198">
          <a:extLst>
            <a:ext uri="{FF2B5EF4-FFF2-40B4-BE49-F238E27FC236}">
              <a16:creationId xmlns:a16="http://schemas.microsoft.com/office/drawing/2014/main" id="{00000000-0008-0000-0E00-0000C7000000}"/>
            </a:ext>
          </a:extLst>
        </xdr:cNvPr>
        <xdr:cNvSpPr/>
      </xdr:nvSpPr>
      <xdr:spPr>
        <a:xfrm>
          <a:off x="1079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163285</xdr:rowOff>
    </xdr:from>
    <xdr:to>
      <xdr:col>10</xdr:col>
      <xdr:colOff>114300</xdr:colOff>
      <xdr:row>61</xdr:row>
      <xdr:rowOff>11430</xdr:rowOff>
    </xdr:to>
    <xdr:cxnSp macro="">
      <xdr:nvCxnSpPr>
        <xdr:cNvPr id="200" name="直線コネクタ 199">
          <a:extLst>
            <a:ext uri="{FF2B5EF4-FFF2-40B4-BE49-F238E27FC236}">
              <a16:creationId xmlns:a16="http://schemas.microsoft.com/office/drawing/2014/main" id="{00000000-0008-0000-0E00-0000C8000000}"/>
            </a:ext>
          </a:extLst>
        </xdr:cNvPr>
        <xdr:cNvCxnSpPr/>
      </xdr:nvCxnSpPr>
      <xdr:spPr>
        <a:xfrm>
          <a:off x="1130300" y="10450285"/>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143164</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35820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126836</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2705744" y="105852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113773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1816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108874</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9277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119578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35820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98351</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E00-0000CE000000}"/>
            </a:ext>
          </a:extLst>
        </xdr:cNvPr>
        <xdr:cNvSpPr txBox="1"/>
      </xdr:nvSpPr>
      <xdr:spPr>
        <a:xfrm>
          <a:off x="2705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78757</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E00-0000CF000000}"/>
            </a:ext>
          </a:extLst>
        </xdr:cNvPr>
        <xdr:cNvSpPr txBox="1"/>
      </xdr:nvSpPr>
      <xdr:spPr>
        <a:xfrm>
          <a:off x="1816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59162</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E00-0000D0000000}"/>
            </a:ext>
          </a:extLst>
        </xdr:cNvPr>
        <xdr:cNvSpPr txBox="1"/>
      </xdr:nvSpPr>
      <xdr:spPr>
        <a:xfrm>
          <a:off x="927744" y="1017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E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E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E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E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E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E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2" name="テキスト ボックス 221">
          <a:extLst>
            <a:ext uri="{FF2B5EF4-FFF2-40B4-BE49-F238E27FC236}">
              <a16:creationId xmlns:a16="http://schemas.microsoft.com/office/drawing/2014/main" id="{00000000-0008-0000-0E00-0000DE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E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4" name="テキスト ボックス 223">
          <a:extLst>
            <a:ext uri="{FF2B5EF4-FFF2-40B4-BE49-F238E27FC236}">
              <a16:creationId xmlns:a16="http://schemas.microsoft.com/office/drawing/2014/main" id="{00000000-0008-0000-0E00-0000E0000000}"/>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E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6" name="テキスト ボックス 225">
          <a:extLst>
            <a:ext uri="{FF2B5EF4-FFF2-40B4-BE49-F238E27FC236}">
              <a16:creationId xmlns:a16="http://schemas.microsoft.com/office/drawing/2014/main" id="{00000000-0008-0000-0E00-0000E2000000}"/>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E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E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E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168439</xdr:rowOff>
    </xdr:from>
    <xdr:to>
      <xdr:col>54</xdr:col>
      <xdr:colOff>189865</xdr:colOff>
      <xdr:row>64</xdr:row>
      <xdr:rowOff>75602</xdr:rowOff>
    </xdr:to>
    <xdr:cxnSp macro="">
      <xdr:nvCxnSpPr>
        <xdr:cNvPr id="232" name="直線コネクタ 231">
          <a:extLst>
            <a:ext uri="{FF2B5EF4-FFF2-40B4-BE49-F238E27FC236}">
              <a16:creationId xmlns:a16="http://schemas.microsoft.com/office/drawing/2014/main" id="{00000000-0008-0000-0E00-0000E8000000}"/>
            </a:ext>
          </a:extLst>
        </xdr:cNvPr>
        <xdr:cNvCxnSpPr/>
      </xdr:nvCxnSpPr>
      <xdr:spPr>
        <a:xfrm flipV="1">
          <a:off x="10476865" y="9769639"/>
          <a:ext cx="0" cy="1278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79429</xdr:rowOff>
    </xdr:from>
    <xdr:ext cx="378565"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E00-0000E9000000}"/>
            </a:ext>
          </a:extLst>
        </xdr:cNvPr>
        <xdr:cNvSpPr txBox="1"/>
      </xdr:nvSpPr>
      <xdr:spPr>
        <a:xfrm>
          <a:off x="10515600" y="110522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75602</xdr:rowOff>
    </xdr:from>
    <xdr:to>
      <xdr:col>55</xdr:col>
      <xdr:colOff>88900</xdr:colOff>
      <xdr:row>64</xdr:row>
      <xdr:rowOff>75602</xdr:rowOff>
    </xdr:to>
    <xdr:cxnSp macro="">
      <xdr:nvCxnSpPr>
        <xdr:cNvPr id="234" name="直線コネクタ 233">
          <a:extLst>
            <a:ext uri="{FF2B5EF4-FFF2-40B4-BE49-F238E27FC236}">
              <a16:creationId xmlns:a16="http://schemas.microsoft.com/office/drawing/2014/main" id="{00000000-0008-0000-0E00-0000EA000000}"/>
            </a:ext>
          </a:extLst>
        </xdr:cNvPr>
        <xdr:cNvCxnSpPr/>
      </xdr:nvCxnSpPr>
      <xdr:spPr>
        <a:xfrm>
          <a:off x="10388600" y="1104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115116</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E00-0000EB000000}"/>
            </a:ext>
          </a:extLst>
        </xdr:cNvPr>
        <xdr:cNvSpPr txBox="1"/>
      </xdr:nvSpPr>
      <xdr:spPr>
        <a:xfrm>
          <a:off x="10515600" y="954486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168439</xdr:rowOff>
    </xdr:from>
    <xdr:to>
      <xdr:col>55</xdr:col>
      <xdr:colOff>88900</xdr:colOff>
      <xdr:row>56</xdr:row>
      <xdr:rowOff>168439</xdr:rowOff>
    </xdr:to>
    <xdr:cxnSp macro="">
      <xdr:nvCxnSpPr>
        <xdr:cNvPr id="236" name="直線コネクタ 235">
          <a:extLst>
            <a:ext uri="{FF2B5EF4-FFF2-40B4-BE49-F238E27FC236}">
              <a16:creationId xmlns:a16="http://schemas.microsoft.com/office/drawing/2014/main" id="{00000000-0008-0000-0E00-0000EC000000}"/>
            </a:ext>
          </a:extLst>
        </xdr:cNvPr>
        <xdr:cNvCxnSpPr/>
      </xdr:nvCxnSpPr>
      <xdr:spPr>
        <a:xfrm>
          <a:off x="10388600" y="9769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6777</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E00-0000ED000000}"/>
            </a:ext>
          </a:extLst>
        </xdr:cNvPr>
        <xdr:cNvSpPr txBox="1"/>
      </xdr:nvSpPr>
      <xdr:spPr>
        <a:xfrm>
          <a:off x="10515600" y="104652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302,677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155350</xdr:rowOff>
    </xdr:from>
    <xdr:to>
      <xdr:col>55</xdr:col>
      <xdr:colOff>50800</xdr:colOff>
      <xdr:row>62</xdr:row>
      <xdr:rowOff>85500</xdr:rowOff>
    </xdr:to>
    <xdr:sp macro="" textlink="">
      <xdr:nvSpPr>
        <xdr:cNvPr id="238" name="フローチャート: 判断 237">
          <a:extLst>
            <a:ext uri="{FF2B5EF4-FFF2-40B4-BE49-F238E27FC236}">
              <a16:creationId xmlns:a16="http://schemas.microsoft.com/office/drawing/2014/main" id="{00000000-0008-0000-0E00-0000EE000000}"/>
            </a:ext>
          </a:extLst>
        </xdr:cNvPr>
        <xdr:cNvSpPr/>
      </xdr:nvSpPr>
      <xdr:spPr>
        <a:xfrm>
          <a:off x="10426700" y="1061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157266</xdr:rowOff>
    </xdr:from>
    <xdr:to>
      <xdr:col>50</xdr:col>
      <xdr:colOff>165100</xdr:colOff>
      <xdr:row>62</xdr:row>
      <xdr:rowOff>87416</xdr:rowOff>
    </xdr:to>
    <xdr:sp macro="" textlink="">
      <xdr:nvSpPr>
        <xdr:cNvPr id="239" name="フローチャート: 判断 238">
          <a:extLst>
            <a:ext uri="{FF2B5EF4-FFF2-40B4-BE49-F238E27FC236}">
              <a16:creationId xmlns:a16="http://schemas.microsoft.com/office/drawing/2014/main" id="{00000000-0008-0000-0E00-0000EF000000}"/>
            </a:ext>
          </a:extLst>
        </xdr:cNvPr>
        <xdr:cNvSpPr/>
      </xdr:nvSpPr>
      <xdr:spPr>
        <a:xfrm>
          <a:off x="9588500" y="10615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167953</xdr:rowOff>
    </xdr:from>
    <xdr:to>
      <xdr:col>46</xdr:col>
      <xdr:colOff>38100</xdr:colOff>
      <xdr:row>62</xdr:row>
      <xdr:rowOff>98103</xdr:rowOff>
    </xdr:to>
    <xdr:sp macro="" textlink="">
      <xdr:nvSpPr>
        <xdr:cNvPr id="240" name="フローチャート: 判断 239">
          <a:extLst>
            <a:ext uri="{FF2B5EF4-FFF2-40B4-BE49-F238E27FC236}">
              <a16:creationId xmlns:a16="http://schemas.microsoft.com/office/drawing/2014/main" id="{00000000-0008-0000-0E00-0000F0000000}"/>
            </a:ext>
          </a:extLst>
        </xdr:cNvPr>
        <xdr:cNvSpPr/>
      </xdr:nvSpPr>
      <xdr:spPr>
        <a:xfrm>
          <a:off x="8699500" y="10626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163868</xdr:rowOff>
    </xdr:from>
    <xdr:to>
      <xdr:col>41</xdr:col>
      <xdr:colOff>101600</xdr:colOff>
      <xdr:row>62</xdr:row>
      <xdr:rowOff>94018</xdr:rowOff>
    </xdr:to>
    <xdr:sp macro="" textlink="">
      <xdr:nvSpPr>
        <xdr:cNvPr id="241" name="フローチャート: 判断 240">
          <a:extLst>
            <a:ext uri="{FF2B5EF4-FFF2-40B4-BE49-F238E27FC236}">
              <a16:creationId xmlns:a16="http://schemas.microsoft.com/office/drawing/2014/main" id="{00000000-0008-0000-0E00-0000F1000000}"/>
            </a:ext>
          </a:extLst>
        </xdr:cNvPr>
        <xdr:cNvSpPr/>
      </xdr:nvSpPr>
      <xdr:spPr>
        <a:xfrm>
          <a:off x="7810500" y="10622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35189</xdr:rowOff>
    </xdr:from>
    <xdr:to>
      <xdr:col>36</xdr:col>
      <xdr:colOff>165100</xdr:colOff>
      <xdr:row>62</xdr:row>
      <xdr:rowOff>136789</xdr:rowOff>
    </xdr:to>
    <xdr:sp macro="" textlink="">
      <xdr:nvSpPr>
        <xdr:cNvPr id="242" name="フローチャート: 判断 241">
          <a:extLst>
            <a:ext uri="{FF2B5EF4-FFF2-40B4-BE49-F238E27FC236}">
              <a16:creationId xmlns:a16="http://schemas.microsoft.com/office/drawing/2014/main" id="{00000000-0008-0000-0E00-0000F2000000}"/>
            </a:ext>
          </a:extLst>
        </xdr:cNvPr>
        <xdr:cNvSpPr/>
      </xdr:nvSpPr>
      <xdr:spPr>
        <a:xfrm>
          <a:off x="6921500" y="10665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E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E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E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E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E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77071</xdr:rowOff>
    </xdr:from>
    <xdr:to>
      <xdr:col>55</xdr:col>
      <xdr:colOff>50800</xdr:colOff>
      <xdr:row>63</xdr:row>
      <xdr:rowOff>7221</xdr:rowOff>
    </xdr:to>
    <xdr:sp macro="" textlink="">
      <xdr:nvSpPr>
        <xdr:cNvPr id="248" name="楕円 247">
          <a:extLst>
            <a:ext uri="{FF2B5EF4-FFF2-40B4-BE49-F238E27FC236}">
              <a16:creationId xmlns:a16="http://schemas.microsoft.com/office/drawing/2014/main" id="{00000000-0008-0000-0E00-0000F8000000}"/>
            </a:ext>
          </a:extLst>
        </xdr:cNvPr>
        <xdr:cNvSpPr/>
      </xdr:nvSpPr>
      <xdr:spPr>
        <a:xfrm>
          <a:off x="10426700" y="1070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55498</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E00-0000F9000000}"/>
            </a:ext>
          </a:extLst>
        </xdr:cNvPr>
        <xdr:cNvSpPr txBox="1"/>
      </xdr:nvSpPr>
      <xdr:spPr>
        <a:xfrm>
          <a:off x="10515600" y="1068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77640</xdr:rowOff>
    </xdr:from>
    <xdr:to>
      <xdr:col>50</xdr:col>
      <xdr:colOff>165100</xdr:colOff>
      <xdr:row>63</xdr:row>
      <xdr:rowOff>7790</xdr:rowOff>
    </xdr:to>
    <xdr:sp macro="" textlink="">
      <xdr:nvSpPr>
        <xdr:cNvPr id="250" name="楕円 249">
          <a:extLst>
            <a:ext uri="{FF2B5EF4-FFF2-40B4-BE49-F238E27FC236}">
              <a16:creationId xmlns:a16="http://schemas.microsoft.com/office/drawing/2014/main" id="{00000000-0008-0000-0E00-0000FA000000}"/>
            </a:ext>
          </a:extLst>
        </xdr:cNvPr>
        <xdr:cNvSpPr/>
      </xdr:nvSpPr>
      <xdr:spPr>
        <a:xfrm>
          <a:off x="9588500" y="10707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127871</xdr:rowOff>
    </xdr:from>
    <xdr:to>
      <xdr:col>55</xdr:col>
      <xdr:colOff>0</xdr:colOff>
      <xdr:row>62</xdr:row>
      <xdr:rowOff>128440</xdr:rowOff>
    </xdr:to>
    <xdr:cxnSp macro="">
      <xdr:nvCxnSpPr>
        <xdr:cNvPr id="251" name="直線コネクタ 250">
          <a:extLst>
            <a:ext uri="{FF2B5EF4-FFF2-40B4-BE49-F238E27FC236}">
              <a16:creationId xmlns:a16="http://schemas.microsoft.com/office/drawing/2014/main" id="{00000000-0008-0000-0E00-0000FB000000}"/>
            </a:ext>
          </a:extLst>
        </xdr:cNvPr>
        <xdr:cNvCxnSpPr/>
      </xdr:nvCxnSpPr>
      <xdr:spPr>
        <a:xfrm flipV="1">
          <a:off x="9639300" y="10757771"/>
          <a:ext cx="838200" cy="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79897</xdr:rowOff>
    </xdr:from>
    <xdr:to>
      <xdr:col>46</xdr:col>
      <xdr:colOff>38100</xdr:colOff>
      <xdr:row>63</xdr:row>
      <xdr:rowOff>10047</xdr:rowOff>
    </xdr:to>
    <xdr:sp macro="" textlink="">
      <xdr:nvSpPr>
        <xdr:cNvPr id="252" name="楕円 251">
          <a:extLst>
            <a:ext uri="{FF2B5EF4-FFF2-40B4-BE49-F238E27FC236}">
              <a16:creationId xmlns:a16="http://schemas.microsoft.com/office/drawing/2014/main" id="{00000000-0008-0000-0E00-0000FC000000}"/>
            </a:ext>
          </a:extLst>
        </xdr:cNvPr>
        <xdr:cNvSpPr/>
      </xdr:nvSpPr>
      <xdr:spPr>
        <a:xfrm>
          <a:off x="8699500" y="10709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128440</xdr:rowOff>
    </xdr:from>
    <xdr:to>
      <xdr:col>50</xdr:col>
      <xdr:colOff>114300</xdr:colOff>
      <xdr:row>62</xdr:row>
      <xdr:rowOff>130697</xdr:rowOff>
    </xdr:to>
    <xdr:cxnSp macro="">
      <xdr:nvCxnSpPr>
        <xdr:cNvPr id="253" name="直線コネクタ 252">
          <a:extLst>
            <a:ext uri="{FF2B5EF4-FFF2-40B4-BE49-F238E27FC236}">
              <a16:creationId xmlns:a16="http://schemas.microsoft.com/office/drawing/2014/main" id="{00000000-0008-0000-0E00-0000FD000000}"/>
            </a:ext>
          </a:extLst>
        </xdr:cNvPr>
        <xdr:cNvCxnSpPr/>
      </xdr:nvCxnSpPr>
      <xdr:spPr>
        <a:xfrm flipV="1">
          <a:off x="8750300" y="10758340"/>
          <a:ext cx="889000" cy="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81054</xdr:rowOff>
    </xdr:from>
    <xdr:to>
      <xdr:col>41</xdr:col>
      <xdr:colOff>101600</xdr:colOff>
      <xdr:row>63</xdr:row>
      <xdr:rowOff>11204</xdr:rowOff>
    </xdr:to>
    <xdr:sp macro="" textlink="">
      <xdr:nvSpPr>
        <xdr:cNvPr id="254" name="楕円 253">
          <a:extLst>
            <a:ext uri="{FF2B5EF4-FFF2-40B4-BE49-F238E27FC236}">
              <a16:creationId xmlns:a16="http://schemas.microsoft.com/office/drawing/2014/main" id="{00000000-0008-0000-0E00-0000FE000000}"/>
            </a:ext>
          </a:extLst>
        </xdr:cNvPr>
        <xdr:cNvSpPr/>
      </xdr:nvSpPr>
      <xdr:spPr>
        <a:xfrm>
          <a:off x="7810500" y="10710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130697</xdr:rowOff>
    </xdr:from>
    <xdr:to>
      <xdr:col>45</xdr:col>
      <xdr:colOff>177800</xdr:colOff>
      <xdr:row>62</xdr:row>
      <xdr:rowOff>131854</xdr:rowOff>
    </xdr:to>
    <xdr:cxnSp macro="">
      <xdr:nvCxnSpPr>
        <xdr:cNvPr id="255" name="直線コネクタ 254">
          <a:extLst>
            <a:ext uri="{FF2B5EF4-FFF2-40B4-BE49-F238E27FC236}">
              <a16:creationId xmlns:a16="http://schemas.microsoft.com/office/drawing/2014/main" id="{00000000-0008-0000-0E00-0000FF000000}"/>
            </a:ext>
          </a:extLst>
        </xdr:cNvPr>
        <xdr:cNvCxnSpPr/>
      </xdr:nvCxnSpPr>
      <xdr:spPr>
        <a:xfrm flipV="1">
          <a:off x="7861300" y="10760597"/>
          <a:ext cx="889000" cy="1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84541</xdr:rowOff>
    </xdr:from>
    <xdr:to>
      <xdr:col>36</xdr:col>
      <xdr:colOff>165100</xdr:colOff>
      <xdr:row>63</xdr:row>
      <xdr:rowOff>14691</xdr:rowOff>
    </xdr:to>
    <xdr:sp macro="" textlink="">
      <xdr:nvSpPr>
        <xdr:cNvPr id="256" name="楕円 255">
          <a:extLst>
            <a:ext uri="{FF2B5EF4-FFF2-40B4-BE49-F238E27FC236}">
              <a16:creationId xmlns:a16="http://schemas.microsoft.com/office/drawing/2014/main" id="{00000000-0008-0000-0E00-000000010000}"/>
            </a:ext>
          </a:extLst>
        </xdr:cNvPr>
        <xdr:cNvSpPr/>
      </xdr:nvSpPr>
      <xdr:spPr>
        <a:xfrm>
          <a:off x="6921500" y="10714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131854</xdr:rowOff>
    </xdr:from>
    <xdr:to>
      <xdr:col>41</xdr:col>
      <xdr:colOff>50800</xdr:colOff>
      <xdr:row>62</xdr:row>
      <xdr:rowOff>135341</xdr:rowOff>
    </xdr:to>
    <xdr:cxnSp macro="">
      <xdr:nvCxnSpPr>
        <xdr:cNvPr id="257" name="直線コネクタ 256">
          <a:extLst>
            <a:ext uri="{FF2B5EF4-FFF2-40B4-BE49-F238E27FC236}">
              <a16:creationId xmlns:a16="http://schemas.microsoft.com/office/drawing/2014/main" id="{00000000-0008-0000-0E00-000001010000}"/>
            </a:ext>
          </a:extLst>
        </xdr:cNvPr>
        <xdr:cNvCxnSpPr/>
      </xdr:nvCxnSpPr>
      <xdr:spPr>
        <a:xfrm flipV="1">
          <a:off x="6972300" y="10761754"/>
          <a:ext cx="889000" cy="3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103943</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9327095" y="10390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114630</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8450795" y="10401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292,754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110545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7561795" y="1039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153316</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E00-000005010000}"/>
            </a:ext>
          </a:extLst>
        </xdr:cNvPr>
        <xdr:cNvSpPr txBox="1"/>
      </xdr:nvSpPr>
      <xdr:spPr>
        <a:xfrm>
          <a:off x="6672795" y="10440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170367</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E00-000006010000}"/>
            </a:ext>
          </a:extLst>
        </xdr:cNvPr>
        <xdr:cNvSpPr txBox="1"/>
      </xdr:nvSpPr>
      <xdr:spPr>
        <a:xfrm>
          <a:off x="9327095" y="1080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1174</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E00-000007010000}"/>
            </a:ext>
          </a:extLst>
        </xdr:cNvPr>
        <xdr:cNvSpPr txBox="1"/>
      </xdr:nvSpPr>
      <xdr:spPr>
        <a:xfrm>
          <a:off x="8450795" y="10802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2331</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E00-000008010000}"/>
            </a:ext>
          </a:extLst>
        </xdr:cNvPr>
        <xdr:cNvSpPr txBox="1"/>
      </xdr:nvSpPr>
      <xdr:spPr>
        <a:xfrm>
          <a:off x="7561795" y="10803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5818</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E00-000009010000}"/>
            </a:ext>
          </a:extLst>
        </xdr:cNvPr>
        <xdr:cNvSpPr txBox="1"/>
      </xdr:nvSpPr>
      <xdr:spPr>
        <a:xfrm>
          <a:off x="6672795" y="108071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E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E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E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E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E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E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E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E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E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E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E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E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E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E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E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E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E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E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E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87630</xdr:rowOff>
    </xdr:from>
    <xdr:to>
      <xdr:col>24</xdr:col>
      <xdr:colOff>62865</xdr:colOff>
      <xdr:row>86</xdr:row>
      <xdr:rowOff>102870</xdr:rowOff>
    </xdr:to>
    <xdr:cxnSp macro="">
      <xdr:nvCxnSpPr>
        <xdr:cNvPr id="290" name="直線コネクタ 289">
          <a:extLst>
            <a:ext uri="{FF2B5EF4-FFF2-40B4-BE49-F238E27FC236}">
              <a16:creationId xmlns:a16="http://schemas.microsoft.com/office/drawing/2014/main" id="{00000000-0008-0000-0E00-000022010000}"/>
            </a:ext>
          </a:extLst>
        </xdr:cNvPr>
        <xdr:cNvCxnSpPr/>
      </xdr:nvCxnSpPr>
      <xdr:spPr>
        <a:xfrm flipV="1">
          <a:off x="4634865" y="1346073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106697</xdr:rowOff>
    </xdr:from>
    <xdr:ext cx="405111" cy="259045"/>
    <xdr:sp macro="" textlink="">
      <xdr:nvSpPr>
        <xdr:cNvPr id="291" name="【公営住宅】&#10;有形固定資産減価償却率最小値テキスト">
          <a:extLst>
            <a:ext uri="{FF2B5EF4-FFF2-40B4-BE49-F238E27FC236}">
              <a16:creationId xmlns:a16="http://schemas.microsoft.com/office/drawing/2014/main" id="{00000000-0008-0000-0E00-000023010000}"/>
            </a:ext>
          </a:extLst>
        </xdr:cNvPr>
        <xdr:cNvSpPr txBox="1"/>
      </xdr:nvSpPr>
      <xdr:spPr>
        <a:xfrm>
          <a:off x="4673600"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102870</xdr:rowOff>
    </xdr:from>
    <xdr:to>
      <xdr:col>24</xdr:col>
      <xdr:colOff>152400</xdr:colOff>
      <xdr:row>86</xdr:row>
      <xdr:rowOff>102870</xdr:rowOff>
    </xdr:to>
    <xdr:cxnSp macro="">
      <xdr:nvCxnSpPr>
        <xdr:cNvPr id="292" name="直線コネクタ 291">
          <a:extLst>
            <a:ext uri="{FF2B5EF4-FFF2-40B4-BE49-F238E27FC236}">
              <a16:creationId xmlns:a16="http://schemas.microsoft.com/office/drawing/2014/main" id="{00000000-0008-0000-0E00-000024010000}"/>
            </a:ext>
          </a:extLst>
        </xdr:cNvPr>
        <xdr:cNvCxnSpPr/>
      </xdr:nvCxnSpPr>
      <xdr:spPr>
        <a:xfrm>
          <a:off x="4546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34307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E00-000025010000}"/>
            </a:ext>
          </a:extLst>
        </xdr:cNvPr>
        <xdr:cNvSpPr txBox="1"/>
      </xdr:nvSpPr>
      <xdr:spPr>
        <a:xfrm>
          <a:off x="4673600"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87630</xdr:rowOff>
    </xdr:from>
    <xdr:to>
      <xdr:col>24</xdr:col>
      <xdr:colOff>152400</xdr:colOff>
      <xdr:row>78</xdr:row>
      <xdr:rowOff>87630</xdr:rowOff>
    </xdr:to>
    <xdr:cxnSp macro="">
      <xdr:nvCxnSpPr>
        <xdr:cNvPr id="294" name="直線コネクタ 293">
          <a:extLst>
            <a:ext uri="{FF2B5EF4-FFF2-40B4-BE49-F238E27FC236}">
              <a16:creationId xmlns:a16="http://schemas.microsoft.com/office/drawing/2014/main" id="{00000000-0008-0000-0E00-000026010000}"/>
            </a:ext>
          </a:extLst>
        </xdr:cNvPr>
        <xdr:cNvCxnSpPr/>
      </xdr:nvCxnSpPr>
      <xdr:spPr>
        <a:xfrm>
          <a:off x="4546600" y="1346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92091</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E00-000027010000}"/>
            </a:ext>
          </a:extLst>
        </xdr:cNvPr>
        <xdr:cNvSpPr txBox="1"/>
      </xdr:nvSpPr>
      <xdr:spPr>
        <a:xfrm>
          <a:off x="4673600" y="14150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69214</xdr:rowOff>
    </xdr:from>
    <xdr:to>
      <xdr:col>24</xdr:col>
      <xdr:colOff>114300</xdr:colOff>
      <xdr:row>83</xdr:row>
      <xdr:rowOff>170814</xdr:rowOff>
    </xdr:to>
    <xdr:sp macro="" textlink="">
      <xdr:nvSpPr>
        <xdr:cNvPr id="296" name="フローチャート: 判断 295">
          <a:extLst>
            <a:ext uri="{FF2B5EF4-FFF2-40B4-BE49-F238E27FC236}">
              <a16:creationId xmlns:a16="http://schemas.microsoft.com/office/drawing/2014/main" id="{00000000-0008-0000-0E00-000028010000}"/>
            </a:ext>
          </a:extLst>
        </xdr:cNvPr>
        <xdr:cNvSpPr/>
      </xdr:nvSpPr>
      <xdr:spPr>
        <a:xfrm>
          <a:off x="458470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48261</xdr:rowOff>
    </xdr:from>
    <xdr:to>
      <xdr:col>20</xdr:col>
      <xdr:colOff>38100</xdr:colOff>
      <xdr:row>83</xdr:row>
      <xdr:rowOff>149861</xdr:rowOff>
    </xdr:to>
    <xdr:sp macro="" textlink="">
      <xdr:nvSpPr>
        <xdr:cNvPr id="297" name="フローチャート: 判断 296">
          <a:extLst>
            <a:ext uri="{FF2B5EF4-FFF2-40B4-BE49-F238E27FC236}">
              <a16:creationId xmlns:a16="http://schemas.microsoft.com/office/drawing/2014/main" id="{00000000-0008-0000-0E00-000029010000}"/>
            </a:ext>
          </a:extLst>
        </xdr:cNvPr>
        <xdr:cNvSpPr/>
      </xdr:nvSpPr>
      <xdr:spPr>
        <a:xfrm>
          <a:off x="3746500" y="1427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130175</xdr:rowOff>
    </xdr:from>
    <xdr:to>
      <xdr:col>15</xdr:col>
      <xdr:colOff>101600</xdr:colOff>
      <xdr:row>83</xdr:row>
      <xdr:rowOff>60325</xdr:rowOff>
    </xdr:to>
    <xdr:sp macro="" textlink="">
      <xdr:nvSpPr>
        <xdr:cNvPr id="298" name="フローチャート: 判断 297">
          <a:extLst>
            <a:ext uri="{FF2B5EF4-FFF2-40B4-BE49-F238E27FC236}">
              <a16:creationId xmlns:a16="http://schemas.microsoft.com/office/drawing/2014/main" id="{00000000-0008-0000-0E00-00002A010000}"/>
            </a:ext>
          </a:extLst>
        </xdr:cNvPr>
        <xdr:cNvSpPr/>
      </xdr:nvSpPr>
      <xdr:spPr>
        <a:xfrm>
          <a:off x="2857500" y="1418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69214</xdr:rowOff>
    </xdr:from>
    <xdr:to>
      <xdr:col>10</xdr:col>
      <xdr:colOff>165100</xdr:colOff>
      <xdr:row>82</xdr:row>
      <xdr:rowOff>170814</xdr:rowOff>
    </xdr:to>
    <xdr:sp macro="" textlink="">
      <xdr:nvSpPr>
        <xdr:cNvPr id="299" name="フローチャート: 判断 298">
          <a:extLst>
            <a:ext uri="{FF2B5EF4-FFF2-40B4-BE49-F238E27FC236}">
              <a16:creationId xmlns:a16="http://schemas.microsoft.com/office/drawing/2014/main" id="{00000000-0008-0000-0E00-00002B010000}"/>
            </a:ext>
          </a:extLst>
        </xdr:cNvPr>
        <xdr:cNvSpPr/>
      </xdr:nvSpPr>
      <xdr:spPr>
        <a:xfrm>
          <a:off x="1968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34925</xdr:rowOff>
    </xdr:from>
    <xdr:to>
      <xdr:col>6</xdr:col>
      <xdr:colOff>38100</xdr:colOff>
      <xdr:row>82</xdr:row>
      <xdr:rowOff>136525</xdr:rowOff>
    </xdr:to>
    <xdr:sp macro="" textlink="">
      <xdr:nvSpPr>
        <xdr:cNvPr id="300" name="フローチャート: 判断 299">
          <a:extLst>
            <a:ext uri="{FF2B5EF4-FFF2-40B4-BE49-F238E27FC236}">
              <a16:creationId xmlns:a16="http://schemas.microsoft.com/office/drawing/2014/main" id="{00000000-0008-0000-0E00-00002C010000}"/>
            </a:ext>
          </a:extLst>
        </xdr:cNvPr>
        <xdr:cNvSpPr/>
      </xdr:nvSpPr>
      <xdr:spPr>
        <a:xfrm>
          <a:off x="1079500" y="1409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E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E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E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E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E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99695</xdr:rowOff>
    </xdr:from>
    <xdr:to>
      <xdr:col>24</xdr:col>
      <xdr:colOff>114300</xdr:colOff>
      <xdr:row>85</xdr:row>
      <xdr:rowOff>29845</xdr:rowOff>
    </xdr:to>
    <xdr:sp macro="" textlink="">
      <xdr:nvSpPr>
        <xdr:cNvPr id="306" name="楕円 305">
          <a:extLst>
            <a:ext uri="{FF2B5EF4-FFF2-40B4-BE49-F238E27FC236}">
              <a16:creationId xmlns:a16="http://schemas.microsoft.com/office/drawing/2014/main" id="{00000000-0008-0000-0E00-000032010000}"/>
            </a:ext>
          </a:extLst>
        </xdr:cNvPr>
        <xdr:cNvSpPr/>
      </xdr:nvSpPr>
      <xdr:spPr>
        <a:xfrm>
          <a:off x="45847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78122</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E00-000033010000}"/>
            </a:ext>
          </a:extLst>
        </xdr:cNvPr>
        <xdr:cNvSpPr txBox="1"/>
      </xdr:nvSpPr>
      <xdr:spPr>
        <a:xfrm>
          <a:off x="4673600" y="1447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69214</xdr:rowOff>
    </xdr:from>
    <xdr:to>
      <xdr:col>20</xdr:col>
      <xdr:colOff>38100</xdr:colOff>
      <xdr:row>84</xdr:row>
      <xdr:rowOff>170814</xdr:rowOff>
    </xdr:to>
    <xdr:sp macro="" textlink="">
      <xdr:nvSpPr>
        <xdr:cNvPr id="308" name="楕円 307">
          <a:extLst>
            <a:ext uri="{FF2B5EF4-FFF2-40B4-BE49-F238E27FC236}">
              <a16:creationId xmlns:a16="http://schemas.microsoft.com/office/drawing/2014/main" id="{00000000-0008-0000-0E00-000034010000}"/>
            </a:ext>
          </a:extLst>
        </xdr:cNvPr>
        <xdr:cNvSpPr/>
      </xdr:nvSpPr>
      <xdr:spPr>
        <a:xfrm>
          <a:off x="37465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120014</xdr:rowOff>
    </xdr:from>
    <xdr:to>
      <xdr:col>24</xdr:col>
      <xdr:colOff>63500</xdr:colOff>
      <xdr:row>84</xdr:row>
      <xdr:rowOff>150495</xdr:rowOff>
    </xdr:to>
    <xdr:cxnSp macro="">
      <xdr:nvCxnSpPr>
        <xdr:cNvPr id="309" name="直線コネクタ 308">
          <a:extLst>
            <a:ext uri="{FF2B5EF4-FFF2-40B4-BE49-F238E27FC236}">
              <a16:creationId xmlns:a16="http://schemas.microsoft.com/office/drawing/2014/main" id="{00000000-0008-0000-0E00-000035010000}"/>
            </a:ext>
          </a:extLst>
        </xdr:cNvPr>
        <xdr:cNvCxnSpPr/>
      </xdr:nvCxnSpPr>
      <xdr:spPr>
        <a:xfrm>
          <a:off x="3797300" y="14521814"/>
          <a:ext cx="8382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38736</xdr:rowOff>
    </xdr:from>
    <xdr:to>
      <xdr:col>15</xdr:col>
      <xdr:colOff>101600</xdr:colOff>
      <xdr:row>84</xdr:row>
      <xdr:rowOff>140336</xdr:rowOff>
    </xdr:to>
    <xdr:sp macro="" textlink="">
      <xdr:nvSpPr>
        <xdr:cNvPr id="310" name="楕円 309">
          <a:extLst>
            <a:ext uri="{FF2B5EF4-FFF2-40B4-BE49-F238E27FC236}">
              <a16:creationId xmlns:a16="http://schemas.microsoft.com/office/drawing/2014/main" id="{00000000-0008-0000-0E00-000036010000}"/>
            </a:ext>
          </a:extLst>
        </xdr:cNvPr>
        <xdr:cNvSpPr/>
      </xdr:nvSpPr>
      <xdr:spPr>
        <a:xfrm>
          <a:off x="2857500" y="14440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89536</xdr:rowOff>
    </xdr:from>
    <xdr:to>
      <xdr:col>19</xdr:col>
      <xdr:colOff>177800</xdr:colOff>
      <xdr:row>84</xdr:row>
      <xdr:rowOff>120014</xdr:rowOff>
    </xdr:to>
    <xdr:cxnSp macro="">
      <xdr:nvCxnSpPr>
        <xdr:cNvPr id="311" name="直線コネクタ 310">
          <a:extLst>
            <a:ext uri="{FF2B5EF4-FFF2-40B4-BE49-F238E27FC236}">
              <a16:creationId xmlns:a16="http://schemas.microsoft.com/office/drawing/2014/main" id="{00000000-0008-0000-0E00-000037010000}"/>
            </a:ext>
          </a:extLst>
        </xdr:cNvPr>
        <xdr:cNvCxnSpPr/>
      </xdr:nvCxnSpPr>
      <xdr:spPr>
        <a:xfrm>
          <a:off x="2908300" y="1449133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12064</xdr:rowOff>
    </xdr:from>
    <xdr:to>
      <xdr:col>10</xdr:col>
      <xdr:colOff>165100</xdr:colOff>
      <xdr:row>84</xdr:row>
      <xdr:rowOff>113664</xdr:rowOff>
    </xdr:to>
    <xdr:sp macro="" textlink="">
      <xdr:nvSpPr>
        <xdr:cNvPr id="312" name="楕円 311">
          <a:extLst>
            <a:ext uri="{FF2B5EF4-FFF2-40B4-BE49-F238E27FC236}">
              <a16:creationId xmlns:a16="http://schemas.microsoft.com/office/drawing/2014/main" id="{00000000-0008-0000-0E00-000038010000}"/>
            </a:ext>
          </a:extLst>
        </xdr:cNvPr>
        <xdr:cNvSpPr/>
      </xdr:nvSpPr>
      <xdr:spPr>
        <a:xfrm>
          <a:off x="1968500" y="14413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62864</xdr:rowOff>
    </xdr:from>
    <xdr:to>
      <xdr:col>15</xdr:col>
      <xdr:colOff>50800</xdr:colOff>
      <xdr:row>84</xdr:row>
      <xdr:rowOff>89536</xdr:rowOff>
    </xdr:to>
    <xdr:cxnSp macro="">
      <xdr:nvCxnSpPr>
        <xdr:cNvPr id="313" name="直線コネクタ 312">
          <a:extLst>
            <a:ext uri="{FF2B5EF4-FFF2-40B4-BE49-F238E27FC236}">
              <a16:creationId xmlns:a16="http://schemas.microsoft.com/office/drawing/2014/main" id="{00000000-0008-0000-0E00-000039010000}"/>
            </a:ext>
          </a:extLst>
        </xdr:cNvPr>
        <xdr:cNvCxnSpPr/>
      </xdr:nvCxnSpPr>
      <xdr:spPr>
        <a:xfrm>
          <a:off x="2019300" y="144646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153036</xdr:rowOff>
    </xdr:from>
    <xdr:to>
      <xdr:col>6</xdr:col>
      <xdr:colOff>38100</xdr:colOff>
      <xdr:row>84</xdr:row>
      <xdr:rowOff>83186</xdr:rowOff>
    </xdr:to>
    <xdr:sp macro="" textlink="">
      <xdr:nvSpPr>
        <xdr:cNvPr id="314" name="楕円 313">
          <a:extLst>
            <a:ext uri="{FF2B5EF4-FFF2-40B4-BE49-F238E27FC236}">
              <a16:creationId xmlns:a16="http://schemas.microsoft.com/office/drawing/2014/main" id="{00000000-0008-0000-0E00-00003A010000}"/>
            </a:ext>
          </a:extLst>
        </xdr:cNvPr>
        <xdr:cNvSpPr/>
      </xdr:nvSpPr>
      <xdr:spPr>
        <a:xfrm>
          <a:off x="1079500" y="1438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32386</xdr:rowOff>
    </xdr:from>
    <xdr:to>
      <xdr:col>10</xdr:col>
      <xdr:colOff>114300</xdr:colOff>
      <xdr:row>84</xdr:row>
      <xdr:rowOff>62864</xdr:rowOff>
    </xdr:to>
    <xdr:cxnSp macro="">
      <xdr:nvCxnSpPr>
        <xdr:cNvPr id="315" name="直線コネクタ 314">
          <a:extLst>
            <a:ext uri="{FF2B5EF4-FFF2-40B4-BE49-F238E27FC236}">
              <a16:creationId xmlns:a16="http://schemas.microsoft.com/office/drawing/2014/main" id="{00000000-0008-0000-0E00-00003B010000}"/>
            </a:ext>
          </a:extLst>
        </xdr:cNvPr>
        <xdr:cNvCxnSpPr/>
      </xdr:nvCxnSpPr>
      <xdr:spPr>
        <a:xfrm>
          <a:off x="1130300" y="14434186"/>
          <a:ext cx="8890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166388</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E00-00003C010000}"/>
            </a:ext>
          </a:extLst>
        </xdr:cNvPr>
        <xdr:cNvSpPr txBox="1"/>
      </xdr:nvSpPr>
      <xdr:spPr>
        <a:xfrm>
          <a:off x="3582044" y="1405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76852</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E00-00003D010000}"/>
            </a:ext>
          </a:extLst>
        </xdr:cNvPr>
        <xdr:cNvSpPr txBox="1"/>
      </xdr:nvSpPr>
      <xdr:spPr>
        <a:xfrm>
          <a:off x="2705744" y="13964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15891</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E00-00003E010000}"/>
            </a:ext>
          </a:extLst>
        </xdr:cNvPr>
        <xdr:cNvSpPr txBox="1"/>
      </xdr:nvSpPr>
      <xdr:spPr>
        <a:xfrm>
          <a:off x="1816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153052</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E00-00003F010000}"/>
            </a:ext>
          </a:extLst>
        </xdr:cNvPr>
        <xdr:cNvSpPr txBox="1"/>
      </xdr:nvSpPr>
      <xdr:spPr>
        <a:xfrm>
          <a:off x="927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161941</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E00-000040010000}"/>
            </a:ext>
          </a:extLst>
        </xdr:cNvPr>
        <xdr:cNvSpPr txBox="1"/>
      </xdr:nvSpPr>
      <xdr:spPr>
        <a:xfrm>
          <a:off x="3582044" y="14563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131463</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E00-000041010000}"/>
            </a:ext>
          </a:extLst>
        </xdr:cNvPr>
        <xdr:cNvSpPr txBox="1"/>
      </xdr:nvSpPr>
      <xdr:spPr>
        <a:xfrm>
          <a:off x="2705744" y="14533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104791</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E00-000042010000}"/>
            </a:ext>
          </a:extLst>
        </xdr:cNvPr>
        <xdr:cNvSpPr txBox="1"/>
      </xdr:nvSpPr>
      <xdr:spPr>
        <a:xfrm>
          <a:off x="1816744" y="14506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74313</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E00-000043010000}"/>
            </a:ext>
          </a:extLst>
        </xdr:cNvPr>
        <xdr:cNvSpPr txBox="1"/>
      </xdr:nvSpPr>
      <xdr:spPr>
        <a:xfrm>
          <a:off x="927744" y="1447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E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E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E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E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E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4" name="直線コネクタ 333">
          <a:extLst>
            <a:ext uri="{FF2B5EF4-FFF2-40B4-BE49-F238E27FC236}">
              <a16:creationId xmlns:a16="http://schemas.microsoft.com/office/drawing/2014/main" id="{00000000-0008-0000-0E00-00004E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5" name="テキスト ボックス 334">
          <a:extLst>
            <a:ext uri="{FF2B5EF4-FFF2-40B4-BE49-F238E27FC236}">
              <a16:creationId xmlns:a16="http://schemas.microsoft.com/office/drawing/2014/main" id="{00000000-0008-0000-0E00-00004F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6" name="直線コネクタ 335">
          <a:extLst>
            <a:ext uri="{FF2B5EF4-FFF2-40B4-BE49-F238E27FC236}">
              <a16:creationId xmlns:a16="http://schemas.microsoft.com/office/drawing/2014/main" id="{00000000-0008-0000-0E00-000050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7" name="テキスト ボックス 336">
          <a:extLst>
            <a:ext uri="{FF2B5EF4-FFF2-40B4-BE49-F238E27FC236}">
              <a16:creationId xmlns:a16="http://schemas.microsoft.com/office/drawing/2014/main" id="{00000000-0008-0000-0E00-000051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8" name="直線コネクタ 337">
          <a:extLst>
            <a:ext uri="{FF2B5EF4-FFF2-40B4-BE49-F238E27FC236}">
              <a16:creationId xmlns:a16="http://schemas.microsoft.com/office/drawing/2014/main" id="{00000000-0008-0000-0E00-000052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9" name="テキスト ボックス 338">
          <a:extLst>
            <a:ext uri="{FF2B5EF4-FFF2-40B4-BE49-F238E27FC236}">
              <a16:creationId xmlns:a16="http://schemas.microsoft.com/office/drawing/2014/main" id="{00000000-0008-0000-0E00-000053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0" name="直線コネクタ 339">
          <a:extLst>
            <a:ext uri="{FF2B5EF4-FFF2-40B4-BE49-F238E27FC236}">
              <a16:creationId xmlns:a16="http://schemas.microsoft.com/office/drawing/2014/main" id="{00000000-0008-0000-0E00-000054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1" name="テキスト ボックス 340">
          <a:extLst>
            <a:ext uri="{FF2B5EF4-FFF2-40B4-BE49-F238E27FC236}">
              <a16:creationId xmlns:a16="http://schemas.microsoft.com/office/drawing/2014/main" id="{00000000-0008-0000-0E00-000055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2" name="直線コネクタ 341">
          <a:extLst>
            <a:ext uri="{FF2B5EF4-FFF2-40B4-BE49-F238E27FC236}">
              <a16:creationId xmlns:a16="http://schemas.microsoft.com/office/drawing/2014/main" id="{00000000-0008-0000-0E00-000056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3" name="テキスト ボックス 342">
          <a:extLst>
            <a:ext uri="{FF2B5EF4-FFF2-40B4-BE49-F238E27FC236}">
              <a16:creationId xmlns:a16="http://schemas.microsoft.com/office/drawing/2014/main" id="{00000000-0008-0000-0E00-000057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00000000-0008-0000-0E00-000059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00000000-0008-0000-0E00-00005A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96774</xdr:rowOff>
    </xdr:from>
    <xdr:to>
      <xdr:col>54</xdr:col>
      <xdr:colOff>189865</xdr:colOff>
      <xdr:row>86</xdr:row>
      <xdr:rowOff>80772</xdr:rowOff>
    </xdr:to>
    <xdr:cxnSp macro="">
      <xdr:nvCxnSpPr>
        <xdr:cNvPr id="347" name="直線コネクタ 346">
          <a:extLst>
            <a:ext uri="{FF2B5EF4-FFF2-40B4-BE49-F238E27FC236}">
              <a16:creationId xmlns:a16="http://schemas.microsoft.com/office/drawing/2014/main" id="{00000000-0008-0000-0E00-00005B010000}"/>
            </a:ext>
          </a:extLst>
        </xdr:cNvPr>
        <xdr:cNvCxnSpPr/>
      </xdr:nvCxnSpPr>
      <xdr:spPr>
        <a:xfrm flipV="1">
          <a:off x="10476865" y="13298424"/>
          <a:ext cx="0" cy="15270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84599</xdr:rowOff>
    </xdr:from>
    <xdr:ext cx="469744" cy="259045"/>
    <xdr:sp macro="" textlink="">
      <xdr:nvSpPr>
        <xdr:cNvPr id="348" name="【公営住宅】&#10;一人当たり面積最小値テキスト">
          <a:extLst>
            <a:ext uri="{FF2B5EF4-FFF2-40B4-BE49-F238E27FC236}">
              <a16:creationId xmlns:a16="http://schemas.microsoft.com/office/drawing/2014/main" id="{00000000-0008-0000-0E00-00005C010000}"/>
            </a:ext>
          </a:extLst>
        </xdr:cNvPr>
        <xdr:cNvSpPr txBox="1"/>
      </xdr:nvSpPr>
      <xdr:spPr>
        <a:xfrm>
          <a:off x="10515600" y="1482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80772</xdr:rowOff>
    </xdr:from>
    <xdr:to>
      <xdr:col>55</xdr:col>
      <xdr:colOff>88900</xdr:colOff>
      <xdr:row>86</xdr:row>
      <xdr:rowOff>80772</xdr:rowOff>
    </xdr:to>
    <xdr:cxnSp macro="">
      <xdr:nvCxnSpPr>
        <xdr:cNvPr id="349" name="直線コネクタ 348">
          <a:extLst>
            <a:ext uri="{FF2B5EF4-FFF2-40B4-BE49-F238E27FC236}">
              <a16:creationId xmlns:a16="http://schemas.microsoft.com/office/drawing/2014/main" id="{00000000-0008-0000-0E00-00005D010000}"/>
            </a:ext>
          </a:extLst>
        </xdr:cNvPr>
        <xdr:cNvCxnSpPr/>
      </xdr:nvCxnSpPr>
      <xdr:spPr>
        <a:xfrm>
          <a:off x="10388600" y="14825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43451</xdr:rowOff>
    </xdr:from>
    <xdr:ext cx="469744" cy="259045"/>
    <xdr:sp macro="" textlink="">
      <xdr:nvSpPr>
        <xdr:cNvPr id="350" name="【公営住宅】&#10;一人当たり面積最大値テキスト">
          <a:extLst>
            <a:ext uri="{FF2B5EF4-FFF2-40B4-BE49-F238E27FC236}">
              <a16:creationId xmlns:a16="http://schemas.microsoft.com/office/drawing/2014/main" id="{00000000-0008-0000-0E00-00005E010000}"/>
            </a:ext>
          </a:extLst>
        </xdr:cNvPr>
        <xdr:cNvSpPr txBox="1"/>
      </xdr:nvSpPr>
      <xdr:spPr>
        <a:xfrm>
          <a:off x="10515600" y="13073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96774</xdr:rowOff>
    </xdr:from>
    <xdr:to>
      <xdr:col>55</xdr:col>
      <xdr:colOff>88900</xdr:colOff>
      <xdr:row>77</xdr:row>
      <xdr:rowOff>96774</xdr:rowOff>
    </xdr:to>
    <xdr:cxnSp macro="">
      <xdr:nvCxnSpPr>
        <xdr:cNvPr id="351" name="直線コネクタ 350">
          <a:extLst>
            <a:ext uri="{FF2B5EF4-FFF2-40B4-BE49-F238E27FC236}">
              <a16:creationId xmlns:a16="http://schemas.microsoft.com/office/drawing/2014/main" id="{00000000-0008-0000-0E00-00005F010000}"/>
            </a:ext>
          </a:extLst>
        </xdr:cNvPr>
        <xdr:cNvCxnSpPr/>
      </xdr:nvCxnSpPr>
      <xdr:spPr>
        <a:xfrm>
          <a:off x="10388600" y="13298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139716</xdr:rowOff>
    </xdr:from>
    <xdr:ext cx="469744" cy="259045"/>
    <xdr:sp macro="" textlink="">
      <xdr:nvSpPr>
        <xdr:cNvPr id="352" name="【公営住宅】&#10;一人当たり面積平均値テキスト">
          <a:extLst>
            <a:ext uri="{FF2B5EF4-FFF2-40B4-BE49-F238E27FC236}">
              <a16:creationId xmlns:a16="http://schemas.microsoft.com/office/drawing/2014/main" id="{00000000-0008-0000-0E00-000060010000}"/>
            </a:ext>
          </a:extLst>
        </xdr:cNvPr>
        <xdr:cNvSpPr txBox="1"/>
      </xdr:nvSpPr>
      <xdr:spPr>
        <a:xfrm>
          <a:off x="10515600" y="14370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116839</xdr:rowOff>
    </xdr:from>
    <xdr:to>
      <xdr:col>55</xdr:col>
      <xdr:colOff>50800</xdr:colOff>
      <xdr:row>85</xdr:row>
      <xdr:rowOff>46989</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10426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113030</xdr:rowOff>
    </xdr:from>
    <xdr:to>
      <xdr:col>50</xdr:col>
      <xdr:colOff>165100</xdr:colOff>
      <xdr:row>85</xdr:row>
      <xdr:rowOff>43180</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9588500" y="1451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100457</xdr:rowOff>
    </xdr:from>
    <xdr:to>
      <xdr:col>46</xdr:col>
      <xdr:colOff>38100</xdr:colOff>
      <xdr:row>85</xdr:row>
      <xdr:rowOff>30607</xdr:rowOff>
    </xdr:to>
    <xdr:sp macro="" textlink="">
      <xdr:nvSpPr>
        <xdr:cNvPr id="355" name="フローチャート: 判断 354">
          <a:extLst>
            <a:ext uri="{FF2B5EF4-FFF2-40B4-BE49-F238E27FC236}">
              <a16:creationId xmlns:a16="http://schemas.microsoft.com/office/drawing/2014/main" id="{00000000-0008-0000-0E00-000063010000}"/>
            </a:ext>
          </a:extLst>
        </xdr:cNvPr>
        <xdr:cNvSpPr/>
      </xdr:nvSpPr>
      <xdr:spPr>
        <a:xfrm>
          <a:off x="8699500" y="14502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101981</xdr:rowOff>
    </xdr:from>
    <xdr:to>
      <xdr:col>41</xdr:col>
      <xdr:colOff>101600</xdr:colOff>
      <xdr:row>85</xdr:row>
      <xdr:rowOff>32131</xdr:rowOff>
    </xdr:to>
    <xdr:sp macro="" textlink="">
      <xdr:nvSpPr>
        <xdr:cNvPr id="356" name="フローチャート: 判断 355">
          <a:extLst>
            <a:ext uri="{FF2B5EF4-FFF2-40B4-BE49-F238E27FC236}">
              <a16:creationId xmlns:a16="http://schemas.microsoft.com/office/drawing/2014/main" id="{00000000-0008-0000-0E00-000064010000}"/>
            </a:ext>
          </a:extLst>
        </xdr:cNvPr>
        <xdr:cNvSpPr/>
      </xdr:nvSpPr>
      <xdr:spPr>
        <a:xfrm>
          <a:off x="7810500" y="14503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112268</xdr:rowOff>
    </xdr:from>
    <xdr:to>
      <xdr:col>36</xdr:col>
      <xdr:colOff>165100</xdr:colOff>
      <xdr:row>85</xdr:row>
      <xdr:rowOff>42418</xdr:rowOff>
    </xdr:to>
    <xdr:sp macro="" textlink="">
      <xdr:nvSpPr>
        <xdr:cNvPr id="357" name="フローチャート: 判断 356">
          <a:extLst>
            <a:ext uri="{FF2B5EF4-FFF2-40B4-BE49-F238E27FC236}">
              <a16:creationId xmlns:a16="http://schemas.microsoft.com/office/drawing/2014/main" id="{00000000-0008-0000-0E00-000065010000}"/>
            </a:ext>
          </a:extLst>
        </xdr:cNvPr>
        <xdr:cNvSpPr/>
      </xdr:nvSpPr>
      <xdr:spPr>
        <a:xfrm>
          <a:off x="6921500" y="14514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E00-000068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E00-000069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E00-00006A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77597</xdr:rowOff>
    </xdr:from>
    <xdr:to>
      <xdr:col>55</xdr:col>
      <xdr:colOff>50800</xdr:colOff>
      <xdr:row>86</xdr:row>
      <xdr:rowOff>7747</xdr:rowOff>
    </xdr:to>
    <xdr:sp macro="" textlink="">
      <xdr:nvSpPr>
        <xdr:cNvPr id="363" name="楕円 362">
          <a:extLst>
            <a:ext uri="{FF2B5EF4-FFF2-40B4-BE49-F238E27FC236}">
              <a16:creationId xmlns:a16="http://schemas.microsoft.com/office/drawing/2014/main" id="{00000000-0008-0000-0E00-00006B010000}"/>
            </a:ext>
          </a:extLst>
        </xdr:cNvPr>
        <xdr:cNvSpPr/>
      </xdr:nvSpPr>
      <xdr:spPr>
        <a:xfrm>
          <a:off x="10426700" y="1465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163974</xdr:rowOff>
    </xdr:from>
    <xdr:ext cx="469744" cy="259045"/>
    <xdr:sp macro="" textlink="">
      <xdr:nvSpPr>
        <xdr:cNvPr id="364" name="【公営住宅】&#10;一人当たり面積該当値テキスト">
          <a:extLst>
            <a:ext uri="{FF2B5EF4-FFF2-40B4-BE49-F238E27FC236}">
              <a16:creationId xmlns:a16="http://schemas.microsoft.com/office/drawing/2014/main" id="{00000000-0008-0000-0E00-00006C010000}"/>
            </a:ext>
          </a:extLst>
        </xdr:cNvPr>
        <xdr:cNvSpPr txBox="1"/>
      </xdr:nvSpPr>
      <xdr:spPr>
        <a:xfrm>
          <a:off x="10515600" y="14565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76836</xdr:rowOff>
    </xdr:from>
    <xdr:to>
      <xdr:col>50</xdr:col>
      <xdr:colOff>165100</xdr:colOff>
      <xdr:row>86</xdr:row>
      <xdr:rowOff>6986</xdr:rowOff>
    </xdr:to>
    <xdr:sp macro="" textlink="">
      <xdr:nvSpPr>
        <xdr:cNvPr id="365" name="楕円 364">
          <a:extLst>
            <a:ext uri="{FF2B5EF4-FFF2-40B4-BE49-F238E27FC236}">
              <a16:creationId xmlns:a16="http://schemas.microsoft.com/office/drawing/2014/main" id="{00000000-0008-0000-0E00-00006D010000}"/>
            </a:ext>
          </a:extLst>
        </xdr:cNvPr>
        <xdr:cNvSpPr/>
      </xdr:nvSpPr>
      <xdr:spPr>
        <a:xfrm>
          <a:off x="9588500" y="1465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127636</xdr:rowOff>
    </xdr:from>
    <xdr:to>
      <xdr:col>55</xdr:col>
      <xdr:colOff>0</xdr:colOff>
      <xdr:row>85</xdr:row>
      <xdr:rowOff>128397</xdr:rowOff>
    </xdr:to>
    <xdr:cxnSp macro="">
      <xdr:nvCxnSpPr>
        <xdr:cNvPr id="366" name="直線コネクタ 365">
          <a:extLst>
            <a:ext uri="{FF2B5EF4-FFF2-40B4-BE49-F238E27FC236}">
              <a16:creationId xmlns:a16="http://schemas.microsoft.com/office/drawing/2014/main" id="{00000000-0008-0000-0E00-00006E010000}"/>
            </a:ext>
          </a:extLst>
        </xdr:cNvPr>
        <xdr:cNvCxnSpPr/>
      </xdr:nvCxnSpPr>
      <xdr:spPr>
        <a:xfrm>
          <a:off x="9639300" y="14700886"/>
          <a:ext cx="8382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77597</xdr:rowOff>
    </xdr:from>
    <xdr:to>
      <xdr:col>46</xdr:col>
      <xdr:colOff>38100</xdr:colOff>
      <xdr:row>86</xdr:row>
      <xdr:rowOff>7747</xdr:rowOff>
    </xdr:to>
    <xdr:sp macro="" textlink="">
      <xdr:nvSpPr>
        <xdr:cNvPr id="367" name="楕円 366">
          <a:extLst>
            <a:ext uri="{FF2B5EF4-FFF2-40B4-BE49-F238E27FC236}">
              <a16:creationId xmlns:a16="http://schemas.microsoft.com/office/drawing/2014/main" id="{00000000-0008-0000-0E00-00006F010000}"/>
            </a:ext>
          </a:extLst>
        </xdr:cNvPr>
        <xdr:cNvSpPr/>
      </xdr:nvSpPr>
      <xdr:spPr>
        <a:xfrm>
          <a:off x="8699500" y="14650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127636</xdr:rowOff>
    </xdr:from>
    <xdr:to>
      <xdr:col>50</xdr:col>
      <xdr:colOff>114300</xdr:colOff>
      <xdr:row>85</xdr:row>
      <xdr:rowOff>128397</xdr:rowOff>
    </xdr:to>
    <xdr:cxnSp macro="">
      <xdr:nvCxnSpPr>
        <xdr:cNvPr id="368" name="直線コネクタ 367">
          <a:extLst>
            <a:ext uri="{FF2B5EF4-FFF2-40B4-BE49-F238E27FC236}">
              <a16:creationId xmlns:a16="http://schemas.microsoft.com/office/drawing/2014/main" id="{00000000-0008-0000-0E00-000070010000}"/>
            </a:ext>
          </a:extLst>
        </xdr:cNvPr>
        <xdr:cNvCxnSpPr/>
      </xdr:nvCxnSpPr>
      <xdr:spPr>
        <a:xfrm flipV="1">
          <a:off x="8750300" y="14700886"/>
          <a:ext cx="8890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74930</xdr:rowOff>
    </xdr:from>
    <xdr:to>
      <xdr:col>41</xdr:col>
      <xdr:colOff>101600</xdr:colOff>
      <xdr:row>86</xdr:row>
      <xdr:rowOff>5080</xdr:rowOff>
    </xdr:to>
    <xdr:sp macro="" textlink="">
      <xdr:nvSpPr>
        <xdr:cNvPr id="369" name="楕円 368">
          <a:extLst>
            <a:ext uri="{FF2B5EF4-FFF2-40B4-BE49-F238E27FC236}">
              <a16:creationId xmlns:a16="http://schemas.microsoft.com/office/drawing/2014/main" id="{00000000-0008-0000-0E00-000071010000}"/>
            </a:ext>
          </a:extLst>
        </xdr:cNvPr>
        <xdr:cNvSpPr/>
      </xdr:nvSpPr>
      <xdr:spPr>
        <a:xfrm>
          <a:off x="7810500" y="1464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125730</xdr:rowOff>
    </xdr:from>
    <xdr:to>
      <xdr:col>45</xdr:col>
      <xdr:colOff>177800</xdr:colOff>
      <xdr:row>85</xdr:row>
      <xdr:rowOff>128397</xdr:rowOff>
    </xdr:to>
    <xdr:cxnSp macro="">
      <xdr:nvCxnSpPr>
        <xdr:cNvPr id="370" name="直線コネクタ 369">
          <a:extLst>
            <a:ext uri="{FF2B5EF4-FFF2-40B4-BE49-F238E27FC236}">
              <a16:creationId xmlns:a16="http://schemas.microsoft.com/office/drawing/2014/main" id="{00000000-0008-0000-0E00-000072010000}"/>
            </a:ext>
          </a:extLst>
        </xdr:cNvPr>
        <xdr:cNvCxnSpPr/>
      </xdr:nvCxnSpPr>
      <xdr:spPr>
        <a:xfrm>
          <a:off x="7861300" y="14698980"/>
          <a:ext cx="8890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75692</xdr:rowOff>
    </xdr:from>
    <xdr:to>
      <xdr:col>36</xdr:col>
      <xdr:colOff>165100</xdr:colOff>
      <xdr:row>86</xdr:row>
      <xdr:rowOff>5842</xdr:rowOff>
    </xdr:to>
    <xdr:sp macro="" textlink="">
      <xdr:nvSpPr>
        <xdr:cNvPr id="371" name="楕円 370">
          <a:extLst>
            <a:ext uri="{FF2B5EF4-FFF2-40B4-BE49-F238E27FC236}">
              <a16:creationId xmlns:a16="http://schemas.microsoft.com/office/drawing/2014/main" id="{00000000-0008-0000-0E00-000073010000}"/>
            </a:ext>
          </a:extLst>
        </xdr:cNvPr>
        <xdr:cNvSpPr/>
      </xdr:nvSpPr>
      <xdr:spPr>
        <a:xfrm>
          <a:off x="6921500" y="1464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125730</xdr:rowOff>
    </xdr:from>
    <xdr:to>
      <xdr:col>41</xdr:col>
      <xdr:colOff>50800</xdr:colOff>
      <xdr:row>85</xdr:row>
      <xdr:rowOff>126492</xdr:rowOff>
    </xdr:to>
    <xdr:cxnSp macro="">
      <xdr:nvCxnSpPr>
        <xdr:cNvPr id="372" name="直線コネクタ 371">
          <a:extLst>
            <a:ext uri="{FF2B5EF4-FFF2-40B4-BE49-F238E27FC236}">
              <a16:creationId xmlns:a16="http://schemas.microsoft.com/office/drawing/2014/main" id="{00000000-0008-0000-0E00-000074010000}"/>
            </a:ext>
          </a:extLst>
        </xdr:cNvPr>
        <xdr:cNvCxnSpPr/>
      </xdr:nvCxnSpPr>
      <xdr:spPr>
        <a:xfrm flipV="1">
          <a:off x="6972300" y="1469898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59707</xdr:rowOff>
    </xdr:from>
    <xdr:ext cx="469744" cy="259045"/>
    <xdr:sp macro="" textlink="">
      <xdr:nvSpPr>
        <xdr:cNvPr id="373" name="n_1aveValue【公営住宅】&#10;一人当たり面積">
          <a:extLst>
            <a:ext uri="{FF2B5EF4-FFF2-40B4-BE49-F238E27FC236}">
              <a16:creationId xmlns:a16="http://schemas.microsoft.com/office/drawing/2014/main" id="{00000000-0008-0000-0E00-000075010000}"/>
            </a:ext>
          </a:extLst>
        </xdr:cNvPr>
        <xdr:cNvSpPr txBox="1"/>
      </xdr:nvSpPr>
      <xdr:spPr>
        <a:xfrm>
          <a:off x="9391727" y="1429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47134</xdr:rowOff>
    </xdr:from>
    <xdr:ext cx="469744" cy="259045"/>
    <xdr:sp macro="" textlink="">
      <xdr:nvSpPr>
        <xdr:cNvPr id="374" name="n_2aveValue【公営住宅】&#10;一人当たり面積">
          <a:extLst>
            <a:ext uri="{FF2B5EF4-FFF2-40B4-BE49-F238E27FC236}">
              <a16:creationId xmlns:a16="http://schemas.microsoft.com/office/drawing/2014/main" id="{00000000-0008-0000-0E00-000076010000}"/>
            </a:ext>
          </a:extLst>
        </xdr:cNvPr>
        <xdr:cNvSpPr txBox="1"/>
      </xdr:nvSpPr>
      <xdr:spPr>
        <a:xfrm>
          <a:off x="8515427" y="14277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48658</xdr:rowOff>
    </xdr:from>
    <xdr:ext cx="469744" cy="259045"/>
    <xdr:sp macro="" textlink="">
      <xdr:nvSpPr>
        <xdr:cNvPr id="375" name="n_3aveValue【公営住宅】&#10;一人当たり面積">
          <a:extLst>
            <a:ext uri="{FF2B5EF4-FFF2-40B4-BE49-F238E27FC236}">
              <a16:creationId xmlns:a16="http://schemas.microsoft.com/office/drawing/2014/main" id="{00000000-0008-0000-0E00-000077010000}"/>
            </a:ext>
          </a:extLst>
        </xdr:cNvPr>
        <xdr:cNvSpPr txBox="1"/>
      </xdr:nvSpPr>
      <xdr:spPr>
        <a:xfrm>
          <a:off x="7626427" y="14279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58945</xdr:rowOff>
    </xdr:from>
    <xdr:ext cx="469744" cy="259045"/>
    <xdr:sp macro="" textlink="">
      <xdr:nvSpPr>
        <xdr:cNvPr id="376" name="n_4aveValue【公営住宅】&#10;一人当たり面積">
          <a:extLst>
            <a:ext uri="{FF2B5EF4-FFF2-40B4-BE49-F238E27FC236}">
              <a16:creationId xmlns:a16="http://schemas.microsoft.com/office/drawing/2014/main" id="{00000000-0008-0000-0E00-000078010000}"/>
            </a:ext>
          </a:extLst>
        </xdr:cNvPr>
        <xdr:cNvSpPr txBox="1"/>
      </xdr:nvSpPr>
      <xdr:spPr>
        <a:xfrm>
          <a:off x="6737427" y="14289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169563</xdr:rowOff>
    </xdr:from>
    <xdr:ext cx="469744" cy="259045"/>
    <xdr:sp macro="" textlink="">
      <xdr:nvSpPr>
        <xdr:cNvPr id="377" name="n_1mainValue【公営住宅】&#10;一人当たり面積">
          <a:extLst>
            <a:ext uri="{FF2B5EF4-FFF2-40B4-BE49-F238E27FC236}">
              <a16:creationId xmlns:a16="http://schemas.microsoft.com/office/drawing/2014/main" id="{00000000-0008-0000-0E00-000079010000}"/>
            </a:ext>
          </a:extLst>
        </xdr:cNvPr>
        <xdr:cNvSpPr txBox="1"/>
      </xdr:nvSpPr>
      <xdr:spPr>
        <a:xfrm>
          <a:off x="9391727" y="1474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170324</xdr:rowOff>
    </xdr:from>
    <xdr:ext cx="469744" cy="259045"/>
    <xdr:sp macro="" textlink="">
      <xdr:nvSpPr>
        <xdr:cNvPr id="378" name="n_2mainValue【公営住宅】&#10;一人当たり面積">
          <a:extLst>
            <a:ext uri="{FF2B5EF4-FFF2-40B4-BE49-F238E27FC236}">
              <a16:creationId xmlns:a16="http://schemas.microsoft.com/office/drawing/2014/main" id="{00000000-0008-0000-0E00-00007A010000}"/>
            </a:ext>
          </a:extLst>
        </xdr:cNvPr>
        <xdr:cNvSpPr txBox="1"/>
      </xdr:nvSpPr>
      <xdr:spPr>
        <a:xfrm>
          <a:off x="8515427" y="14743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167657</xdr:rowOff>
    </xdr:from>
    <xdr:ext cx="469744" cy="259045"/>
    <xdr:sp macro="" textlink="">
      <xdr:nvSpPr>
        <xdr:cNvPr id="379" name="n_3mainValue【公営住宅】&#10;一人当たり面積">
          <a:extLst>
            <a:ext uri="{FF2B5EF4-FFF2-40B4-BE49-F238E27FC236}">
              <a16:creationId xmlns:a16="http://schemas.microsoft.com/office/drawing/2014/main" id="{00000000-0008-0000-0E00-00007B010000}"/>
            </a:ext>
          </a:extLst>
        </xdr:cNvPr>
        <xdr:cNvSpPr txBox="1"/>
      </xdr:nvSpPr>
      <xdr:spPr>
        <a:xfrm>
          <a:off x="7626427" y="1474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168419</xdr:rowOff>
    </xdr:from>
    <xdr:ext cx="469744" cy="259045"/>
    <xdr:sp macro="" textlink="">
      <xdr:nvSpPr>
        <xdr:cNvPr id="380" name="n_4mainValue【公営住宅】&#10;一人当たり面積">
          <a:extLst>
            <a:ext uri="{FF2B5EF4-FFF2-40B4-BE49-F238E27FC236}">
              <a16:creationId xmlns:a16="http://schemas.microsoft.com/office/drawing/2014/main" id="{00000000-0008-0000-0E00-00007C010000}"/>
            </a:ext>
          </a:extLst>
        </xdr:cNvPr>
        <xdr:cNvSpPr txBox="1"/>
      </xdr:nvSpPr>
      <xdr:spPr>
        <a:xfrm>
          <a:off x="6737427" y="1474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00000000-0008-0000-0E00-000080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0000000-0008-0000-0E00-000081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E00-000082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E00-000083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0000000-0008-0000-0E00-000084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00000000-0008-0000-0E00-000085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00000000-0008-0000-0E00-000086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00000000-0008-0000-0E00-000087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00000000-0008-0000-0E00-000088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00000000-0008-0000-0E00-000089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E00-00008A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E00-00008B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00000000-0008-0000-0E00-00008C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E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E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E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E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E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E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E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E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E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E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E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E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E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E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E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E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E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E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E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E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00000000-0008-0000-0E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100693</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00000000-0008-0000-0E00-0000A6010000}"/>
            </a:ext>
          </a:extLst>
        </xdr:cNvPr>
        <xdr:cNvCxnSpPr/>
      </xdr:nvCxnSpPr>
      <xdr:spPr>
        <a:xfrm flipV="1">
          <a:off x="16318864" y="5758543"/>
          <a:ext cx="0"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00000000-0008-0000-0E00-0000A7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00000000-0008-0000-0E00-0000A8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47370</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00000000-0008-0000-0E00-0000A9010000}"/>
            </a:ext>
          </a:extLst>
        </xdr:cNvPr>
        <xdr:cNvSpPr txBox="1"/>
      </xdr:nvSpPr>
      <xdr:spPr>
        <a:xfrm>
          <a:off x="16357600" y="553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100693</xdr:rowOff>
    </xdr:from>
    <xdr:to>
      <xdr:col>86</xdr:col>
      <xdr:colOff>25400</xdr:colOff>
      <xdr:row>33</xdr:row>
      <xdr:rowOff>100693</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16230600" y="575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38480</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00000000-0008-0000-0E00-0000AB010000}"/>
            </a:ext>
          </a:extLst>
        </xdr:cNvPr>
        <xdr:cNvSpPr txBox="1"/>
      </xdr:nvSpPr>
      <xdr:spPr>
        <a:xfrm>
          <a:off x="16357600" y="63821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15603</xdr:rowOff>
    </xdr:from>
    <xdr:to>
      <xdr:col>85</xdr:col>
      <xdr:colOff>177800</xdr:colOff>
      <xdr:row>38</xdr:row>
      <xdr:rowOff>117203</xdr:rowOff>
    </xdr:to>
    <xdr:sp macro="" textlink="">
      <xdr:nvSpPr>
        <xdr:cNvPr id="428" name="フローチャート: 判断 427">
          <a:extLst>
            <a:ext uri="{FF2B5EF4-FFF2-40B4-BE49-F238E27FC236}">
              <a16:creationId xmlns:a16="http://schemas.microsoft.com/office/drawing/2014/main" id="{00000000-0008-0000-0E00-0000AC010000}"/>
            </a:ext>
          </a:extLst>
        </xdr:cNvPr>
        <xdr:cNvSpPr/>
      </xdr:nvSpPr>
      <xdr:spPr>
        <a:xfrm>
          <a:off x="16268700" y="653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162560</xdr:rowOff>
    </xdr:from>
    <xdr:to>
      <xdr:col>81</xdr:col>
      <xdr:colOff>101600</xdr:colOff>
      <xdr:row>38</xdr:row>
      <xdr:rowOff>92710</xdr:rowOff>
    </xdr:to>
    <xdr:sp macro="" textlink="">
      <xdr:nvSpPr>
        <xdr:cNvPr id="429" name="フローチャート: 判断 428">
          <a:extLst>
            <a:ext uri="{FF2B5EF4-FFF2-40B4-BE49-F238E27FC236}">
              <a16:creationId xmlns:a16="http://schemas.microsoft.com/office/drawing/2014/main" id="{00000000-0008-0000-0E00-0000AD010000}"/>
            </a:ext>
          </a:extLst>
        </xdr:cNvPr>
        <xdr:cNvSpPr/>
      </xdr:nvSpPr>
      <xdr:spPr>
        <a:xfrm>
          <a:off x="15430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159294</xdr:rowOff>
    </xdr:from>
    <xdr:to>
      <xdr:col>76</xdr:col>
      <xdr:colOff>165100</xdr:colOff>
      <xdr:row>38</xdr:row>
      <xdr:rowOff>89444</xdr:rowOff>
    </xdr:to>
    <xdr:sp macro="" textlink="">
      <xdr:nvSpPr>
        <xdr:cNvPr id="430" name="フローチャート: 判断 429">
          <a:extLst>
            <a:ext uri="{FF2B5EF4-FFF2-40B4-BE49-F238E27FC236}">
              <a16:creationId xmlns:a16="http://schemas.microsoft.com/office/drawing/2014/main" id="{00000000-0008-0000-0E00-0000AE010000}"/>
            </a:ext>
          </a:extLst>
        </xdr:cNvPr>
        <xdr:cNvSpPr/>
      </xdr:nvSpPr>
      <xdr:spPr>
        <a:xfrm>
          <a:off x="14541500" y="650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133169</xdr:rowOff>
    </xdr:from>
    <xdr:to>
      <xdr:col>72</xdr:col>
      <xdr:colOff>38100</xdr:colOff>
      <xdr:row>38</xdr:row>
      <xdr:rowOff>63319</xdr:rowOff>
    </xdr:to>
    <xdr:sp macro="" textlink="">
      <xdr:nvSpPr>
        <xdr:cNvPr id="431" name="フローチャート: 判断 430">
          <a:extLst>
            <a:ext uri="{FF2B5EF4-FFF2-40B4-BE49-F238E27FC236}">
              <a16:creationId xmlns:a16="http://schemas.microsoft.com/office/drawing/2014/main" id="{00000000-0008-0000-0E00-0000AF010000}"/>
            </a:ext>
          </a:extLst>
        </xdr:cNvPr>
        <xdr:cNvSpPr/>
      </xdr:nvSpPr>
      <xdr:spPr>
        <a:xfrm>
          <a:off x="13652500" y="647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126637</xdr:rowOff>
    </xdr:from>
    <xdr:to>
      <xdr:col>67</xdr:col>
      <xdr:colOff>101600</xdr:colOff>
      <xdr:row>38</xdr:row>
      <xdr:rowOff>56787</xdr:rowOff>
    </xdr:to>
    <xdr:sp macro="" textlink="">
      <xdr:nvSpPr>
        <xdr:cNvPr id="432" name="フローチャート: 判断 431">
          <a:extLst>
            <a:ext uri="{FF2B5EF4-FFF2-40B4-BE49-F238E27FC236}">
              <a16:creationId xmlns:a16="http://schemas.microsoft.com/office/drawing/2014/main" id="{00000000-0008-0000-0E00-0000B0010000}"/>
            </a:ext>
          </a:extLst>
        </xdr:cNvPr>
        <xdr:cNvSpPr/>
      </xdr:nvSpPr>
      <xdr:spPr>
        <a:xfrm>
          <a:off x="12763500" y="647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E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E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170724</xdr:rowOff>
    </xdr:from>
    <xdr:to>
      <xdr:col>85</xdr:col>
      <xdr:colOff>177800</xdr:colOff>
      <xdr:row>39</xdr:row>
      <xdr:rowOff>100874</xdr:rowOff>
    </xdr:to>
    <xdr:sp macro="" textlink="">
      <xdr:nvSpPr>
        <xdr:cNvPr id="438" name="楕円 437">
          <a:extLst>
            <a:ext uri="{FF2B5EF4-FFF2-40B4-BE49-F238E27FC236}">
              <a16:creationId xmlns:a16="http://schemas.microsoft.com/office/drawing/2014/main" id="{00000000-0008-0000-0E00-0000B6010000}"/>
            </a:ext>
          </a:extLst>
        </xdr:cNvPr>
        <xdr:cNvSpPr/>
      </xdr:nvSpPr>
      <xdr:spPr>
        <a:xfrm>
          <a:off x="16268700" y="6685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149151</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00000000-0008-0000-0E00-0000B7010000}"/>
            </a:ext>
          </a:extLst>
        </xdr:cNvPr>
        <xdr:cNvSpPr txBox="1"/>
      </xdr:nvSpPr>
      <xdr:spPr>
        <a:xfrm>
          <a:off x="16357600" y="6664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35197</xdr:rowOff>
    </xdr:from>
    <xdr:to>
      <xdr:col>81</xdr:col>
      <xdr:colOff>101600</xdr:colOff>
      <xdr:row>39</xdr:row>
      <xdr:rowOff>136797</xdr:rowOff>
    </xdr:to>
    <xdr:sp macro="" textlink="">
      <xdr:nvSpPr>
        <xdr:cNvPr id="440" name="楕円 439">
          <a:extLst>
            <a:ext uri="{FF2B5EF4-FFF2-40B4-BE49-F238E27FC236}">
              <a16:creationId xmlns:a16="http://schemas.microsoft.com/office/drawing/2014/main" id="{00000000-0008-0000-0E00-0000B8010000}"/>
            </a:ext>
          </a:extLst>
        </xdr:cNvPr>
        <xdr:cNvSpPr/>
      </xdr:nvSpPr>
      <xdr:spPr>
        <a:xfrm>
          <a:off x="15430500" y="672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50074</xdr:rowOff>
    </xdr:from>
    <xdr:to>
      <xdr:col>85</xdr:col>
      <xdr:colOff>127000</xdr:colOff>
      <xdr:row>39</xdr:row>
      <xdr:rowOff>85997</xdr:rowOff>
    </xdr:to>
    <xdr:cxnSp macro="">
      <xdr:nvCxnSpPr>
        <xdr:cNvPr id="441" name="直線コネクタ 440">
          <a:extLst>
            <a:ext uri="{FF2B5EF4-FFF2-40B4-BE49-F238E27FC236}">
              <a16:creationId xmlns:a16="http://schemas.microsoft.com/office/drawing/2014/main" id="{00000000-0008-0000-0E00-0000B9010000}"/>
            </a:ext>
          </a:extLst>
        </xdr:cNvPr>
        <xdr:cNvCxnSpPr/>
      </xdr:nvCxnSpPr>
      <xdr:spPr>
        <a:xfrm flipV="1">
          <a:off x="15481300" y="673662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22134</xdr:rowOff>
    </xdr:from>
    <xdr:to>
      <xdr:col>76</xdr:col>
      <xdr:colOff>165100</xdr:colOff>
      <xdr:row>39</xdr:row>
      <xdr:rowOff>123734</xdr:rowOff>
    </xdr:to>
    <xdr:sp macro="" textlink="">
      <xdr:nvSpPr>
        <xdr:cNvPr id="442" name="楕円 441">
          <a:extLst>
            <a:ext uri="{FF2B5EF4-FFF2-40B4-BE49-F238E27FC236}">
              <a16:creationId xmlns:a16="http://schemas.microsoft.com/office/drawing/2014/main" id="{00000000-0008-0000-0E00-0000BA010000}"/>
            </a:ext>
          </a:extLst>
        </xdr:cNvPr>
        <xdr:cNvSpPr/>
      </xdr:nvSpPr>
      <xdr:spPr>
        <a:xfrm>
          <a:off x="14541500" y="6708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72934</xdr:rowOff>
    </xdr:from>
    <xdr:to>
      <xdr:col>81</xdr:col>
      <xdr:colOff>50800</xdr:colOff>
      <xdr:row>39</xdr:row>
      <xdr:rowOff>85997</xdr:rowOff>
    </xdr:to>
    <xdr:cxnSp macro="">
      <xdr:nvCxnSpPr>
        <xdr:cNvPr id="443" name="直線コネクタ 442">
          <a:extLst>
            <a:ext uri="{FF2B5EF4-FFF2-40B4-BE49-F238E27FC236}">
              <a16:creationId xmlns:a16="http://schemas.microsoft.com/office/drawing/2014/main" id="{00000000-0008-0000-0E00-0000BB010000}"/>
            </a:ext>
          </a:extLst>
        </xdr:cNvPr>
        <xdr:cNvCxnSpPr/>
      </xdr:nvCxnSpPr>
      <xdr:spPr>
        <a:xfrm>
          <a:off x="14592300" y="6759484"/>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7438</xdr:rowOff>
    </xdr:from>
    <xdr:to>
      <xdr:col>72</xdr:col>
      <xdr:colOff>38100</xdr:colOff>
      <xdr:row>39</xdr:row>
      <xdr:rowOff>109038</xdr:rowOff>
    </xdr:to>
    <xdr:sp macro="" textlink="">
      <xdr:nvSpPr>
        <xdr:cNvPr id="444" name="楕円 443">
          <a:extLst>
            <a:ext uri="{FF2B5EF4-FFF2-40B4-BE49-F238E27FC236}">
              <a16:creationId xmlns:a16="http://schemas.microsoft.com/office/drawing/2014/main" id="{00000000-0008-0000-0E00-0000BC010000}"/>
            </a:ext>
          </a:extLst>
        </xdr:cNvPr>
        <xdr:cNvSpPr/>
      </xdr:nvSpPr>
      <xdr:spPr>
        <a:xfrm>
          <a:off x="13652500" y="66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58238</xdr:rowOff>
    </xdr:from>
    <xdr:to>
      <xdr:col>76</xdr:col>
      <xdr:colOff>114300</xdr:colOff>
      <xdr:row>39</xdr:row>
      <xdr:rowOff>72934</xdr:rowOff>
    </xdr:to>
    <xdr:cxnSp macro="">
      <xdr:nvCxnSpPr>
        <xdr:cNvPr id="445" name="直線コネクタ 444">
          <a:extLst>
            <a:ext uri="{FF2B5EF4-FFF2-40B4-BE49-F238E27FC236}">
              <a16:creationId xmlns:a16="http://schemas.microsoft.com/office/drawing/2014/main" id="{00000000-0008-0000-0E00-0000BD010000}"/>
            </a:ext>
          </a:extLst>
        </xdr:cNvPr>
        <xdr:cNvCxnSpPr/>
      </xdr:nvCxnSpPr>
      <xdr:spPr>
        <a:xfrm>
          <a:off x="13703300" y="6744788"/>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152763</xdr:rowOff>
    </xdr:from>
    <xdr:to>
      <xdr:col>67</xdr:col>
      <xdr:colOff>101600</xdr:colOff>
      <xdr:row>39</xdr:row>
      <xdr:rowOff>82913</xdr:rowOff>
    </xdr:to>
    <xdr:sp macro="" textlink="">
      <xdr:nvSpPr>
        <xdr:cNvPr id="446" name="楕円 445">
          <a:extLst>
            <a:ext uri="{FF2B5EF4-FFF2-40B4-BE49-F238E27FC236}">
              <a16:creationId xmlns:a16="http://schemas.microsoft.com/office/drawing/2014/main" id="{00000000-0008-0000-0E00-0000BE010000}"/>
            </a:ext>
          </a:extLst>
        </xdr:cNvPr>
        <xdr:cNvSpPr/>
      </xdr:nvSpPr>
      <xdr:spPr>
        <a:xfrm>
          <a:off x="12763500" y="666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32113</xdr:rowOff>
    </xdr:from>
    <xdr:to>
      <xdr:col>71</xdr:col>
      <xdr:colOff>177800</xdr:colOff>
      <xdr:row>39</xdr:row>
      <xdr:rowOff>58238</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a:off x="12814300" y="67186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109237</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00000000-0008-0000-0E00-0000C0010000}"/>
            </a:ext>
          </a:extLst>
        </xdr:cNvPr>
        <xdr:cNvSpPr txBox="1"/>
      </xdr:nvSpPr>
      <xdr:spPr>
        <a:xfrm>
          <a:off x="15266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105971</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00000000-0008-0000-0E00-0000C1010000}"/>
            </a:ext>
          </a:extLst>
        </xdr:cNvPr>
        <xdr:cNvSpPr txBox="1"/>
      </xdr:nvSpPr>
      <xdr:spPr>
        <a:xfrm>
          <a:off x="14389744" y="627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79846</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00000000-0008-0000-0E00-0000C2010000}"/>
            </a:ext>
          </a:extLst>
        </xdr:cNvPr>
        <xdr:cNvSpPr txBox="1"/>
      </xdr:nvSpPr>
      <xdr:spPr>
        <a:xfrm>
          <a:off x="13500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73314</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00000000-0008-0000-0E00-0000C3010000}"/>
            </a:ext>
          </a:extLst>
        </xdr:cNvPr>
        <xdr:cNvSpPr txBox="1"/>
      </xdr:nvSpPr>
      <xdr:spPr>
        <a:xfrm>
          <a:off x="12611744" y="624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127924</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00000000-0008-0000-0E00-0000C4010000}"/>
            </a:ext>
          </a:extLst>
        </xdr:cNvPr>
        <xdr:cNvSpPr txBox="1"/>
      </xdr:nvSpPr>
      <xdr:spPr>
        <a:xfrm>
          <a:off x="15266044" y="681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114861</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00000000-0008-0000-0E00-0000C5010000}"/>
            </a:ext>
          </a:extLst>
        </xdr:cNvPr>
        <xdr:cNvSpPr txBox="1"/>
      </xdr:nvSpPr>
      <xdr:spPr>
        <a:xfrm>
          <a:off x="14389744" y="680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100165</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00000000-0008-0000-0E00-0000C6010000}"/>
            </a:ext>
          </a:extLst>
        </xdr:cNvPr>
        <xdr:cNvSpPr txBox="1"/>
      </xdr:nvSpPr>
      <xdr:spPr>
        <a:xfrm>
          <a:off x="13500744" y="6786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74040</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00000000-0008-0000-0E00-0000C7010000}"/>
            </a:ext>
          </a:extLst>
        </xdr:cNvPr>
        <xdr:cNvSpPr txBox="1"/>
      </xdr:nvSpPr>
      <xdr:spPr>
        <a:xfrm>
          <a:off x="12611744" y="676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E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E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E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E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E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E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6" name="直線コネクタ 465">
          <a:extLst>
            <a:ext uri="{FF2B5EF4-FFF2-40B4-BE49-F238E27FC236}">
              <a16:creationId xmlns:a16="http://schemas.microsoft.com/office/drawing/2014/main" id="{00000000-0008-0000-0E00-0000D2010000}"/>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7" name="テキスト ボックス 466">
          <a:extLst>
            <a:ext uri="{FF2B5EF4-FFF2-40B4-BE49-F238E27FC236}">
              <a16:creationId xmlns:a16="http://schemas.microsoft.com/office/drawing/2014/main" id="{00000000-0008-0000-0E00-0000D3010000}"/>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8" name="直線コネクタ 467">
          <a:extLst>
            <a:ext uri="{FF2B5EF4-FFF2-40B4-BE49-F238E27FC236}">
              <a16:creationId xmlns:a16="http://schemas.microsoft.com/office/drawing/2014/main" id="{00000000-0008-0000-0E00-0000D4010000}"/>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9" name="テキスト ボックス 468">
          <a:extLst>
            <a:ext uri="{FF2B5EF4-FFF2-40B4-BE49-F238E27FC236}">
              <a16:creationId xmlns:a16="http://schemas.microsoft.com/office/drawing/2014/main" id="{00000000-0008-0000-0E00-0000D5010000}"/>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0" name="直線コネクタ 469">
          <a:extLst>
            <a:ext uri="{FF2B5EF4-FFF2-40B4-BE49-F238E27FC236}">
              <a16:creationId xmlns:a16="http://schemas.microsoft.com/office/drawing/2014/main" id="{00000000-0008-0000-0E00-0000D6010000}"/>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1" name="テキスト ボックス 470">
          <a:extLst>
            <a:ext uri="{FF2B5EF4-FFF2-40B4-BE49-F238E27FC236}">
              <a16:creationId xmlns:a16="http://schemas.microsoft.com/office/drawing/2014/main" id="{00000000-0008-0000-0E00-0000D7010000}"/>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2" name="直線コネクタ 471">
          <a:extLst>
            <a:ext uri="{FF2B5EF4-FFF2-40B4-BE49-F238E27FC236}">
              <a16:creationId xmlns:a16="http://schemas.microsoft.com/office/drawing/2014/main" id="{00000000-0008-0000-0E00-0000D8010000}"/>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3" name="テキスト ボックス 472">
          <a:extLst>
            <a:ext uri="{FF2B5EF4-FFF2-40B4-BE49-F238E27FC236}">
              <a16:creationId xmlns:a16="http://schemas.microsoft.com/office/drawing/2014/main" id="{00000000-0008-0000-0E00-0000D9010000}"/>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4" name="直線コネクタ 473">
          <a:extLst>
            <a:ext uri="{FF2B5EF4-FFF2-40B4-BE49-F238E27FC236}">
              <a16:creationId xmlns:a16="http://schemas.microsoft.com/office/drawing/2014/main" id="{00000000-0008-0000-0E00-0000DA010000}"/>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5" name="テキスト ボックス 474">
          <a:extLst>
            <a:ext uri="{FF2B5EF4-FFF2-40B4-BE49-F238E27FC236}">
              <a16:creationId xmlns:a16="http://schemas.microsoft.com/office/drawing/2014/main" id="{00000000-0008-0000-0E00-0000DB010000}"/>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6" name="直線コネクタ 475">
          <a:extLst>
            <a:ext uri="{FF2B5EF4-FFF2-40B4-BE49-F238E27FC236}">
              <a16:creationId xmlns:a16="http://schemas.microsoft.com/office/drawing/2014/main" id="{00000000-0008-0000-0E00-0000DC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7" name="テキスト ボックス 476">
          <a:extLst>
            <a:ext uri="{FF2B5EF4-FFF2-40B4-BE49-F238E27FC236}">
              <a16:creationId xmlns:a16="http://schemas.microsoft.com/office/drawing/2014/main" id="{00000000-0008-0000-0E00-0000DD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8" name="【認定こども園・幼稚園・保育所】&#10;一人当たり面積グラフ枠">
          <a:extLst>
            <a:ext uri="{FF2B5EF4-FFF2-40B4-BE49-F238E27FC236}">
              <a16:creationId xmlns:a16="http://schemas.microsoft.com/office/drawing/2014/main" id="{00000000-0008-0000-0E00-0000DE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127635</xdr:rowOff>
    </xdr:from>
    <xdr:to>
      <xdr:col>116</xdr:col>
      <xdr:colOff>62864</xdr:colOff>
      <xdr:row>42</xdr:row>
      <xdr:rowOff>13335</xdr:rowOff>
    </xdr:to>
    <xdr:cxnSp macro="">
      <xdr:nvCxnSpPr>
        <xdr:cNvPr id="479" name="直線コネクタ 478">
          <a:extLst>
            <a:ext uri="{FF2B5EF4-FFF2-40B4-BE49-F238E27FC236}">
              <a16:creationId xmlns:a16="http://schemas.microsoft.com/office/drawing/2014/main" id="{00000000-0008-0000-0E00-0000DF010000}"/>
            </a:ext>
          </a:extLst>
        </xdr:cNvPr>
        <xdr:cNvCxnSpPr/>
      </xdr:nvCxnSpPr>
      <xdr:spPr>
        <a:xfrm flipV="1">
          <a:off x="22160864" y="595693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17162</xdr:rowOff>
    </xdr:from>
    <xdr:ext cx="469744" cy="259045"/>
    <xdr:sp macro="" textlink="">
      <xdr:nvSpPr>
        <xdr:cNvPr id="480" name="【認定こども園・幼稚園・保育所】&#10;一人当たり面積最小値テキスト">
          <a:extLst>
            <a:ext uri="{FF2B5EF4-FFF2-40B4-BE49-F238E27FC236}">
              <a16:creationId xmlns:a16="http://schemas.microsoft.com/office/drawing/2014/main" id="{00000000-0008-0000-0E00-0000E0010000}"/>
            </a:ext>
          </a:extLst>
        </xdr:cNvPr>
        <xdr:cNvSpPr txBox="1"/>
      </xdr:nvSpPr>
      <xdr:spPr>
        <a:xfrm>
          <a:off x="22199600" y="721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13335</xdr:rowOff>
    </xdr:from>
    <xdr:to>
      <xdr:col>116</xdr:col>
      <xdr:colOff>152400</xdr:colOff>
      <xdr:row>42</xdr:row>
      <xdr:rowOff>13335</xdr:rowOff>
    </xdr:to>
    <xdr:cxnSp macro="">
      <xdr:nvCxnSpPr>
        <xdr:cNvPr id="481" name="直線コネクタ 480">
          <a:extLst>
            <a:ext uri="{FF2B5EF4-FFF2-40B4-BE49-F238E27FC236}">
              <a16:creationId xmlns:a16="http://schemas.microsoft.com/office/drawing/2014/main" id="{00000000-0008-0000-0E00-0000E1010000}"/>
            </a:ext>
          </a:extLst>
        </xdr:cNvPr>
        <xdr:cNvCxnSpPr/>
      </xdr:nvCxnSpPr>
      <xdr:spPr>
        <a:xfrm>
          <a:off x="22072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74312</xdr:rowOff>
    </xdr:from>
    <xdr:ext cx="469744" cy="259045"/>
    <xdr:sp macro="" textlink="">
      <xdr:nvSpPr>
        <xdr:cNvPr id="482" name="【認定こども園・幼稚園・保育所】&#10;一人当たり面積最大値テキスト">
          <a:extLst>
            <a:ext uri="{FF2B5EF4-FFF2-40B4-BE49-F238E27FC236}">
              <a16:creationId xmlns:a16="http://schemas.microsoft.com/office/drawing/2014/main" id="{00000000-0008-0000-0E00-0000E2010000}"/>
            </a:ext>
          </a:extLst>
        </xdr:cNvPr>
        <xdr:cNvSpPr txBox="1"/>
      </xdr:nvSpPr>
      <xdr:spPr>
        <a:xfrm>
          <a:off x="22199600" y="5732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127635</xdr:rowOff>
    </xdr:from>
    <xdr:to>
      <xdr:col>116</xdr:col>
      <xdr:colOff>152400</xdr:colOff>
      <xdr:row>34</xdr:row>
      <xdr:rowOff>127635</xdr:rowOff>
    </xdr:to>
    <xdr:cxnSp macro="">
      <xdr:nvCxnSpPr>
        <xdr:cNvPr id="483" name="直線コネクタ 482">
          <a:extLst>
            <a:ext uri="{FF2B5EF4-FFF2-40B4-BE49-F238E27FC236}">
              <a16:creationId xmlns:a16="http://schemas.microsoft.com/office/drawing/2014/main" id="{00000000-0008-0000-0E00-0000E3010000}"/>
            </a:ext>
          </a:extLst>
        </xdr:cNvPr>
        <xdr:cNvCxnSpPr/>
      </xdr:nvCxnSpPr>
      <xdr:spPr>
        <a:xfrm>
          <a:off x="22072600" y="59569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153052</xdr:rowOff>
    </xdr:from>
    <xdr:ext cx="469744" cy="259045"/>
    <xdr:sp macro="" textlink="">
      <xdr:nvSpPr>
        <xdr:cNvPr id="484" name="【認定こども園・幼稚園・保育所】&#10;一人当たり面積平均値テキスト">
          <a:extLst>
            <a:ext uri="{FF2B5EF4-FFF2-40B4-BE49-F238E27FC236}">
              <a16:creationId xmlns:a16="http://schemas.microsoft.com/office/drawing/2014/main" id="{00000000-0008-0000-0E00-0000E4010000}"/>
            </a:ext>
          </a:extLst>
        </xdr:cNvPr>
        <xdr:cNvSpPr txBox="1"/>
      </xdr:nvSpPr>
      <xdr:spPr>
        <a:xfrm>
          <a:off x="22199600" y="66681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130175</xdr:rowOff>
    </xdr:from>
    <xdr:to>
      <xdr:col>116</xdr:col>
      <xdr:colOff>114300</xdr:colOff>
      <xdr:row>40</xdr:row>
      <xdr:rowOff>60325</xdr:rowOff>
    </xdr:to>
    <xdr:sp macro="" textlink="">
      <xdr:nvSpPr>
        <xdr:cNvPr id="485" name="フローチャート: 判断 484">
          <a:extLst>
            <a:ext uri="{FF2B5EF4-FFF2-40B4-BE49-F238E27FC236}">
              <a16:creationId xmlns:a16="http://schemas.microsoft.com/office/drawing/2014/main" id="{00000000-0008-0000-0E00-0000E5010000}"/>
            </a:ext>
          </a:extLst>
        </xdr:cNvPr>
        <xdr:cNvSpPr/>
      </xdr:nvSpPr>
      <xdr:spPr>
        <a:xfrm>
          <a:off x="22110700" y="681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126365</xdr:rowOff>
    </xdr:from>
    <xdr:to>
      <xdr:col>112</xdr:col>
      <xdr:colOff>38100</xdr:colOff>
      <xdr:row>40</xdr:row>
      <xdr:rowOff>56515</xdr:rowOff>
    </xdr:to>
    <xdr:sp macro="" textlink="">
      <xdr:nvSpPr>
        <xdr:cNvPr id="486" name="フローチャート: 判断 485">
          <a:extLst>
            <a:ext uri="{FF2B5EF4-FFF2-40B4-BE49-F238E27FC236}">
              <a16:creationId xmlns:a16="http://schemas.microsoft.com/office/drawing/2014/main" id="{00000000-0008-0000-0E00-0000E6010000}"/>
            </a:ext>
          </a:extLst>
        </xdr:cNvPr>
        <xdr:cNvSpPr/>
      </xdr:nvSpPr>
      <xdr:spPr>
        <a:xfrm>
          <a:off x="21272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126365</xdr:rowOff>
    </xdr:from>
    <xdr:to>
      <xdr:col>107</xdr:col>
      <xdr:colOff>101600</xdr:colOff>
      <xdr:row>40</xdr:row>
      <xdr:rowOff>56515</xdr:rowOff>
    </xdr:to>
    <xdr:sp macro="" textlink="">
      <xdr:nvSpPr>
        <xdr:cNvPr id="487" name="フローチャート: 判断 486">
          <a:extLst>
            <a:ext uri="{FF2B5EF4-FFF2-40B4-BE49-F238E27FC236}">
              <a16:creationId xmlns:a16="http://schemas.microsoft.com/office/drawing/2014/main" id="{00000000-0008-0000-0E00-0000E7010000}"/>
            </a:ext>
          </a:extLst>
        </xdr:cNvPr>
        <xdr:cNvSpPr/>
      </xdr:nvSpPr>
      <xdr:spPr>
        <a:xfrm>
          <a:off x="20383500" y="6812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128270</xdr:rowOff>
    </xdr:from>
    <xdr:to>
      <xdr:col>102</xdr:col>
      <xdr:colOff>165100</xdr:colOff>
      <xdr:row>40</xdr:row>
      <xdr:rowOff>58420</xdr:rowOff>
    </xdr:to>
    <xdr:sp macro="" textlink="">
      <xdr:nvSpPr>
        <xdr:cNvPr id="488" name="フローチャート: 判断 487">
          <a:extLst>
            <a:ext uri="{FF2B5EF4-FFF2-40B4-BE49-F238E27FC236}">
              <a16:creationId xmlns:a16="http://schemas.microsoft.com/office/drawing/2014/main" id="{00000000-0008-0000-0E00-0000E8010000}"/>
            </a:ext>
          </a:extLst>
        </xdr:cNvPr>
        <xdr:cNvSpPr/>
      </xdr:nvSpPr>
      <xdr:spPr>
        <a:xfrm>
          <a:off x="19494500" y="681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145415</xdr:rowOff>
    </xdr:from>
    <xdr:to>
      <xdr:col>98</xdr:col>
      <xdr:colOff>38100</xdr:colOff>
      <xdr:row>40</xdr:row>
      <xdr:rowOff>75565</xdr:rowOff>
    </xdr:to>
    <xdr:sp macro="" textlink="">
      <xdr:nvSpPr>
        <xdr:cNvPr id="489" name="フローチャート: 判断 488">
          <a:extLst>
            <a:ext uri="{FF2B5EF4-FFF2-40B4-BE49-F238E27FC236}">
              <a16:creationId xmlns:a16="http://schemas.microsoft.com/office/drawing/2014/main" id="{00000000-0008-0000-0E00-0000E9010000}"/>
            </a:ext>
          </a:extLst>
        </xdr:cNvPr>
        <xdr:cNvSpPr/>
      </xdr:nvSpPr>
      <xdr:spPr>
        <a:xfrm>
          <a:off x="18605500" y="6831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E00-0000EA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E00-0000EC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E00-0000ED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52070</xdr:rowOff>
    </xdr:from>
    <xdr:to>
      <xdr:col>116</xdr:col>
      <xdr:colOff>114300</xdr:colOff>
      <xdr:row>40</xdr:row>
      <xdr:rowOff>153670</xdr:rowOff>
    </xdr:to>
    <xdr:sp macro="" textlink="">
      <xdr:nvSpPr>
        <xdr:cNvPr id="495" name="楕円 494">
          <a:extLst>
            <a:ext uri="{FF2B5EF4-FFF2-40B4-BE49-F238E27FC236}">
              <a16:creationId xmlns:a16="http://schemas.microsoft.com/office/drawing/2014/main" id="{00000000-0008-0000-0E00-0000EF010000}"/>
            </a:ext>
          </a:extLst>
        </xdr:cNvPr>
        <xdr:cNvSpPr/>
      </xdr:nvSpPr>
      <xdr:spPr>
        <a:xfrm>
          <a:off x="221107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30497</xdr:rowOff>
    </xdr:from>
    <xdr:ext cx="469744" cy="259045"/>
    <xdr:sp macro="" textlink="">
      <xdr:nvSpPr>
        <xdr:cNvPr id="496" name="【認定こども園・幼稚園・保育所】&#10;一人当たり面積該当値テキスト">
          <a:extLst>
            <a:ext uri="{FF2B5EF4-FFF2-40B4-BE49-F238E27FC236}">
              <a16:creationId xmlns:a16="http://schemas.microsoft.com/office/drawing/2014/main" id="{00000000-0008-0000-0E00-0000F0010000}"/>
            </a:ext>
          </a:extLst>
        </xdr:cNvPr>
        <xdr:cNvSpPr txBox="1"/>
      </xdr:nvSpPr>
      <xdr:spPr>
        <a:xfrm>
          <a:off x="22199600" y="688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170180</xdr:rowOff>
    </xdr:from>
    <xdr:to>
      <xdr:col>112</xdr:col>
      <xdr:colOff>38100</xdr:colOff>
      <xdr:row>40</xdr:row>
      <xdr:rowOff>100330</xdr:rowOff>
    </xdr:to>
    <xdr:sp macro="" textlink="">
      <xdr:nvSpPr>
        <xdr:cNvPr id="497" name="楕円 496">
          <a:extLst>
            <a:ext uri="{FF2B5EF4-FFF2-40B4-BE49-F238E27FC236}">
              <a16:creationId xmlns:a16="http://schemas.microsoft.com/office/drawing/2014/main" id="{00000000-0008-0000-0E00-0000F1010000}"/>
            </a:ext>
          </a:extLst>
        </xdr:cNvPr>
        <xdr:cNvSpPr/>
      </xdr:nvSpPr>
      <xdr:spPr>
        <a:xfrm>
          <a:off x="21272500" y="685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49530</xdr:rowOff>
    </xdr:from>
    <xdr:to>
      <xdr:col>116</xdr:col>
      <xdr:colOff>63500</xdr:colOff>
      <xdr:row>40</xdr:row>
      <xdr:rowOff>102870</xdr:rowOff>
    </xdr:to>
    <xdr:cxnSp macro="">
      <xdr:nvCxnSpPr>
        <xdr:cNvPr id="498" name="直線コネクタ 497">
          <a:extLst>
            <a:ext uri="{FF2B5EF4-FFF2-40B4-BE49-F238E27FC236}">
              <a16:creationId xmlns:a16="http://schemas.microsoft.com/office/drawing/2014/main" id="{00000000-0008-0000-0E00-0000F2010000}"/>
            </a:ext>
          </a:extLst>
        </xdr:cNvPr>
        <xdr:cNvCxnSpPr/>
      </xdr:nvCxnSpPr>
      <xdr:spPr>
        <a:xfrm>
          <a:off x="21323300" y="690753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635</xdr:rowOff>
    </xdr:from>
    <xdr:to>
      <xdr:col>107</xdr:col>
      <xdr:colOff>101600</xdr:colOff>
      <xdr:row>40</xdr:row>
      <xdr:rowOff>102235</xdr:rowOff>
    </xdr:to>
    <xdr:sp macro="" textlink="">
      <xdr:nvSpPr>
        <xdr:cNvPr id="499" name="楕円 498">
          <a:extLst>
            <a:ext uri="{FF2B5EF4-FFF2-40B4-BE49-F238E27FC236}">
              <a16:creationId xmlns:a16="http://schemas.microsoft.com/office/drawing/2014/main" id="{00000000-0008-0000-0E00-0000F3010000}"/>
            </a:ext>
          </a:extLst>
        </xdr:cNvPr>
        <xdr:cNvSpPr/>
      </xdr:nvSpPr>
      <xdr:spPr>
        <a:xfrm>
          <a:off x="203835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49530</xdr:rowOff>
    </xdr:from>
    <xdr:to>
      <xdr:col>111</xdr:col>
      <xdr:colOff>177800</xdr:colOff>
      <xdr:row>40</xdr:row>
      <xdr:rowOff>51435</xdr:rowOff>
    </xdr:to>
    <xdr:cxnSp macro="">
      <xdr:nvCxnSpPr>
        <xdr:cNvPr id="500" name="直線コネクタ 499">
          <a:extLst>
            <a:ext uri="{FF2B5EF4-FFF2-40B4-BE49-F238E27FC236}">
              <a16:creationId xmlns:a16="http://schemas.microsoft.com/office/drawing/2014/main" id="{00000000-0008-0000-0E00-0000F4010000}"/>
            </a:ext>
          </a:extLst>
        </xdr:cNvPr>
        <xdr:cNvCxnSpPr/>
      </xdr:nvCxnSpPr>
      <xdr:spPr>
        <a:xfrm flipV="1">
          <a:off x="20434300" y="690753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635</xdr:rowOff>
    </xdr:from>
    <xdr:to>
      <xdr:col>102</xdr:col>
      <xdr:colOff>165100</xdr:colOff>
      <xdr:row>40</xdr:row>
      <xdr:rowOff>102235</xdr:rowOff>
    </xdr:to>
    <xdr:sp macro="" textlink="">
      <xdr:nvSpPr>
        <xdr:cNvPr id="501" name="楕円 500">
          <a:extLst>
            <a:ext uri="{FF2B5EF4-FFF2-40B4-BE49-F238E27FC236}">
              <a16:creationId xmlns:a16="http://schemas.microsoft.com/office/drawing/2014/main" id="{00000000-0008-0000-0E00-0000F5010000}"/>
            </a:ext>
          </a:extLst>
        </xdr:cNvPr>
        <xdr:cNvSpPr/>
      </xdr:nvSpPr>
      <xdr:spPr>
        <a:xfrm>
          <a:off x="19494500" y="685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51435</xdr:rowOff>
    </xdr:from>
    <xdr:to>
      <xdr:col>107</xdr:col>
      <xdr:colOff>50800</xdr:colOff>
      <xdr:row>40</xdr:row>
      <xdr:rowOff>51435</xdr:rowOff>
    </xdr:to>
    <xdr:cxnSp macro="">
      <xdr:nvCxnSpPr>
        <xdr:cNvPr id="502" name="直線コネクタ 501">
          <a:extLst>
            <a:ext uri="{FF2B5EF4-FFF2-40B4-BE49-F238E27FC236}">
              <a16:creationId xmlns:a16="http://schemas.microsoft.com/office/drawing/2014/main" id="{00000000-0008-0000-0E00-0000F6010000}"/>
            </a:ext>
          </a:extLst>
        </xdr:cNvPr>
        <xdr:cNvCxnSpPr/>
      </xdr:nvCxnSpPr>
      <xdr:spPr>
        <a:xfrm>
          <a:off x="19545300" y="69094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2540</xdr:rowOff>
    </xdr:from>
    <xdr:to>
      <xdr:col>98</xdr:col>
      <xdr:colOff>38100</xdr:colOff>
      <xdr:row>40</xdr:row>
      <xdr:rowOff>104140</xdr:rowOff>
    </xdr:to>
    <xdr:sp macro="" textlink="">
      <xdr:nvSpPr>
        <xdr:cNvPr id="503" name="楕円 502">
          <a:extLst>
            <a:ext uri="{FF2B5EF4-FFF2-40B4-BE49-F238E27FC236}">
              <a16:creationId xmlns:a16="http://schemas.microsoft.com/office/drawing/2014/main" id="{00000000-0008-0000-0E00-0000F7010000}"/>
            </a:ext>
          </a:extLst>
        </xdr:cNvPr>
        <xdr:cNvSpPr/>
      </xdr:nvSpPr>
      <xdr:spPr>
        <a:xfrm>
          <a:off x="18605500" y="6860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51435</xdr:rowOff>
    </xdr:from>
    <xdr:to>
      <xdr:col>102</xdr:col>
      <xdr:colOff>114300</xdr:colOff>
      <xdr:row>40</xdr:row>
      <xdr:rowOff>53340</xdr:rowOff>
    </xdr:to>
    <xdr:cxnSp macro="">
      <xdr:nvCxnSpPr>
        <xdr:cNvPr id="504" name="直線コネクタ 503">
          <a:extLst>
            <a:ext uri="{FF2B5EF4-FFF2-40B4-BE49-F238E27FC236}">
              <a16:creationId xmlns:a16="http://schemas.microsoft.com/office/drawing/2014/main" id="{00000000-0008-0000-0E00-0000F8010000}"/>
            </a:ext>
          </a:extLst>
        </xdr:cNvPr>
        <xdr:cNvCxnSpPr/>
      </xdr:nvCxnSpPr>
      <xdr:spPr>
        <a:xfrm flipV="1">
          <a:off x="18656300" y="69094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73042</xdr:rowOff>
    </xdr:from>
    <xdr:ext cx="469744" cy="259045"/>
    <xdr:sp macro="" textlink="">
      <xdr:nvSpPr>
        <xdr:cNvPr id="505" name="n_1aveValue【認定こども園・幼稚園・保育所】&#10;一人当たり面積">
          <a:extLst>
            <a:ext uri="{FF2B5EF4-FFF2-40B4-BE49-F238E27FC236}">
              <a16:creationId xmlns:a16="http://schemas.microsoft.com/office/drawing/2014/main" id="{00000000-0008-0000-0E00-0000F9010000}"/>
            </a:ext>
          </a:extLst>
        </xdr:cNvPr>
        <xdr:cNvSpPr txBox="1"/>
      </xdr:nvSpPr>
      <xdr:spPr>
        <a:xfrm>
          <a:off x="210757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73042</xdr:rowOff>
    </xdr:from>
    <xdr:ext cx="469744" cy="259045"/>
    <xdr:sp macro="" textlink="">
      <xdr:nvSpPr>
        <xdr:cNvPr id="506" name="n_2aveValue【認定こども園・幼稚園・保育所】&#10;一人当たり面積">
          <a:extLst>
            <a:ext uri="{FF2B5EF4-FFF2-40B4-BE49-F238E27FC236}">
              <a16:creationId xmlns:a16="http://schemas.microsoft.com/office/drawing/2014/main" id="{00000000-0008-0000-0E00-0000FA010000}"/>
            </a:ext>
          </a:extLst>
        </xdr:cNvPr>
        <xdr:cNvSpPr txBox="1"/>
      </xdr:nvSpPr>
      <xdr:spPr>
        <a:xfrm>
          <a:off x="20199427" y="6588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74947</xdr:rowOff>
    </xdr:from>
    <xdr:ext cx="469744" cy="259045"/>
    <xdr:sp macro="" textlink="">
      <xdr:nvSpPr>
        <xdr:cNvPr id="507" name="n_3aveValue【認定こども園・幼稚園・保育所】&#10;一人当たり面積">
          <a:extLst>
            <a:ext uri="{FF2B5EF4-FFF2-40B4-BE49-F238E27FC236}">
              <a16:creationId xmlns:a16="http://schemas.microsoft.com/office/drawing/2014/main" id="{00000000-0008-0000-0E00-0000FB010000}"/>
            </a:ext>
          </a:extLst>
        </xdr:cNvPr>
        <xdr:cNvSpPr txBox="1"/>
      </xdr:nvSpPr>
      <xdr:spPr>
        <a:xfrm>
          <a:off x="19310427" y="659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92092</xdr:rowOff>
    </xdr:from>
    <xdr:ext cx="469744" cy="259045"/>
    <xdr:sp macro="" textlink="">
      <xdr:nvSpPr>
        <xdr:cNvPr id="508" name="n_4aveValue【認定こども園・幼稚園・保育所】&#10;一人当たり面積">
          <a:extLst>
            <a:ext uri="{FF2B5EF4-FFF2-40B4-BE49-F238E27FC236}">
              <a16:creationId xmlns:a16="http://schemas.microsoft.com/office/drawing/2014/main" id="{00000000-0008-0000-0E00-0000FC010000}"/>
            </a:ext>
          </a:extLst>
        </xdr:cNvPr>
        <xdr:cNvSpPr txBox="1"/>
      </xdr:nvSpPr>
      <xdr:spPr>
        <a:xfrm>
          <a:off x="18421427" y="6607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91457</xdr:rowOff>
    </xdr:from>
    <xdr:ext cx="469744" cy="259045"/>
    <xdr:sp macro="" textlink="">
      <xdr:nvSpPr>
        <xdr:cNvPr id="509" name="n_1mainValue【認定こども園・幼稚園・保育所】&#10;一人当たり面積">
          <a:extLst>
            <a:ext uri="{FF2B5EF4-FFF2-40B4-BE49-F238E27FC236}">
              <a16:creationId xmlns:a16="http://schemas.microsoft.com/office/drawing/2014/main" id="{00000000-0008-0000-0E00-0000FD010000}"/>
            </a:ext>
          </a:extLst>
        </xdr:cNvPr>
        <xdr:cNvSpPr txBox="1"/>
      </xdr:nvSpPr>
      <xdr:spPr>
        <a:xfrm>
          <a:off x="21075727" y="694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93362</xdr:rowOff>
    </xdr:from>
    <xdr:ext cx="469744" cy="259045"/>
    <xdr:sp macro="" textlink="">
      <xdr:nvSpPr>
        <xdr:cNvPr id="510" name="n_2mainValue【認定こども園・幼稚園・保育所】&#10;一人当たり面積">
          <a:extLst>
            <a:ext uri="{FF2B5EF4-FFF2-40B4-BE49-F238E27FC236}">
              <a16:creationId xmlns:a16="http://schemas.microsoft.com/office/drawing/2014/main" id="{00000000-0008-0000-0E00-0000FE010000}"/>
            </a:ext>
          </a:extLst>
        </xdr:cNvPr>
        <xdr:cNvSpPr txBox="1"/>
      </xdr:nvSpPr>
      <xdr:spPr>
        <a:xfrm>
          <a:off x="20199427" y="695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93362</xdr:rowOff>
    </xdr:from>
    <xdr:ext cx="469744" cy="259045"/>
    <xdr:sp macro="" textlink="">
      <xdr:nvSpPr>
        <xdr:cNvPr id="511" name="n_3mainValue【認定こども園・幼稚園・保育所】&#10;一人当たり面積">
          <a:extLst>
            <a:ext uri="{FF2B5EF4-FFF2-40B4-BE49-F238E27FC236}">
              <a16:creationId xmlns:a16="http://schemas.microsoft.com/office/drawing/2014/main" id="{00000000-0008-0000-0E00-0000FF010000}"/>
            </a:ext>
          </a:extLst>
        </xdr:cNvPr>
        <xdr:cNvSpPr txBox="1"/>
      </xdr:nvSpPr>
      <xdr:spPr>
        <a:xfrm>
          <a:off x="19310427" y="695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95267</xdr:rowOff>
    </xdr:from>
    <xdr:ext cx="469744" cy="259045"/>
    <xdr:sp macro="" textlink="">
      <xdr:nvSpPr>
        <xdr:cNvPr id="512" name="n_4mainValue【認定こども園・幼稚園・保育所】&#10;一人当たり面積">
          <a:extLst>
            <a:ext uri="{FF2B5EF4-FFF2-40B4-BE49-F238E27FC236}">
              <a16:creationId xmlns:a16="http://schemas.microsoft.com/office/drawing/2014/main" id="{00000000-0008-0000-0E00-000000020000}"/>
            </a:ext>
          </a:extLst>
        </xdr:cNvPr>
        <xdr:cNvSpPr txBox="1"/>
      </xdr:nvSpPr>
      <xdr:spPr>
        <a:xfrm>
          <a:off x="18421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3" name="正方形/長方形 512">
          <a:extLst>
            <a:ext uri="{FF2B5EF4-FFF2-40B4-BE49-F238E27FC236}">
              <a16:creationId xmlns:a16="http://schemas.microsoft.com/office/drawing/2014/main" id="{00000000-0008-0000-0E00-000001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9" name="正方形/長方形 518">
          <a:extLst>
            <a:ext uri="{FF2B5EF4-FFF2-40B4-BE49-F238E27FC236}">
              <a16:creationId xmlns:a16="http://schemas.microsoft.com/office/drawing/2014/main" id="{00000000-0008-0000-0E00-000007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0" name="正方形/長方形 519">
          <a:extLst>
            <a:ext uri="{FF2B5EF4-FFF2-40B4-BE49-F238E27FC236}">
              <a16:creationId xmlns:a16="http://schemas.microsoft.com/office/drawing/2014/main" id="{00000000-0008-0000-0E00-000008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1" name="テキスト ボックス 520">
          <a:extLst>
            <a:ext uri="{FF2B5EF4-FFF2-40B4-BE49-F238E27FC236}">
              <a16:creationId xmlns:a16="http://schemas.microsoft.com/office/drawing/2014/main" id="{00000000-0008-0000-0E00-000009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2" name="直線コネクタ 521">
          <a:extLst>
            <a:ext uri="{FF2B5EF4-FFF2-40B4-BE49-F238E27FC236}">
              <a16:creationId xmlns:a16="http://schemas.microsoft.com/office/drawing/2014/main" id="{00000000-0008-0000-0E00-00000A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3" name="テキスト ボックス 522">
          <a:extLst>
            <a:ext uri="{FF2B5EF4-FFF2-40B4-BE49-F238E27FC236}">
              <a16:creationId xmlns:a16="http://schemas.microsoft.com/office/drawing/2014/main" id="{00000000-0008-0000-0E00-00000B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4" name="直線コネクタ 523">
          <a:extLst>
            <a:ext uri="{FF2B5EF4-FFF2-40B4-BE49-F238E27FC236}">
              <a16:creationId xmlns:a16="http://schemas.microsoft.com/office/drawing/2014/main" id="{00000000-0008-0000-0E00-00000C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5" name="テキスト ボックス 524">
          <a:extLst>
            <a:ext uri="{FF2B5EF4-FFF2-40B4-BE49-F238E27FC236}">
              <a16:creationId xmlns:a16="http://schemas.microsoft.com/office/drawing/2014/main" id="{00000000-0008-0000-0E00-00000D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6" name="直線コネクタ 525">
          <a:extLst>
            <a:ext uri="{FF2B5EF4-FFF2-40B4-BE49-F238E27FC236}">
              <a16:creationId xmlns:a16="http://schemas.microsoft.com/office/drawing/2014/main" id="{00000000-0008-0000-0E00-00000E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7" name="テキスト ボックス 526">
          <a:extLst>
            <a:ext uri="{FF2B5EF4-FFF2-40B4-BE49-F238E27FC236}">
              <a16:creationId xmlns:a16="http://schemas.microsoft.com/office/drawing/2014/main" id="{00000000-0008-0000-0E00-00000F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8" name="直線コネクタ 527">
          <a:extLst>
            <a:ext uri="{FF2B5EF4-FFF2-40B4-BE49-F238E27FC236}">
              <a16:creationId xmlns:a16="http://schemas.microsoft.com/office/drawing/2014/main" id="{00000000-0008-0000-0E00-000010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9" name="テキスト ボックス 528">
          <a:extLst>
            <a:ext uri="{FF2B5EF4-FFF2-40B4-BE49-F238E27FC236}">
              <a16:creationId xmlns:a16="http://schemas.microsoft.com/office/drawing/2014/main" id="{00000000-0008-0000-0E00-000011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0" name="直線コネクタ 529">
          <a:extLst>
            <a:ext uri="{FF2B5EF4-FFF2-40B4-BE49-F238E27FC236}">
              <a16:creationId xmlns:a16="http://schemas.microsoft.com/office/drawing/2014/main" id="{00000000-0008-0000-0E00-000012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1" name="テキスト ボックス 530">
          <a:extLst>
            <a:ext uri="{FF2B5EF4-FFF2-40B4-BE49-F238E27FC236}">
              <a16:creationId xmlns:a16="http://schemas.microsoft.com/office/drawing/2014/main" id="{00000000-0008-0000-0E00-000013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2" name="直線コネクタ 531">
          <a:extLst>
            <a:ext uri="{FF2B5EF4-FFF2-40B4-BE49-F238E27FC236}">
              <a16:creationId xmlns:a16="http://schemas.microsoft.com/office/drawing/2014/main" id="{00000000-0008-0000-0E00-000014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3" name="テキスト ボックス 532">
          <a:extLst>
            <a:ext uri="{FF2B5EF4-FFF2-40B4-BE49-F238E27FC236}">
              <a16:creationId xmlns:a16="http://schemas.microsoft.com/office/drawing/2014/main" id="{00000000-0008-0000-0E00-000015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E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5" name="テキスト ボックス 534">
          <a:extLst>
            <a:ext uri="{FF2B5EF4-FFF2-40B4-BE49-F238E27FC236}">
              <a16:creationId xmlns:a16="http://schemas.microsoft.com/office/drawing/2014/main" id="{00000000-0008-0000-0E00-000017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6" name="【学校施設】&#10;有形固定資産減価償却率グラフ枠">
          <a:extLst>
            <a:ext uri="{FF2B5EF4-FFF2-40B4-BE49-F238E27FC236}">
              <a16:creationId xmlns:a16="http://schemas.microsoft.com/office/drawing/2014/main" id="{00000000-0008-0000-0E00-000018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142875</xdr:rowOff>
    </xdr:from>
    <xdr:to>
      <xdr:col>85</xdr:col>
      <xdr:colOff>126364</xdr:colOff>
      <xdr:row>63</xdr:row>
      <xdr:rowOff>9525</xdr:rowOff>
    </xdr:to>
    <xdr:cxnSp macro="">
      <xdr:nvCxnSpPr>
        <xdr:cNvPr id="537" name="直線コネクタ 536">
          <a:extLst>
            <a:ext uri="{FF2B5EF4-FFF2-40B4-BE49-F238E27FC236}">
              <a16:creationId xmlns:a16="http://schemas.microsoft.com/office/drawing/2014/main" id="{00000000-0008-0000-0E00-000019020000}"/>
            </a:ext>
          </a:extLst>
        </xdr:cNvPr>
        <xdr:cNvCxnSpPr/>
      </xdr:nvCxnSpPr>
      <xdr:spPr>
        <a:xfrm flipV="1">
          <a:off x="16318864" y="974407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13352</xdr:rowOff>
    </xdr:from>
    <xdr:ext cx="405111" cy="259045"/>
    <xdr:sp macro="" textlink="">
      <xdr:nvSpPr>
        <xdr:cNvPr id="538" name="【学校施設】&#10;有形固定資産減価償却率最小値テキスト">
          <a:extLst>
            <a:ext uri="{FF2B5EF4-FFF2-40B4-BE49-F238E27FC236}">
              <a16:creationId xmlns:a16="http://schemas.microsoft.com/office/drawing/2014/main" id="{00000000-0008-0000-0E00-00001A020000}"/>
            </a:ext>
          </a:extLst>
        </xdr:cNvPr>
        <xdr:cNvSpPr txBox="1"/>
      </xdr:nvSpPr>
      <xdr:spPr>
        <a:xfrm>
          <a:off x="16357600" y="1081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9525</xdr:rowOff>
    </xdr:from>
    <xdr:to>
      <xdr:col>86</xdr:col>
      <xdr:colOff>25400</xdr:colOff>
      <xdr:row>63</xdr:row>
      <xdr:rowOff>9525</xdr:rowOff>
    </xdr:to>
    <xdr:cxnSp macro="">
      <xdr:nvCxnSpPr>
        <xdr:cNvPr id="539" name="直線コネクタ 538">
          <a:extLst>
            <a:ext uri="{FF2B5EF4-FFF2-40B4-BE49-F238E27FC236}">
              <a16:creationId xmlns:a16="http://schemas.microsoft.com/office/drawing/2014/main" id="{00000000-0008-0000-0E00-00001B020000}"/>
            </a:ext>
          </a:extLst>
        </xdr:cNvPr>
        <xdr:cNvCxnSpPr/>
      </xdr:nvCxnSpPr>
      <xdr:spPr>
        <a:xfrm>
          <a:off x="16230600" y="10810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89552</xdr:rowOff>
    </xdr:from>
    <xdr:ext cx="405111" cy="259045"/>
    <xdr:sp macro="" textlink="">
      <xdr:nvSpPr>
        <xdr:cNvPr id="540" name="【学校施設】&#10;有形固定資産減価償却率最大値テキスト">
          <a:extLst>
            <a:ext uri="{FF2B5EF4-FFF2-40B4-BE49-F238E27FC236}">
              <a16:creationId xmlns:a16="http://schemas.microsoft.com/office/drawing/2014/main" id="{00000000-0008-0000-0E00-00001C020000}"/>
            </a:ext>
          </a:extLst>
        </xdr:cNvPr>
        <xdr:cNvSpPr txBox="1"/>
      </xdr:nvSpPr>
      <xdr:spPr>
        <a:xfrm>
          <a:off x="16357600" y="9519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142875</xdr:rowOff>
    </xdr:from>
    <xdr:to>
      <xdr:col>86</xdr:col>
      <xdr:colOff>25400</xdr:colOff>
      <xdr:row>56</xdr:row>
      <xdr:rowOff>142875</xdr:rowOff>
    </xdr:to>
    <xdr:cxnSp macro="">
      <xdr:nvCxnSpPr>
        <xdr:cNvPr id="541" name="直線コネクタ 540">
          <a:extLst>
            <a:ext uri="{FF2B5EF4-FFF2-40B4-BE49-F238E27FC236}">
              <a16:creationId xmlns:a16="http://schemas.microsoft.com/office/drawing/2014/main" id="{00000000-0008-0000-0E00-00001D020000}"/>
            </a:ext>
          </a:extLst>
        </xdr:cNvPr>
        <xdr:cNvCxnSpPr/>
      </xdr:nvCxnSpPr>
      <xdr:spPr>
        <a:xfrm>
          <a:off x="16230600" y="974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53357</xdr:rowOff>
    </xdr:from>
    <xdr:ext cx="405111" cy="259045"/>
    <xdr:sp macro="" textlink="">
      <xdr:nvSpPr>
        <xdr:cNvPr id="542" name="【学校施設】&#10;有形固定資産減価償却率平均値テキスト">
          <a:extLst>
            <a:ext uri="{FF2B5EF4-FFF2-40B4-BE49-F238E27FC236}">
              <a16:creationId xmlns:a16="http://schemas.microsoft.com/office/drawing/2014/main" id="{00000000-0008-0000-0E00-00001E020000}"/>
            </a:ext>
          </a:extLst>
        </xdr:cNvPr>
        <xdr:cNvSpPr txBox="1"/>
      </xdr:nvSpPr>
      <xdr:spPr>
        <a:xfrm>
          <a:off x="16357600" y="10340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74930</xdr:rowOff>
    </xdr:from>
    <xdr:to>
      <xdr:col>85</xdr:col>
      <xdr:colOff>177800</xdr:colOff>
      <xdr:row>61</xdr:row>
      <xdr:rowOff>5080</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162687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63500</xdr:rowOff>
    </xdr:from>
    <xdr:to>
      <xdr:col>81</xdr:col>
      <xdr:colOff>101600</xdr:colOff>
      <xdr:row>60</xdr:row>
      <xdr:rowOff>165100</xdr:rowOff>
    </xdr:to>
    <xdr:sp macro="" textlink="">
      <xdr:nvSpPr>
        <xdr:cNvPr id="544" name="フローチャート: 判断 543">
          <a:extLst>
            <a:ext uri="{FF2B5EF4-FFF2-40B4-BE49-F238E27FC236}">
              <a16:creationId xmlns:a16="http://schemas.microsoft.com/office/drawing/2014/main" id="{00000000-0008-0000-0E00-000020020000}"/>
            </a:ext>
          </a:extLst>
        </xdr:cNvPr>
        <xdr:cNvSpPr/>
      </xdr:nvSpPr>
      <xdr:spPr>
        <a:xfrm>
          <a:off x="15430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53975</xdr:rowOff>
    </xdr:from>
    <xdr:to>
      <xdr:col>76</xdr:col>
      <xdr:colOff>165100</xdr:colOff>
      <xdr:row>60</xdr:row>
      <xdr:rowOff>155575</xdr:rowOff>
    </xdr:to>
    <xdr:sp macro="" textlink="">
      <xdr:nvSpPr>
        <xdr:cNvPr id="545" name="フローチャート: 判断 544">
          <a:extLst>
            <a:ext uri="{FF2B5EF4-FFF2-40B4-BE49-F238E27FC236}">
              <a16:creationId xmlns:a16="http://schemas.microsoft.com/office/drawing/2014/main" id="{00000000-0008-0000-0E00-000021020000}"/>
            </a:ext>
          </a:extLst>
        </xdr:cNvPr>
        <xdr:cNvSpPr/>
      </xdr:nvSpPr>
      <xdr:spPr>
        <a:xfrm>
          <a:off x="14541500" y="103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8255</xdr:rowOff>
    </xdr:from>
    <xdr:to>
      <xdr:col>72</xdr:col>
      <xdr:colOff>38100</xdr:colOff>
      <xdr:row>60</xdr:row>
      <xdr:rowOff>109855</xdr:rowOff>
    </xdr:to>
    <xdr:sp macro="" textlink="">
      <xdr:nvSpPr>
        <xdr:cNvPr id="546" name="フローチャート: 判断 545">
          <a:extLst>
            <a:ext uri="{FF2B5EF4-FFF2-40B4-BE49-F238E27FC236}">
              <a16:creationId xmlns:a16="http://schemas.microsoft.com/office/drawing/2014/main" id="{00000000-0008-0000-0E00-000022020000}"/>
            </a:ext>
          </a:extLst>
        </xdr:cNvPr>
        <xdr:cNvSpPr/>
      </xdr:nvSpPr>
      <xdr:spPr>
        <a:xfrm>
          <a:off x="13652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166370</xdr:rowOff>
    </xdr:from>
    <xdr:to>
      <xdr:col>67</xdr:col>
      <xdr:colOff>101600</xdr:colOff>
      <xdr:row>60</xdr:row>
      <xdr:rowOff>96520</xdr:rowOff>
    </xdr:to>
    <xdr:sp macro="" textlink="">
      <xdr:nvSpPr>
        <xdr:cNvPr id="547" name="フローチャート: 判断 546">
          <a:extLst>
            <a:ext uri="{FF2B5EF4-FFF2-40B4-BE49-F238E27FC236}">
              <a16:creationId xmlns:a16="http://schemas.microsoft.com/office/drawing/2014/main" id="{00000000-0008-0000-0E00-000023020000}"/>
            </a:ext>
          </a:extLst>
        </xdr:cNvPr>
        <xdr:cNvSpPr/>
      </xdr:nvSpPr>
      <xdr:spPr>
        <a:xfrm>
          <a:off x="12763500" y="1028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E00-000026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E00-000027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E00-000028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124460</xdr:rowOff>
    </xdr:from>
    <xdr:to>
      <xdr:col>85</xdr:col>
      <xdr:colOff>177800</xdr:colOff>
      <xdr:row>59</xdr:row>
      <xdr:rowOff>54610</xdr:rowOff>
    </xdr:to>
    <xdr:sp macro="" textlink="">
      <xdr:nvSpPr>
        <xdr:cNvPr id="553" name="楕円 552">
          <a:extLst>
            <a:ext uri="{FF2B5EF4-FFF2-40B4-BE49-F238E27FC236}">
              <a16:creationId xmlns:a16="http://schemas.microsoft.com/office/drawing/2014/main" id="{00000000-0008-0000-0E00-000029020000}"/>
            </a:ext>
          </a:extLst>
        </xdr:cNvPr>
        <xdr:cNvSpPr/>
      </xdr:nvSpPr>
      <xdr:spPr>
        <a:xfrm>
          <a:off x="16268700" y="10068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147337</xdr:rowOff>
    </xdr:from>
    <xdr:ext cx="405111" cy="259045"/>
    <xdr:sp macro="" textlink="">
      <xdr:nvSpPr>
        <xdr:cNvPr id="554" name="【学校施設】&#10;有形固定資産減価償却率該当値テキスト">
          <a:extLst>
            <a:ext uri="{FF2B5EF4-FFF2-40B4-BE49-F238E27FC236}">
              <a16:creationId xmlns:a16="http://schemas.microsoft.com/office/drawing/2014/main" id="{00000000-0008-0000-0E00-00002A020000}"/>
            </a:ext>
          </a:extLst>
        </xdr:cNvPr>
        <xdr:cNvSpPr txBox="1"/>
      </xdr:nvSpPr>
      <xdr:spPr>
        <a:xfrm>
          <a:off x="16357600"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118745</xdr:rowOff>
    </xdr:from>
    <xdr:to>
      <xdr:col>81</xdr:col>
      <xdr:colOff>101600</xdr:colOff>
      <xdr:row>59</xdr:row>
      <xdr:rowOff>48895</xdr:rowOff>
    </xdr:to>
    <xdr:sp macro="" textlink="">
      <xdr:nvSpPr>
        <xdr:cNvPr id="555" name="楕円 554">
          <a:extLst>
            <a:ext uri="{FF2B5EF4-FFF2-40B4-BE49-F238E27FC236}">
              <a16:creationId xmlns:a16="http://schemas.microsoft.com/office/drawing/2014/main" id="{00000000-0008-0000-0E00-00002B020000}"/>
            </a:ext>
          </a:extLst>
        </xdr:cNvPr>
        <xdr:cNvSpPr/>
      </xdr:nvSpPr>
      <xdr:spPr>
        <a:xfrm>
          <a:off x="15430500" y="10062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169545</xdr:rowOff>
    </xdr:from>
    <xdr:to>
      <xdr:col>85</xdr:col>
      <xdr:colOff>127000</xdr:colOff>
      <xdr:row>59</xdr:row>
      <xdr:rowOff>3810</xdr:rowOff>
    </xdr:to>
    <xdr:cxnSp macro="">
      <xdr:nvCxnSpPr>
        <xdr:cNvPr id="556" name="直線コネクタ 555">
          <a:extLst>
            <a:ext uri="{FF2B5EF4-FFF2-40B4-BE49-F238E27FC236}">
              <a16:creationId xmlns:a16="http://schemas.microsoft.com/office/drawing/2014/main" id="{00000000-0008-0000-0E00-00002C020000}"/>
            </a:ext>
          </a:extLst>
        </xdr:cNvPr>
        <xdr:cNvCxnSpPr/>
      </xdr:nvCxnSpPr>
      <xdr:spPr>
        <a:xfrm>
          <a:off x="15481300" y="1011364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6350</xdr:rowOff>
    </xdr:from>
    <xdr:to>
      <xdr:col>76</xdr:col>
      <xdr:colOff>165100</xdr:colOff>
      <xdr:row>60</xdr:row>
      <xdr:rowOff>107950</xdr:rowOff>
    </xdr:to>
    <xdr:sp macro="" textlink="">
      <xdr:nvSpPr>
        <xdr:cNvPr id="557" name="楕円 556">
          <a:extLst>
            <a:ext uri="{FF2B5EF4-FFF2-40B4-BE49-F238E27FC236}">
              <a16:creationId xmlns:a16="http://schemas.microsoft.com/office/drawing/2014/main" id="{00000000-0008-0000-0E00-00002D020000}"/>
            </a:ext>
          </a:extLst>
        </xdr:cNvPr>
        <xdr:cNvSpPr/>
      </xdr:nvSpPr>
      <xdr:spPr>
        <a:xfrm>
          <a:off x="14541500" y="1029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169545</xdr:rowOff>
    </xdr:from>
    <xdr:to>
      <xdr:col>81</xdr:col>
      <xdr:colOff>50800</xdr:colOff>
      <xdr:row>60</xdr:row>
      <xdr:rowOff>57150</xdr:rowOff>
    </xdr:to>
    <xdr:cxnSp macro="">
      <xdr:nvCxnSpPr>
        <xdr:cNvPr id="558" name="直線コネクタ 557">
          <a:extLst>
            <a:ext uri="{FF2B5EF4-FFF2-40B4-BE49-F238E27FC236}">
              <a16:creationId xmlns:a16="http://schemas.microsoft.com/office/drawing/2014/main" id="{00000000-0008-0000-0E00-00002E020000}"/>
            </a:ext>
          </a:extLst>
        </xdr:cNvPr>
        <xdr:cNvCxnSpPr/>
      </xdr:nvCxnSpPr>
      <xdr:spPr>
        <a:xfrm flipV="1">
          <a:off x="14592300" y="10113645"/>
          <a:ext cx="889000" cy="230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137795</xdr:rowOff>
    </xdr:from>
    <xdr:to>
      <xdr:col>72</xdr:col>
      <xdr:colOff>38100</xdr:colOff>
      <xdr:row>59</xdr:row>
      <xdr:rowOff>67945</xdr:rowOff>
    </xdr:to>
    <xdr:sp macro="" textlink="">
      <xdr:nvSpPr>
        <xdr:cNvPr id="559" name="楕円 558">
          <a:extLst>
            <a:ext uri="{FF2B5EF4-FFF2-40B4-BE49-F238E27FC236}">
              <a16:creationId xmlns:a16="http://schemas.microsoft.com/office/drawing/2014/main" id="{00000000-0008-0000-0E00-00002F020000}"/>
            </a:ext>
          </a:extLst>
        </xdr:cNvPr>
        <xdr:cNvSpPr/>
      </xdr:nvSpPr>
      <xdr:spPr>
        <a:xfrm>
          <a:off x="13652500" y="100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17145</xdr:rowOff>
    </xdr:from>
    <xdr:to>
      <xdr:col>76</xdr:col>
      <xdr:colOff>114300</xdr:colOff>
      <xdr:row>60</xdr:row>
      <xdr:rowOff>57150</xdr:rowOff>
    </xdr:to>
    <xdr:cxnSp macro="">
      <xdr:nvCxnSpPr>
        <xdr:cNvPr id="560" name="直線コネクタ 559">
          <a:extLst>
            <a:ext uri="{FF2B5EF4-FFF2-40B4-BE49-F238E27FC236}">
              <a16:creationId xmlns:a16="http://schemas.microsoft.com/office/drawing/2014/main" id="{00000000-0008-0000-0E00-000030020000}"/>
            </a:ext>
          </a:extLst>
        </xdr:cNvPr>
        <xdr:cNvCxnSpPr/>
      </xdr:nvCxnSpPr>
      <xdr:spPr>
        <a:xfrm>
          <a:off x="13703300" y="10132695"/>
          <a:ext cx="889000" cy="2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74930</xdr:rowOff>
    </xdr:from>
    <xdr:to>
      <xdr:col>67</xdr:col>
      <xdr:colOff>101600</xdr:colOff>
      <xdr:row>59</xdr:row>
      <xdr:rowOff>5080</xdr:rowOff>
    </xdr:to>
    <xdr:sp macro="" textlink="">
      <xdr:nvSpPr>
        <xdr:cNvPr id="561" name="楕円 560">
          <a:extLst>
            <a:ext uri="{FF2B5EF4-FFF2-40B4-BE49-F238E27FC236}">
              <a16:creationId xmlns:a16="http://schemas.microsoft.com/office/drawing/2014/main" id="{00000000-0008-0000-0E00-000031020000}"/>
            </a:ext>
          </a:extLst>
        </xdr:cNvPr>
        <xdr:cNvSpPr/>
      </xdr:nvSpPr>
      <xdr:spPr>
        <a:xfrm>
          <a:off x="12763500" y="1001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125730</xdr:rowOff>
    </xdr:from>
    <xdr:to>
      <xdr:col>71</xdr:col>
      <xdr:colOff>177800</xdr:colOff>
      <xdr:row>59</xdr:row>
      <xdr:rowOff>17145</xdr:rowOff>
    </xdr:to>
    <xdr:cxnSp macro="">
      <xdr:nvCxnSpPr>
        <xdr:cNvPr id="562" name="直線コネクタ 561">
          <a:extLst>
            <a:ext uri="{FF2B5EF4-FFF2-40B4-BE49-F238E27FC236}">
              <a16:creationId xmlns:a16="http://schemas.microsoft.com/office/drawing/2014/main" id="{00000000-0008-0000-0E00-000032020000}"/>
            </a:ext>
          </a:extLst>
        </xdr:cNvPr>
        <xdr:cNvCxnSpPr/>
      </xdr:nvCxnSpPr>
      <xdr:spPr>
        <a:xfrm>
          <a:off x="12814300" y="10069830"/>
          <a:ext cx="889000" cy="62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156227</xdr:rowOff>
    </xdr:from>
    <xdr:ext cx="405111" cy="259045"/>
    <xdr:sp macro="" textlink="">
      <xdr:nvSpPr>
        <xdr:cNvPr id="563" name="n_1aveValue【学校施設】&#10;有形固定資産減価償却率">
          <a:extLst>
            <a:ext uri="{FF2B5EF4-FFF2-40B4-BE49-F238E27FC236}">
              <a16:creationId xmlns:a16="http://schemas.microsoft.com/office/drawing/2014/main" id="{00000000-0008-0000-0E00-000033020000}"/>
            </a:ext>
          </a:extLst>
        </xdr:cNvPr>
        <xdr:cNvSpPr txBox="1"/>
      </xdr:nvSpPr>
      <xdr:spPr>
        <a:xfrm>
          <a:off x="15266044"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146702</xdr:rowOff>
    </xdr:from>
    <xdr:ext cx="405111" cy="259045"/>
    <xdr:sp macro="" textlink="">
      <xdr:nvSpPr>
        <xdr:cNvPr id="564" name="n_2aveValue【学校施設】&#10;有形固定資産減価償却率">
          <a:extLst>
            <a:ext uri="{FF2B5EF4-FFF2-40B4-BE49-F238E27FC236}">
              <a16:creationId xmlns:a16="http://schemas.microsoft.com/office/drawing/2014/main" id="{00000000-0008-0000-0E00-000034020000}"/>
            </a:ext>
          </a:extLst>
        </xdr:cNvPr>
        <xdr:cNvSpPr txBox="1"/>
      </xdr:nvSpPr>
      <xdr:spPr>
        <a:xfrm>
          <a:off x="14389744" y="1043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100982</xdr:rowOff>
    </xdr:from>
    <xdr:ext cx="405111" cy="259045"/>
    <xdr:sp macro="" textlink="">
      <xdr:nvSpPr>
        <xdr:cNvPr id="565" name="n_3aveValue【学校施設】&#10;有形固定資産減価償却率">
          <a:extLst>
            <a:ext uri="{FF2B5EF4-FFF2-40B4-BE49-F238E27FC236}">
              <a16:creationId xmlns:a16="http://schemas.microsoft.com/office/drawing/2014/main" id="{00000000-0008-0000-0E00-000035020000}"/>
            </a:ext>
          </a:extLst>
        </xdr:cNvPr>
        <xdr:cNvSpPr txBox="1"/>
      </xdr:nvSpPr>
      <xdr:spPr>
        <a:xfrm>
          <a:off x="13500744"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87647</xdr:rowOff>
    </xdr:from>
    <xdr:ext cx="405111" cy="259045"/>
    <xdr:sp macro="" textlink="">
      <xdr:nvSpPr>
        <xdr:cNvPr id="566" name="n_4aveValue【学校施設】&#10;有形固定資産減価償却率">
          <a:extLst>
            <a:ext uri="{FF2B5EF4-FFF2-40B4-BE49-F238E27FC236}">
              <a16:creationId xmlns:a16="http://schemas.microsoft.com/office/drawing/2014/main" id="{00000000-0008-0000-0E00-000036020000}"/>
            </a:ext>
          </a:extLst>
        </xdr:cNvPr>
        <xdr:cNvSpPr txBox="1"/>
      </xdr:nvSpPr>
      <xdr:spPr>
        <a:xfrm>
          <a:off x="12611744" y="1037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65422</xdr:rowOff>
    </xdr:from>
    <xdr:ext cx="405111" cy="259045"/>
    <xdr:sp macro="" textlink="">
      <xdr:nvSpPr>
        <xdr:cNvPr id="567" name="n_1mainValue【学校施設】&#10;有形固定資産減価償却率">
          <a:extLst>
            <a:ext uri="{FF2B5EF4-FFF2-40B4-BE49-F238E27FC236}">
              <a16:creationId xmlns:a16="http://schemas.microsoft.com/office/drawing/2014/main" id="{00000000-0008-0000-0E00-000037020000}"/>
            </a:ext>
          </a:extLst>
        </xdr:cNvPr>
        <xdr:cNvSpPr txBox="1"/>
      </xdr:nvSpPr>
      <xdr:spPr>
        <a:xfrm>
          <a:off x="152660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124477</xdr:rowOff>
    </xdr:from>
    <xdr:ext cx="405111" cy="259045"/>
    <xdr:sp macro="" textlink="">
      <xdr:nvSpPr>
        <xdr:cNvPr id="568" name="n_2mainValue【学校施設】&#10;有形固定資産減価償却率">
          <a:extLst>
            <a:ext uri="{FF2B5EF4-FFF2-40B4-BE49-F238E27FC236}">
              <a16:creationId xmlns:a16="http://schemas.microsoft.com/office/drawing/2014/main" id="{00000000-0008-0000-0E00-000038020000}"/>
            </a:ext>
          </a:extLst>
        </xdr:cNvPr>
        <xdr:cNvSpPr txBox="1"/>
      </xdr:nvSpPr>
      <xdr:spPr>
        <a:xfrm>
          <a:off x="143897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84472</xdr:rowOff>
    </xdr:from>
    <xdr:ext cx="405111" cy="259045"/>
    <xdr:sp macro="" textlink="">
      <xdr:nvSpPr>
        <xdr:cNvPr id="569" name="n_3mainValue【学校施設】&#10;有形固定資産減価償却率">
          <a:extLst>
            <a:ext uri="{FF2B5EF4-FFF2-40B4-BE49-F238E27FC236}">
              <a16:creationId xmlns:a16="http://schemas.microsoft.com/office/drawing/2014/main" id="{00000000-0008-0000-0E00-000039020000}"/>
            </a:ext>
          </a:extLst>
        </xdr:cNvPr>
        <xdr:cNvSpPr txBox="1"/>
      </xdr:nvSpPr>
      <xdr:spPr>
        <a:xfrm>
          <a:off x="13500744" y="985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21607</xdr:rowOff>
    </xdr:from>
    <xdr:ext cx="405111" cy="259045"/>
    <xdr:sp macro="" textlink="">
      <xdr:nvSpPr>
        <xdr:cNvPr id="570" name="n_4mainValue【学校施設】&#10;有形固定資産減価償却率">
          <a:extLst>
            <a:ext uri="{FF2B5EF4-FFF2-40B4-BE49-F238E27FC236}">
              <a16:creationId xmlns:a16="http://schemas.microsoft.com/office/drawing/2014/main" id="{00000000-0008-0000-0E00-00003A020000}"/>
            </a:ext>
          </a:extLst>
        </xdr:cNvPr>
        <xdr:cNvSpPr txBox="1"/>
      </xdr:nvSpPr>
      <xdr:spPr>
        <a:xfrm>
          <a:off x="12611744" y="979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6" name="正方形/長方形 575">
          <a:extLst>
            <a:ext uri="{FF2B5EF4-FFF2-40B4-BE49-F238E27FC236}">
              <a16:creationId xmlns:a16="http://schemas.microsoft.com/office/drawing/2014/main" id="{00000000-0008-0000-0E00-000040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7" name="正方形/長方形 576">
          <a:extLst>
            <a:ext uri="{FF2B5EF4-FFF2-40B4-BE49-F238E27FC236}">
              <a16:creationId xmlns:a16="http://schemas.microsoft.com/office/drawing/2014/main" id="{00000000-0008-0000-0E00-000041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8" name="正方形/長方形 577">
          <a:extLst>
            <a:ext uri="{FF2B5EF4-FFF2-40B4-BE49-F238E27FC236}">
              <a16:creationId xmlns:a16="http://schemas.microsoft.com/office/drawing/2014/main" id="{00000000-0008-0000-0E00-000042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9" name="テキスト ボックス 578">
          <a:extLst>
            <a:ext uri="{FF2B5EF4-FFF2-40B4-BE49-F238E27FC236}">
              <a16:creationId xmlns:a16="http://schemas.microsoft.com/office/drawing/2014/main" id="{00000000-0008-0000-0E00-000043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0" name="直線コネクタ 579">
          <a:extLst>
            <a:ext uri="{FF2B5EF4-FFF2-40B4-BE49-F238E27FC236}">
              <a16:creationId xmlns:a16="http://schemas.microsoft.com/office/drawing/2014/main" id="{00000000-0008-0000-0E00-000044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1" name="テキスト ボックス 580">
          <a:extLst>
            <a:ext uri="{FF2B5EF4-FFF2-40B4-BE49-F238E27FC236}">
              <a16:creationId xmlns:a16="http://schemas.microsoft.com/office/drawing/2014/main" id="{00000000-0008-0000-0E00-000045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2" name="直線コネクタ 581">
          <a:extLst>
            <a:ext uri="{FF2B5EF4-FFF2-40B4-BE49-F238E27FC236}">
              <a16:creationId xmlns:a16="http://schemas.microsoft.com/office/drawing/2014/main" id="{00000000-0008-0000-0E00-000046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3" name="テキスト ボックス 582">
          <a:extLst>
            <a:ext uri="{FF2B5EF4-FFF2-40B4-BE49-F238E27FC236}">
              <a16:creationId xmlns:a16="http://schemas.microsoft.com/office/drawing/2014/main" id="{00000000-0008-0000-0E00-000047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4" name="直線コネクタ 583">
          <a:extLst>
            <a:ext uri="{FF2B5EF4-FFF2-40B4-BE49-F238E27FC236}">
              <a16:creationId xmlns:a16="http://schemas.microsoft.com/office/drawing/2014/main" id="{00000000-0008-0000-0E00-000048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5" name="テキスト ボックス 584">
          <a:extLst>
            <a:ext uri="{FF2B5EF4-FFF2-40B4-BE49-F238E27FC236}">
              <a16:creationId xmlns:a16="http://schemas.microsoft.com/office/drawing/2014/main" id="{00000000-0008-0000-0E00-000049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6" name="直線コネクタ 585">
          <a:extLst>
            <a:ext uri="{FF2B5EF4-FFF2-40B4-BE49-F238E27FC236}">
              <a16:creationId xmlns:a16="http://schemas.microsoft.com/office/drawing/2014/main" id="{00000000-0008-0000-0E00-00004A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7" name="テキスト ボックス 586">
          <a:extLst>
            <a:ext uri="{FF2B5EF4-FFF2-40B4-BE49-F238E27FC236}">
              <a16:creationId xmlns:a16="http://schemas.microsoft.com/office/drawing/2014/main" id="{00000000-0008-0000-0E00-00004B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8" name="直線コネクタ 587">
          <a:extLst>
            <a:ext uri="{FF2B5EF4-FFF2-40B4-BE49-F238E27FC236}">
              <a16:creationId xmlns:a16="http://schemas.microsoft.com/office/drawing/2014/main" id="{00000000-0008-0000-0E00-00004C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9" name="テキスト ボックス 588">
          <a:extLst>
            <a:ext uri="{FF2B5EF4-FFF2-40B4-BE49-F238E27FC236}">
              <a16:creationId xmlns:a16="http://schemas.microsoft.com/office/drawing/2014/main" id="{00000000-0008-0000-0E00-00004D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E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学校施設】&#10;一人当たり面積グラフ枠">
          <a:extLst>
            <a:ext uri="{FF2B5EF4-FFF2-40B4-BE49-F238E27FC236}">
              <a16:creationId xmlns:a16="http://schemas.microsoft.com/office/drawing/2014/main" id="{00000000-0008-0000-0E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92354</xdr:rowOff>
    </xdr:from>
    <xdr:to>
      <xdr:col>116</xdr:col>
      <xdr:colOff>62864</xdr:colOff>
      <xdr:row>63</xdr:row>
      <xdr:rowOff>107442</xdr:rowOff>
    </xdr:to>
    <xdr:cxnSp macro="">
      <xdr:nvCxnSpPr>
        <xdr:cNvPr id="593" name="直線コネクタ 592">
          <a:extLst>
            <a:ext uri="{FF2B5EF4-FFF2-40B4-BE49-F238E27FC236}">
              <a16:creationId xmlns:a16="http://schemas.microsoft.com/office/drawing/2014/main" id="{00000000-0008-0000-0E00-000051020000}"/>
            </a:ext>
          </a:extLst>
        </xdr:cNvPr>
        <xdr:cNvCxnSpPr/>
      </xdr:nvCxnSpPr>
      <xdr:spPr>
        <a:xfrm flipV="1">
          <a:off x="22160864" y="9865004"/>
          <a:ext cx="0" cy="1043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111269</xdr:rowOff>
    </xdr:from>
    <xdr:ext cx="469744" cy="259045"/>
    <xdr:sp macro="" textlink="">
      <xdr:nvSpPr>
        <xdr:cNvPr id="594" name="【学校施設】&#10;一人当たり面積最小値テキスト">
          <a:extLst>
            <a:ext uri="{FF2B5EF4-FFF2-40B4-BE49-F238E27FC236}">
              <a16:creationId xmlns:a16="http://schemas.microsoft.com/office/drawing/2014/main" id="{00000000-0008-0000-0E00-000052020000}"/>
            </a:ext>
          </a:extLst>
        </xdr:cNvPr>
        <xdr:cNvSpPr txBox="1"/>
      </xdr:nvSpPr>
      <xdr:spPr>
        <a:xfrm>
          <a:off x="22199600" y="10912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107442</xdr:rowOff>
    </xdr:from>
    <xdr:to>
      <xdr:col>116</xdr:col>
      <xdr:colOff>152400</xdr:colOff>
      <xdr:row>63</xdr:row>
      <xdr:rowOff>107442</xdr:rowOff>
    </xdr:to>
    <xdr:cxnSp macro="">
      <xdr:nvCxnSpPr>
        <xdr:cNvPr id="595" name="直線コネクタ 594">
          <a:extLst>
            <a:ext uri="{FF2B5EF4-FFF2-40B4-BE49-F238E27FC236}">
              <a16:creationId xmlns:a16="http://schemas.microsoft.com/office/drawing/2014/main" id="{00000000-0008-0000-0E00-000053020000}"/>
            </a:ext>
          </a:extLst>
        </xdr:cNvPr>
        <xdr:cNvCxnSpPr/>
      </xdr:nvCxnSpPr>
      <xdr:spPr>
        <a:xfrm>
          <a:off x="22072600" y="1090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39031</xdr:rowOff>
    </xdr:from>
    <xdr:ext cx="469744" cy="259045"/>
    <xdr:sp macro="" textlink="">
      <xdr:nvSpPr>
        <xdr:cNvPr id="596" name="【学校施設】&#10;一人当たり面積最大値テキスト">
          <a:extLst>
            <a:ext uri="{FF2B5EF4-FFF2-40B4-BE49-F238E27FC236}">
              <a16:creationId xmlns:a16="http://schemas.microsoft.com/office/drawing/2014/main" id="{00000000-0008-0000-0E00-000054020000}"/>
            </a:ext>
          </a:extLst>
        </xdr:cNvPr>
        <xdr:cNvSpPr txBox="1"/>
      </xdr:nvSpPr>
      <xdr:spPr>
        <a:xfrm>
          <a:off x="22199600" y="96402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92354</xdr:rowOff>
    </xdr:from>
    <xdr:to>
      <xdr:col>116</xdr:col>
      <xdr:colOff>152400</xdr:colOff>
      <xdr:row>57</xdr:row>
      <xdr:rowOff>92354</xdr:rowOff>
    </xdr:to>
    <xdr:cxnSp macro="">
      <xdr:nvCxnSpPr>
        <xdr:cNvPr id="597" name="直線コネクタ 596">
          <a:extLst>
            <a:ext uri="{FF2B5EF4-FFF2-40B4-BE49-F238E27FC236}">
              <a16:creationId xmlns:a16="http://schemas.microsoft.com/office/drawing/2014/main" id="{00000000-0008-0000-0E00-000055020000}"/>
            </a:ext>
          </a:extLst>
        </xdr:cNvPr>
        <xdr:cNvCxnSpPr/>
      </xdr:nvCxnSpPr>
      <xdr:spPr>
        <a:xfrm>
          <a:off x="22072600" y="9865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170045</xdr:rowOff>
    </xdr:from>
    <xdr:ext cx="469744" cy="259045"/>
    <xdr:sp macro="" textlink="">
      <xdr:nvSpPr>
        <xdr:cNvPr id="598" name="【学校施設】&#10;一人当たり面積平均値テキスト">
          <a:extLst>
            <a:ext uri="{FF2B5EF4-FFF2-40B4-BE49-F238E27FC236}">
              <a16:creationId xmlns:a16="http://schemas.microsoft.com/office/drawing/2014/main" id="{00000000-0008-0000-0E00-000056020000}"/>
            </a:ext>
          </a:extLst>
        </xdr:cNvPr>
        <xdr:cNvSpPr txBox="1"/>
      </xdr:nvSpPr>
      <xdr:spPr>
        <a:xfrm>
          <a:off x="22199600" y="102855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147168</xdr:rowOff>
    </xdr:from>
    <xdr:to>
      <xdr:col>116</xdr:col>
      <xdr:colOff>114300</xdr:colOff>
      <xdr:row>61</xdr:row>
      <xdr:rowOff>77318</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22110700" y="10434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161798</xdr:rowOff>
    </xdr:from>
    <xdr:to>
      <xdr:col>112</xdr:col>
      <xdr:colOff>38100</xdr:colOff>
      <xdr:row>61</xdr:row>
      <xdr:rowOff>91948</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21272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161798</xdr:rowOff>
    </xdr:from>
    <xdr:to>
      <xdr:col>107</xdr:col>
      <xdr:colOff>101600</xdr:colOff>
      <xdr:row>61</xdr:row>
      <xdr:rowOff>91948</xdr:rowOff>
    </xdr:to>
    <xdr:sp macro="" textlink="">
      <xdr:nvSpPr>
        <xdr:cNvPr id="601" name="フローチャート: 判断 600">
          <a:extLst>
            <a:ext uri="{FF2B5EF4-FFF2-40B4-BE49-F238E27FC236}">
              <a16:creationId xmlns:a16="http://schemas.microsoft.com/office/drawing/2014/main" id="{00000000-0008-0000-0E00-000059020000}"/>
            </a:ext>
          </a:extLst>
        </xdr:cNvPr>
        <xdr:cNvSpPr/>
      </xdr:nvSpPr>
      <xdr:spPr>
        <a:xfrm>
          <a:off x="20383500" y="10448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169570</xdr:rowOff>
    </xdr:from>
    <xdr:to>
      <xdr:col>102</xdr:col>
      <xdr:colOff>165100</xdr:colOff>
      <xdr:row>61</xdr:row>
      <xdr:rowOff>99720</xdr:rowOff>
    </xdr:to>
    <xdr:sp macro="" textlink="">
      <xdr:nvSpPr>
        <xdr:cNvPr id="602" name="フローチャート: 判断 601">
          <a:extLst>
            <a:ext uri="{FF2B5EF4-FFF2-40B4-BE49-F238E27FC236}">
              <a16:creationId xmlns:a16="http://schemas.microsoft.com/office/drawing/2014/main" id="{00000000-0008-0000-0E00-00005A020000}"/>
            </a:ext>
          </a:extLst>
        </xdr:cNvPr>
        <xdr:cNvSpPr/>
      </xdr:nvSpPr>
      <xdr:spPr>
        <a:xfrm>
          <a:off x="19494500" y="10456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24181</xdr:rowOff>
    </xdr:from>
    <xdr:to>
      <xdr:col>98</xdr:col>
      <xdr:colOff>38100</xdr:colOff>
      <xdr:row>61</xdr:row>
      <xdr:rowOff>125781</xdr:rowOff>
    </xdr:to>
    <xdr:sp macro="" textlink="">
      <xdr:nvSpPr>
        <xdr:cNvPr id="603" name="フローチャート: 判断 602">
          <a:extLst>
            <a:ext uri="{FF2B5EF4-FFF2-40B4-BE49-F238E27FC236}">
              <a16:creationId xmlns:a16="http://schemas.microsoft.com/office/drawing/2014/main" id="{00000000-0008-0000-0E00-00005B020000}"/>
            </a:ext>
          </a:extLst>
        </xdr:cNvPr>
        <xdr:cNvSpPr/>
      </xdr:nvSpPr>
      <xdr:spPr>
        <a:xfrm>
          <a:off x="18605500" y="1048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E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E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E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163170</xdr:rowOff>
    </xdr:from>
    <xdr:to>
      <xdr:col>116</xdr:col>
      <xdr:colOff>114300</xdr:colOff>
      <xdr:row>62</xdr:row>
      <xdr:rowOff>93320</xdr:rowOff>
    </xdr:to>
    <xdr:sp macro="" textlink="">
      <xdr:nvSpPr>
        <xdr:cNvPr id="609" name="楕円 608">
          <a:extLst>
            <a:ext uri="{FF2B5EF4-FFF2-40B4-BE49-F238E27FC236}">
              <a16:creationId xmlns:a16="http://schemas.microsoft.com/office/drawing/2014/main" id="{00000000-0008-0000-0E00-000061020000}"/>
            </a:ext>
          </a:extLst>
        </xdr:cNvPr>
        <xdr:cNvSpPr/>
      </xdr:nvSpPr>
      <xdr:spPr>
        <a:xfrm>
          <a:off x="22110700" y="1062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141597</xdr:rowOff>
    </xdr:from>
    <xdr:ext cx="469744" cy="259045"/>
    <xdr:sp macro="" textlink="">
      <xdr:nvSpPr>
        <xdr:cNvPr id="610" name="【学校施設】&#10;一人当たり面積該当値テキスト">
          <a:extLst>
            <a:ext uri="{FF2B5EF4-FFF2-40B4-BE49-F238E27FC236}">
              <a16:creationId xmlns:a16="http://schemas.microsoft.com/office/drawing/2014/main" id="{00000000-0008-0000-0E00-000062020000}"/>
            </a:ext>
          </a:extLst>
        </xdr:cNvPr>
        <xdr:cNvSpPr txBox="1"/>
      </xdr:nvSpPr>
      <xdr:spPr>
        <a:xfrm>
          <a:off x="22199600" y="1060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166370</xdr:rowOff>
    </xdr:from>
    <xdr:to>
      <xdr:col>112</xdr:col>
      <xdr:colOff>38100</xdr:colOff>
      <xdr:row>62</xdr:row>
      <xdr:rowOff>96520</xdr:rowOff>
    </xdr:to>
    <xdr:sp macro="" textlink="">
      <xdr:nvSpPr>
        <xdr:cNvPr id="611" name="楕円 610">
          <a:extLst>
            <a:ext uri="{FF2B5EF4-FFF2-40B4-BE49-F238E27FC236}">
              <a16:creationId xmlns:a16="http://schemas.microsoft.com/office/drawing/2014/main" id="{00000000-0008-0000-0E00-000063020000}"/>
            </a:ext>
          </a:extLst>
        </xdr:cNvPr>
        <xdr:cNvSpPr/>
      </xdr:nvSpPr>
      <xdr:spPr>
        <a:xfrm>
          <a:off x="21272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42520</xdr:rowOff>
    </xdr:from>
    <xdr:to>
      <xdr:col>116</xdr:col>
      <xdr:colOff>63500</xdr:colOff>
      <xdr:row>62</xdr:row>
      <xdr:rowOff>45720</xdr:rowOff>
    </xdr:to>
    <xdr:cxnSp macro="">
      <xdr:nvCxnSpPr>
        <xdr:cNvPr id="612" name="直線コネクタ 611">
          <a:extLst>
            <a:ext uri="{FF2B5EF4-FFF2-40B4-BE49-F238E27FC236}">
              <a16:creationId xmlns:a16="http://schemas.microsoft.com/office/drawing/2014/main" id="{00000000-0008-0000-0E00-000064020000}"/>
            </a:ext>
          </a:extLst>
        </xdr:cNvPr>
        <xdr:cNvCxnSpPr/>
      </xdr:nvCxnSpPr>
      <xdr:spPr>
        <a:xfrm flipV="1">
          <a:off x="21323300" y="10672420"/>
          <a:ext cx="83820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170485</xdr:rowOff>
    </xdr:from>
    <xdr:to>
      <xdr:col>107</xdr:col>
      <xdr:colOff>101600</xdr:colOff>
      <xdr:row>62</xdr:row>
      <xdr:rowOff>100635</xdr:rowOff>
    </xdr:to>
    <xdr:sp macro="" textlink="">
      <xdr:nvSpPr>
        <xdr:cNvPr id="613" name="楕円 612">
          <a:extLst>
            <a:ext uri="{FF2B5EF4-FFF2-40B4-BE49-F238E27FC236}">
              <a16:creationId xmlns:a16="http://schemas.microsoft.com/office/drawing/2014/main" id="{00000000-0008-0000-0E00-000065020000}"/>
            </a:ext>
          </a:extLst>
        </xdr:cNvPr>
        <xdr:cNvSpPr/>
      </xdr:nvSpPr>
      <xdr:spPr>
        <a:xfrm>
          <a:off x="20383500" y="1062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45720</xdr:rowOff>
    </xdr:from>
    <xdr:to>
      <xdr:col>111</xdr:col>
      <xdr:colOff>177800</xdr:colOff>
      <xdr:row>62</xdr:row>
      <xdr:rowOff>49835</xdr:rowOff>
    </xdr:to>
    <xdr:cxnSp macro="">
      <xdr:nvCxnSpPr>
        <xdr:cNvPr id="614" name="直線コネクタ 613">
          <a:extLst>
            <a:ext uri="{FF2B5EF4-FFF2-40B4-BE49-F238E27FC236}">
              <a16:creationId xmlns:a16="http://schemas.microsoft.com/office/drawing/2014/main" id="{00000000-0008-0000-0E00-000066020000}"/>
            </a:ext>
          </a:extLst>
        </xdr:cNvPr>
        <xdr:cNvCxnSpPr/>
      </xdr:nvCxnSpPr>
      <xdr:spPr>
        <a:xfrm flipV="1">
          <a:off x="20434300" y="10675620"/>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102362</xdr:rowOff>
    </xdr:from>
    <xdr:to>
      <xdr:col>102</xdr:col>
      <xdr:colOff>165100</xdr:colOff>
      <xdr:row>62</xdr:row>
      <xdr:rowOff>32512</xdr:rowOff>
    </xdr:to>
    <xdr:sp macro="" textlink="">
      <xdr:nvSpPr>
        <xdr:cNvPr id="615" name="楕円 614">
          <a:extLst>
            <a:ext uri="{FF2B5EF4-FFF2-40B4-BE49-F238E27FC236}">
              <a16:creationId xmlns:a16="http://schemas.microsoft.com/office/drawing/2014/main" id="{00000000-0008-0000-0E00-000067020000}"/>
            </a:ext>
          </a:extLst>
        </xdr:cNvPr>
        <xdr:cNvSpPr/>
      </xdr:nvSpPr>
      <xdr:spPr>
        <a:xfrm>
          <a:off x="19494500" y="1056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153162</xdr:rowOff>
    </xdr:from>
    <xdr:to>
      <xdr:col>107</xdr:col>
      <xdr:colOff>50800</xdr:colOff>
      <xdr:row>62</xdr:row>
      <xdr:rowOff>49835</xdr:rowOff>
    </xdr:to>
    <xdr:cxnSp macro="">
      <xdr:nvCxnSpPr>
        <xdr:cNvPr id="616" name="直線コネクタ 615">
          <a:extLst>
            <a:ext uri="{FF2B5EF4-FFF2-40B4-BE49-F238E27FC236}">
              <a16:creationId xmlns:a16="http://schemas.microsoft.com/office/drawing/2014/main" id="{00000000-0008-0000-0E00-000068020000}"/>
            </a:ext>
          </a:extLst>
        </xdr:cNvPr>
        <xdr:cNvCxnSpPr/>
      </xdr:nvCxnSpPr>
      <xdr:spPr>
        <a:xfrm>
          <a:off x="19545300" y="10611612"/>
          <a:ext cx="889000" cy="68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164541</xdr:rowOff>
    </xdr:from>
    <xdr:to>
      <xdr:col>98</xdr:col>
      <xdr:colOff>38100</xdr:colOff>
      <xdr:row>61</xdr:row>
      <xdr:rowOff>94691</xdr:rowOff>
    </xdr:to>
    <xdr:sp macro="" textlink="">
      <xdr:nvSpPr>
        <xdr:cNvPr id="617" name="楕円 616">
          <a:extLst>
            <a:ext uri="{FF2B5EF4-FFF2-40B4-BE49-F238E27FC236}">
              <a16:creationId xmlns:a16="http://schemas.microsoft.com/office/drawing/2014/main" id="{00000000-0008-0000-0E00-000069020000}"/>
            </a:ext>
          </a:extLst>
        </xdr:cNvPr>
        <xdr:cNvSpPr/>
      </xdr:nvSpPr>
      <xdr:spPr>
        <a:xfrm>
          <a:off x="18605500" y="10451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43891</xdr:rowOff>
    </xdr:from>
    <xdr:to>
      <xdr:col>102</xdr:col>
      <xdr:colOff>114300</xdr:colOff>
      <xdr:row>61</xdr:row>
      <xdr:rowOff>153162</xdr:rowOff>
    </xdr:to>
    <xdr:cxnSp macro="">
      <xdr:nvCxnSpPr>
        <xdr:cNvPr id="618" name="直線コネクタ 617">
          <a:extLst>
            <a:ext uri="{FF2B5EF4-FFF2-40B4-BE49-F238E27FC236}">
              <a16:creationId xmlns:a16="http://schemas.microsoft.com/office/drawing/2014/main" id="{00000000-0008-0000-0E00-00006A020000}"/>
            </a:ext>
          </a:extLst>
        </xdr:cNvPr>
        <xdr:cNvCxnSpPr/>
      </xdr:nvCxnSpPr>
      <xdr:spPr>
        <a:xfrm>
          <a:off x="18656300" y="10502341"/>
          <a:ext cx="889000" cy="109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108475</xdr:rowOff>
    </xdr:from>
    <xdr:ext cx="469744" cy="259045"/>
    <xdr:sp macro="" textlink="">
      <xdr:nvSpPr>
        <xdr:cNvPr id="619" name="n_1aveValue【学校施設】&#10;一人当たり面積">
          <a:extLst>
            <a:ext uri="{FF2B5EF4-FFF2-40B4-BE49-F238E27FC236}">
              <a16:creationId xmlns:a16="http://schemas.microsoft.com/office/drawing/2014/main" id="{00000000-0008-0000-0E00-00006B020000}"/>
            </a:ext>
          </a:extLst>
        </xdr:cNvPr>
        <xdr:cNvSpPr txBox="1"/>
      </xdr:nvSpPr>
      <xdr:spPr>
        <a:xfrm>
          <a:off x="210757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108475</xdr:rowOff>
    </xdr:from>
    <xdr:ext cx="469744" cy="259045"/>
    <xdr:sp macro="" textlink="">
      <xdr:nvSpPr>
        <xdr:cNvPr id="620" name="n_2aveValue【学校施設】&#10;一人当たり面積">
          <a:extLst>
            <a:ext uri="{FF2B5EF4-FFF2-40B4-BE49-F238E27FC236}">
              <a16:creationId xmlns:a16="http://schemas.microsoft.com/office/drawing/2014/main" id="{00000000-0008-0000-0E00-00006C020000}"/>
            </a:ext>
          </a:extLst>
        </xdr:cNvPr>
        <xdr:cNvSpPr txBox="1"/>
      </xdr:nvSpPr>
      <xdr:spPr>
        <a:xfrm>
          <a:off x="20199427" y="1022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116247</xdr:rowOff>
    </xdr:from>
    <xdr:ext cx="469744" cy="259045"/>
    <xdr:sp macro="" textlink="">
      <xdr:nvSpPr>
        <xdr:cNvPr id="621" name="n_3aveValue【学校施設】&#10;一人当たり面積">
          <a:extLst>
            <a:ext uri="{FF2B5EF4-FFF2-40B4-BE49-F238E27FC236}">
              <a16:creationId xmlns:a16="http://schemas.microsoft.com/office/drawing/2014/main" id="{00000000-0008-0000-0E00-00006D020000}"/>
            </a:ext>
          </a:extLst>
        </xdr:cNvPr>
        <xdr:cNvSpPr txBox="1"/>
      </xdr:nvSpPr>
      <xdr:spPr>
        <a:xfrm>
          <a:off x="19310427" y="1023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116908</xdr:rowOff>
    </xdr:from>
    <xdr:ext cx="469744" cy="259045"/>
    <xdr:sp macro="" textlink="">
      <xdr:nvSpPr>
        <xdr:cNvPr id="622" name="n_4aveValue【学校施設】&#10;一人当たり面積">
          <a:extLst>
            <a:ext uri="{FF2B5EF4-FFF2-40B4-BE49-F238E27FC236}">
              <a16:creationId xmlns:a16="http://schemas.microsoft.com/office/drawing/2014/main" id="{00000000-0008-0000-0E00-00006E020000}"/>
            </a:ext>
          </a:extLst>
        </xdr:cNvPr>
        <xdr:cNvSpPr txBox="1"/>
      </xdr:nvSpPr>
      <xdr:spPr>
        <a:xfrm>
          <a:off x="18421427" y="105753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87647</xdr:rowOff>
    </xdr:from>
    <xdr:ext cx="469744" cy="259045"/>
    <xdr:sp macro="" textlink="">
      <xdr:nvSpPr>
        <xdr:cNvPr id="623" name="n_1mainValue【学校施設】&#10;一人当たり面積">
          <a:extLst>
            <a:ext uri="{FF2B5EF4-FFF2-40B4-BE49-F238E27FC236}">
              <a16:creationId xmlns:a16="http://schemas.microsoft.com/office/drawing/2014/main" id="{00000000-0008-0000-0E00-00006F020000}"/>
            </a:ext>
          </a:extLst>
        </xdr:cNvPr>
        <xdr:cNvSpPr txBox="1"/>
      </xdr:nvSpPr>
      <xdr:spPr>
        <a:xfrm>
          <a:off x="210757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91762</xdr:rowOff>
    </xdr:from>
    <xdr:ext cx="469744" cy="259045"/>
    <xdr:sp macro="" textlink="">
      <xdr:nvSpPr>
        <xdr:cNvPr id="624" name="n_2mainValue【学校施設】&#10;一人当たり面積">
          <a:extLst>
            <a:ext uri="{FF2B5EF4-FFF2-40B4-BE49-F238E27FC236}">
              <a16:creationId xmlns:a16="http://schemas.microsoft.com/office/drawing/2014/main" id="{00000000-0008-0000-0E00-000070020000}"/>
            </a:ext>
          </a:extLst>
        </xdr:cNvPr>
        <xdr:cNvSpPr txBox="1"/>
      </xdr:nvSpPr>
      <xdr:spPr>
        <a:xfrm>
          <a:off x="20199427" y="10721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23639</xdr:rowOff>
    </xdr:from>
    <xdr:ext cx="469744" cy="259045"/>
    <xdr:sp macro="" textlink="">
      <xdr:nvSpPr>
        <xdr:cNvPr id="625" name="n_3mainValue【学校施設】&#10;一人当たり面積">
          <a:extLst>
            <a:ext uri="{FF2B5EF4-FFF2-40B4-BE49-F238E27FC236}">
              <a16:creationId xmlns:a16="http://schemas.microsoft.com/office/drawing/2014/main" id="{00000000-0008-0000-0E00-000071020000}"/>
            </a:ext>
          </a:extLst>
        </xdr:cNvPr>
        <xdr:cNvSpPr txBox="1"/>
      </xdr:nvSpPr>
      <xdr:spPr>
        <a:xfrm>
          <a:off x="19310427"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111218</xdr:rowOff>
    </xdr:from>
    <xdr:ext cx="469744" cy="259045"/>
    <xdr:sp macro="" textlink="">
      <xdr:nvSpPr>
        <xdr:cNvPr id="626" name="n_4mainValue【学校施設】&#10;一人当たり面積">
          <a:extLst>
            <a:ext uri="{FF2B5EF4-FFF2-40B4-BE49-F238E27FC236}">
              <a16:creationId xmlns:a16="http://schemas.microsoft.com/office/drawing/2014/main" id="{00000000-0008-0000-0E00-000072020000}"/>
            </a:ext>
          </a:extLst>
        </xdr:cNvPr>
        <xdr:cNvSpPr txBox="1"/>
      </xdr:nvSpPr>
      <xdr:spPr>
        <a:xfrm>
          <a:off x="18421427" y="102267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E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E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E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E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E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E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8" name="直線コネクタ 637">
          <a:extLst>
            <a:ext uri="{FF2B5EF4-FFF2-40B4-BE49-F238E27FC236}">
              <a16:creationId xmlns:a16="http://schemas.microsoft.com/office/drawing/2014/main" id="{00000000-0008-0000-0E00-00007E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9" name="テキスト ボックス 638">
          <a:extLst>
            <a:ext uri="{FF2B5EF4-FFF2-40B4-BE49-F238E27FC236}">
              <a16:creationId xmlns:a16="http://schemas.microsoft.com/office/drawing/2014/main" id="{00000000-0008-0000-0E00-00007F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40" name="直線コネクタ 639">
          <a:extLst>
            <a:ext uri="{FF2B5EF4-FFF2-40B4-BE49-F238E27FC236}">
              <a16:creationId xmlns:a16="http://schemas.microsoft.com/office/drawing/2014/main" id="{00000000-0008-0000-0E00-000080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41" name="テキスト ボックス 640">
          <a:extLst>
            <a:ext uri="{FF2B5EF4-FFF2-40B4-BE49-F238E27FC236}">
              <a16:creationId xmlns:a16="http://schemas.microsoft.com/office/drawing/2014/main" id="{00000000-0008-0000-0E00-000081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42" name="直線コネクタ 641">
          <a:extLst>
            <a:ext uri="{FF2B5EF4-FFF2-40B4-BE49-F238E27FC236}">
              <a16:creationId xmlns:a16="http://schemas.microsoft.com/office/drawing/2014/main" id="{00000000-0008-0000-0E00-000082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3" name="テキスト ボックス 642">
          <a:extLst>
            <a:ext uri="{FF2B5EF4-FFF2-40B4-BE49-F238E27FC236}">
              <a16:creationId xmlns:a16="http://schemas.microsoft.com/office/drawing/2014/main" id="{00000000-0008-0000-0E00-000083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4" name="直線コネクタ 643">
          <a:extLst>
            <a:ext uri="{FF2B5EF4-FFF2-40B4-BE49-F238E27FC236}">
              <a16:creationId xmlns:a16="http://schemas.microsoft.com/office/drawing/2014/main" id="{00000000-0008-0000-0E00-000084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5" name="テキスト ボックス 644">
          <a:extLst>
            <a:ext uri="{FF2B5EF4-FFF2-40B4-BE49-F238E27FC236}">
              <a16:creationId xmlns:a16="http://schemas.microsoft.com/office/drawing/2014/main" id="{00000000-0008-0000-0E00-000085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6" name="直線コネクタ 645">
          <a:extLst>
            <a:ext uri="{FF2B5EF4-FFF2-40B4-BE49-F238E27FC236}">
              <a16:creationId xmlns:a16="http://schemas.microsoft.com/office/drawing/2014/main" id="{00000000-0008-0000-0E00-000086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7" name="テキスト ボックス 646">
          <a:extLst>
            <a:ext uri="{FF2B5EF4-FFF2-40B4-BE49-F238E27FC236}">
              <a16:creationId xmlns:a16="http://schemas.microsoft.com/office/drawing/2014/main" id="{00000000-0008-0000-0E00-000087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9" name="テキスト ボックス 648">
          <a:extLst>
            <a:ext uri="{FF2B5EF4-FFF2-40B4-BE49-F238E27FC236}">
              <a16:creationId xmlns:a16="http://schemas.microsoft.com/office/drawing/2014/main" id="{00000000-0008-0000-0E00-000089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51" name="【児童館】&#10;有形固定資産減価償却率グラフ枠">
          <a:extLst>
            <a:ext uri="{FF2B5EF4-FFF2-40B4-BE49-F238E27FC236}">
              <a16:creationId xmlns:a16="http://schemas.microsoft.com/office/drawing/2014/main" id="{00000000-0008-0000-0E00-00008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162198</xdr:rowOff>
    </xdr:from>
    <xdr:to>
      <xdr:col>85</xdr:col>
      <xdr:colOff>126364</xdr:colOff>
      <xdr:row>86</xdr:row>
      <xdr:rowOff>168729</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flipV="1">
          <a:off x="16318864" y="13363848"/>
          <a:ext cx="0" cy="1549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3" name="【児童館】&#10;有形固定資産減価償却率最小値テキスト">
          <a:extLst>
            <a:ext uri="{FF2B5EF4-FFF2-40B4-BE49-F238E27FC236}">
              <a16:creationId xmlns:a16="http://schemas.microsoft.com/office/drawing/2014/main" id="{00000000-0008-0000-0E00-00008D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4" name="直線コネクタ 653">
          <a:extLst>
            <a:ext uri="{FF2B5EF4-FFF2-40B4-BE49-F238E27FC236}">
              <a16:creationId xmlns:a16="http://schemas.microsoft.com/office/drawing/2014/main" id="{00000000-0008-0000-0E00-00008E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108875</xdr:rowOff>
    </xdr:from>
    <xdr:ext cx="340478" cy="259045"/>
    <xdr:sp macro="" textlink="">
      <xdr:nvSpPr>
        <xdr:cNvPr id="655" name="【児童館】&#10;有形固定資産減価償却率最大値テキスト">
          <a:extLst>
            <a:ext uri="{FF2B5EF4-FFF2-40B4-BE49-F238E27FC236}">
              <a16:creationId xmlns:a16="http://schemas.microsoft.com/office/drawing/2014/main" id="{00000000-0008-0000-0E00-00008F020000}"/>
            </a:ext>
          </a:extLst>
        </xdr:cNvPr>
        <xdr:cNvSpPr txBox="1"/>
      </xdr:nvSpPr>
      <xdr:spPr>
        <a:xfrm>
          <a:off x="16357600" y="1313907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162198</xdr:rowOff>
    </xdr:from>
    <xdr:to>
      <xdr:col>86</xdr:col>
      <xdr:colOff>25400</xdr:colOff>
      <xdr:row>77</xdr:row>
      <xdr:rowOff>162198</xdr:rowOff>
    </xdr:to>
    <xdr:cxnSp macro="">
      <xdr:nvCxnSpPr>
        <xdr:cNvPr id="656" name="直線コネクタ 655">
          <a:extLst>
            <a:ext uri="{FF2B5EF4-FFF2-40B4-BE49-F238E27FC236}">
              <a16:creationId xmlns:a16="http://schemas.microsoft.com/office/drawing/2014/main" id="{00000000-0008-0000-0E00-000090020000}"/>
            </a:ext>
          </a:extLst>
        </xdr:cNvPr>
        <xdr:cNvCxnSpPr/>
      </xdr:nvCxnSpPr>
      <xdr:spPr>
        <a:xfrm>
          <a:off x="16230600" y="13363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95085</xdr:rowOff>
    </xdr:from>
    <xdr:ext cx="405111" cy="259045"/>
    <xdr:sp macro="" textlink="">
      <xdr:nvSpPr>
        <xdr:cNvPr id="657" name="【児童館】&#10;有形固定資産減価償却率平均値テキスト">
          <a:extLst>
            <a:ext uri="{FF2B5EF4-FFF2-40B4-BE49-F238E27FC236}">
              <a16:creationId xmlns:a16="http://schemas.microsoft.com/office/drawing/2014/main" id="{00000000-0008-0000-0E00-000091020000}"/>
            </a:ext>
          </a:extLst>
        </xdr:cNvPr>
        <xdr:cNvSpPr txBox="1"/>
      </xdr:nvSpPr>
      <xdr:spPr>
        <a:xfrm>
          <a:off x="16357600" y="139825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72208</xdr:rowOff>
    </xdr:from>
    <xdr:to>
      <xdr:col>85</xdr:col>
      <xdr:colOff>177800</xdr:colOff>
      <xdr:row>83</xdr:row>
      <xdr:rowOff>2358</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62687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9" name="フローチャート: 判断 658">
          <a:extLst>
            <a:ext uri="{FF2B5EF4-FFF2-40B4-BE49-F238E27FC236}">
              <a16:creationId xmlns:a16="http://schemas.microsoft.com/office/drawing/2014/main" id="{00000000-0008-0000-0E00-000093020000}"/>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46082</xdr:rowOff>
    </xdr:from>
    <xdr:to>
      <xdr:col>76</xdr:col>
      <xdr:colOff>165100</xdr:colOff>
      <xdr:row>82</xdr:row>
      <xdr:rowOff>147682</xdr:rowOff>
    </xdr:to>
    <xdr:sp macro="" textlink="">
      <xdr:nvSpPr>
        <xdr:cNvPr id="660" name="フローチャート: 判断 659">
          <a:extLst>
            <a:ext uri="{FF2B5EF4-FFF2-40B4-BE49-F238E27FC236}">
              <a16:creationId xmlns:a16="http://schemas.microsoft.com/office/drawing/2014/main" id="{00000000-0008-0000-0E00-000094020000}"/>
            </a:ext>
          </a:extLst>
        </xdr:cNvPr>
        <xdr:cNvSpPr/>
      </xdr:nvSpPr>
      <xdr:spPr>
        <a:xfrm>
          <a:off x="14541500" y="141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6894</xdr:rowOff>
    </xdr:from>
    <xdr:to>
      <xdr:col>72</xdr:col>
      <xdr:colOff>38100</xdr:colOff>
      <xdr:row>82</xdr:row>
      <xdr:rowOff>108494</xdr:rowOff>
    </xdr:to>
    <xdr:sp macro="" textlink="">
      <xdr:nvSpPr>
        <xdr:cNvPr id="661" name="フローチャート: 判断 660">
          <a:extLst>
            <a:ext uri="{FF2B5EF4-FFF2-40B4-BE49-F238E27FC236}">
              <a16:creationId xmlns:a16="http://schemas.microsoft.com/office/drawing/2014/main" id="{00000000-0008-0000-0E00-000095020000}"/>
            </a:ext>
          </a:extLst>
        </xdr:cNvPr>
        <xdr:cNvSpPr/>
      </xdr:nvSpPr>
      <xdr:spPr>
        <a:xfrm>
          <a:off x="13652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153851</xdr:rowOff>
    </xdr:from>
    <xdr:to>
      <xdr:col>67</xdr:col>
      <xdr:colOff>101600</xdr:colOff>
      <xdr:row>82</xdr:row>
      <xdr:rowOff>84001</xdr:rowOff>
    </xdr:to>
    <xdr:sp macro="" textlink="">
      <xdr:nvSpPr>
        <xdr:cNvPr id="662" name="フローチャート: 判断 661">
          <a:extLst>
            <a:ext uri="{FF2B5EF4-FFF2-40B4-BE49-F238E27FC236}">
              <a16:creationId xmlns:a16="http://schemas.microsoft.com/office/drawing/2014/main" id="{00000000-0008-0000-0E00-000096020000}"/>
            </a:ext>
          </a:extLst>
        </xdr:cNvPr>
        <xdr:cNvSpPr/>
      </xdr:nvSpPr>
      <xdr:spPr>
        <a:xfrm>
          <a:off x="12763500" y="1404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E00-00009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E00-00009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00000000-0008-0000-0E00-00009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7" name="テキスト ボックス 666">
          <a:extLst>
            <a:ext uri="{FF2B5EF4-FFF2-40B4-BE49-F238E27FC236}">
              <a16:creationId xmlns:a16="http://schemas.microsoft.com/office/drawing/2014/main" id="{00000000-0008-0000-0E00-00009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73842</xdr:rowOff>
    </xdr:from>
    <xdr:to>
      <xdr:col>85</xdr:col>
      <xdr:colOff>177800</xdr:colOff>
      <xdr:row>83</xdr:row>
      <xdr:rowOff>3992</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16268700" y="1413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52269</xdr:rowOff>
    </xdr:from>
    <xdr:ext cx="405111" cy="259045"/>
    <xdr:sp macro="" textlink="">
      <xdr:nvSpPr>
        <xdr:cNvPr id="669" name="【児童館】&#10;有形固定資産減価償却率該当値テキスト">
          <a:extLst>
            <a:ext uri="{FF2B5EF4-FFF2-40B4-BE49-F238E27FC236}">
              <a16:creationId xmlns:a16="http://schemas.microsoft.com/office/drawing/2014/main" id="{00000000-0008-0000-0E00-00009D020000}"/>
            </a:ext>
          </a:extLst>
        </xdr:cNvPr>
        <xdr:cNvSpPr txBox="1"/>
      </xdr:nvSpPr>
      <xdr:spPr>
        <a:xfrm>
          <a:off x="16357600" y="1411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44450</xdr:rowOff>
    </xdr:from>
    <xdr:to>
      <xdr:col>81</xdr:col>
      <xdr:colOff>101600</xdr:colOff>
      <xdr:row>84</xdr:row>
      <xdr:rowOff>146050</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5430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124642</xdr:rowOff>
    </xdr:from>
    <xdr:to>
      <xdr:col>85</xdr:col>
      <xdr:colOff>127000</xdr:colOff>
      <xdr:row>84</xdr:row>
      <xdr:rowOff>95250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flipV="1">
          <a:off x="15481300" y="14183542"/>
          <a:ext cx="838200" cy="313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21589</xdr:rowOff>
    </xdr:from>
    <xdr:to>
      <xdr:col>76</xdr:col>
      <xdr:colOff>165100</xdr:colOff>
      <xdr:row>84</xdr:row>
      <xdr:rowOff>123189</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4541500" y="1442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72389</xdr:rowOff>
    </xdr:from>
    <xdr:to>
      <xdr:col>81</xdr:col>
      <xdr:colOff>50800</xdr:colOff>
      <xdr:row>84</xdr:row>
      <xdr:rowOff>95250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a:off x="14592300" y="1447418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16692</xdr:rowOff>
    </xdr:from>
    <xdr:to>
      <xdr:col>72</xdr:col>
      <xdr:colOff>38100</xdr:colOff>
      <xdr:row>84</xdr:row>
      <xdr:rowOff>118292</xdr:rowOff>
    </xdr:to>
    <xdr:sp macro="" textlink="">
      <xdr:nvSpPr>
        <xdr:cNvPr id="674" name="楕円 673">
          <a:extLst>
            <a:ext uri="{FF2B5EF4-FFF2-40B4-BE49-F238E27FC236}">
              <a16:creationId xmlns:a16="http://schemas.microsoft.com/office/drawing/2014/main" id="{00000000-0008-0000-0E00-0000A2020000}"/>
            </a:ext>
          </a:extLst>
        </xdr:cNvPr>
        <xdr:cNvSpPr/>
      </xdr:nvSpPr>
      <xdr:spPr>
        <a:xfrm>
          <a:off x="13652500" y="1441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67492</xdr:rowOff>
    </xdr:from>
    <xdr:to>
      <xdr:col>76</xdr:col>
      <xdr:colOff>114300</xdr:colOff>
      <xdr:row>84</xdr:row>
      <xdr:rowOff>72389</xdr:rowOff>
    </xdr:to>
    <xdr:cxnSp macro="">
      <xdr:nvCxnSpPr>
        <xdr:cNvPr id="675" name="直線コネクタ 674">
          <a:extLst>
            <a:ext uri="{FF2B5EF4-FFF2-40B4-BE49-F238E27FC236}">
              <a16:creationId xmlns:a16="http://schemas.microsoft.com/office/drawing/2014/main" id="{00000000-0008-0000-0E00-0000A3020000}"/>
            </a:ext>
          </a:extLst>
        </xdr:cNvPr>
        <xdr:cNvCxnSpPr/>
      </xdr:nvCxnSpPr>
      <xdr:spPr>
        <a:xfrm>
          <a:off x="13703300" y="14469292"/>
          <a:ext cx="889000" cy="4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10161</xdr:rowOff>
    </xdr:from>
    <xdr:to>
      <xdr:col>67</xdr:col>
      <xdr:colOff>101600</xdr:colOff>
      <xdr:row>84</xdr:row>
      <xdr:rowOff>111761</xdr:rowOff>
    </xdr:to>
    <xdr:sp macro="" textlink="">
      <xdr:nvSpPr>
        <xdr:cNvPr id="676" name="楕円 675">
          <a:extLst>
            <a:ext uri="{FF2B5EF4-FFF2-40B4-BE49-F238E27FC236}">
              <a16:creationId xmlns:a16="http://schemas.microsoft.com/office/drawing/2014/main" id="{00000000-0008-0000-0E00-0000A4020000}"/>
            </a:ext>
          </a:extLst>
        </xdr:cNvPr>
        <xdr:cNvSpPr/>
      </xdr:nvSpPr>
      <xdr:spPr>
        <a:xfrm>
          <a:off x="12763500" y="1441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60961</xdr:rowOff>
    </xdr:from>
    <xdr:to>
      <xdr:col>71</xdr:col>
      <xdr:colOff>177800</xdr:colOff>
      <xdr:row>84</xdr:row>
      <xdr:rowOff>67492</xdr:rowOff>
    </xdr:to>
    <xdr:cxnSp macro="">
      <xdr:nvCxnSpPr>
        <xdr:cNvPr id="677" name="直線コネクタ 676">
          <a:extLst>
            <a:ext uri="{FF2B5EF4-FFF2-40B4-BE49-F238E27FC236}">
              <a16:creationId xmlns:a16="http://schemas.microsoft.com/office/drawing/2014/main" id="{00000000-0008-0000-0E00-0000A5020000}"/>
            </a:ext>
          </a:extLst>
        </xdr:cNvPr>
        <xdr:cNvCxnSpPr/>
      </xdr:nvCxnSpPr>
      <xdr:spPr>
        <a:xfrm>
          <a:off x="12814300" y="1446276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678" name="n_1aveValue【児童館】&#10;有形固定資産減価償却率">
          <a:extLst>
            <a:ext uri="{FF2B5EF4-FFF2-40B4-BE49-F238E27FC236}">
              <a16:creationId xmlns:a16="http://schemas.microsoft.com/office/drawing/2014/main" id="{00000000-0008-0000-0E00-0000A6020000}"/>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164209</xdr:rowOff>
    </xdr:from>
    <xdr:ext cx="405111" cy="259045"/>
    <xdr:sp macro="" textlink="">
      <xdr:nvSpPr>
        <xdr:cNvPr id="679" name="n_2aveValue【児童館】&#10;有形固定資産減価償却率">
          <a:extLst>
            <a:ext uri="{FF2B5EF4-FFF2-40B4-BE49-F238E27FC236}">
              <a16:creationId xmlns:a16="http://schemas.microsoft.com/office/drawing/2014/main" id="{00000000-0008-0000-0E00-0000A7020000}"/>
            </a:ext>
          </a:extLst>
        </xdr:cNvPr>
        <xdr:cNvSpPr txBox="1"/>
      </xdr:nvSpPr>
      <xdr:spPr>
        <a:xfrm>
          <a:off x="14389744" y="1388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125021</xdr:rowOff>
    </xdr:from>
    <xdr:ext cx="405111" cy="259045"/>
    <xdr:sp macro="" textlink="">
      <xdr:nvSpPr>
        <xdr:cNvPr id="680" name="n_3aveValue【児童館】&#10;有形固定資産減価償却率">
          <a:extLst>
            <a:ext uri="{FF2B5EF4-FFF2-40B4-BE49-F238E27FC236}">
              <a16:creationId xmlns:a16="http://schemas.microsoft.com/office/drawing/2014/main" id="{00000000-0008-0000-0E00-0000A8020000}"/>
            </a:ext>
          </a:extLst>
        </xdr:cNvPr>
        <xdr:cNvSpPr txBox="1"/>
      </xdr:nvSpPr>
      <xdr:spPr>
        <a:xfrm>
          <a:off x="13500744" y="1384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100528</xdr:rowOff>
    </xdr:from>
    <xdr:ext cx="405111" cy="259045"/>
    <xdr:sp macro="" textlink="">
      <xdr:nvSpPr>
        <xdr:cNvPr id="681" name="n_4aveValue【児童館】&#10;有形固定資産減価償却率">
          <a:extLst>
            <a:ext uri="{FF2B5EF4-FFF2-40B4-BE49-F238E27FC236}">
              <a16:creationId xmlns:a16="http://schemas.microsoft.com/office/drawing/2014/main" id="{00000000-0008-0000-0E00-0000A9020000}"/>
            </a:ext>
          </a:extLst>
        </xdr:cNvPr>
        <xdr:cNvSpPr txBox="1"/>
      </xdr:nvSpPr>
      <xdr:spPr>
        <a:xfrm>
          <a:off x="12611744" y="1381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137177</xdr:rowOff>
    </xdr:from>
    <xdr:ext cx="405111" cy="259045"/>
    <xdr:sp macro="" textlink="">
      <xdr:nvSpPr>
        <xdr:cNvPr id="682" name="n_1mainValue【児童館】&#10;有形固定資産減価償却率">
          <a:extLst>
            <a:ext uri="{FF2B5EF4-FFF2-40B4-BE49-F238E27FC236}">
              <a16:creationId xmlns:a16="http://schemas.microsoft.com/office/drawing/2014/main" id="{00000000-0008-0000-0E00-0000AA020000}"/>
            </a:ext>
          </a:extLst>
        </xdr:cNvPr>
        <xdr:cNvSpPr txBox="1"/>
      </xdr:nvSpPr>
      <xdr:spPr>
        <a:xfrm>
          <a:off x="15266044" y="1453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114316</xdr:rowOff>
    </xdr:from>
    <xdr:ext cx="405111" cy="259045"/>
    <xdr:sp macro="" textlink="">
      <xdr:nvSpPr>
        <xdr:cNvPr id="683" name="n_2mainValue【児童館】&#10;有形固定資産減価償却率">
          <a:extLst>
            <a:ext uri="{FF2B5EF4-FFF2-40B4-BE49-F238E27FC236}">
              <a16:creationId xmlns:a16="http://schemas.microsoft.com/office/drawing/2014/main" id="{00000000-0008-0000-0E00-0000AB020000}"/>
            </a:ext>
          </a:extLst>
        </xdr:cNvPr>
        <xdr:cNvSpPr txBox="1"/>
      </xdr:nvSpPr>
      <xdr:spPr>
        <a:xfrm>
          <a:off x="14389744"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109419</xdr:rowOff>
    </xdr:from>
    <xdr:ext cx="405111" cy="259045"/>
    <xdr:sp macro="" textlink="">
      <xdr:nvSpPr>
        <xdr:cNvPr id="684" name="n_3mainValue【児童館】&#10;有形固定資産減価償却率">
          <a:extLst>
            <a:ext uri="{FF2B5EF4-FFF2-40B4-BE49-F238E27FC236}">
              <a16:creationId xmlns:a16="http://schemas.microsoft.com/office/drawing/2014/main" id="{00000000-0008-0000-0E00-0000AC020000}"/>
            </a:ext>
          </a:extLst>
        </xdr:cNvPr>
        <xdr:cNvSpPr txBox="1"/>
      </xdr:nvSpPr>
      <xdr:spPr>
        <a:xfrm>
          <a:off x="13500744" y="14511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102888</xdr:rowOff>
    </xdr:from>
    <xdr:ext cx="405111" cy="259045"/>
    <xdr:sp macro="" textlink="">
      <xdr:nvSpPr>
        <xdr:cNvPr id="685" name="n_4mainValue【児童館】&#10;有形固定資産減価償却率">
          <a:extLst>
            <a:ext uri="{FF2B5EF4-FFF2-40B4-BE49-F238E27FC236}">
              <a16:creationId xmlns:a16="http://schemas.microsoft.com/office/drawing/2014/main" id="{00000000-0008-0000-0E00-0000AD020000}"/>
            </a:ext>
          </a:extLst>
        </xdr:cNvPr>
        <xdr:cNvSpPr txBox="1"/>
      </xdr:nvSpPr>
      <xdr:spPr>
        <a:xfrm>
          <a:off x="12611744" y="1450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4" name="テキスト ボックス 693">
          <a:extLst>
            <a:ext uri="{FF2B5EF4-FFF2-40B4-BE49-F238E27FC236}">
              <a16:creationId xmlns:a16="http://schemas.microsoft.com/office/drawing/2014/main" id="{00000000-0008-0000-0E00-0000B6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5" name="直線コネクタ 694">
          <a:extLst>
            <a:ext uri="{FF2B5EF4-FFF2-40B4-BE49-F238E27FC236}">
              <a16:creationId xmlns:a16="http://schemas.microsoft.com/office/drawing/2014/main" id="{00000000-0008-0000-0E00-0000B7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6" name="直線コネクタ 695">
          <a:extLst>
            <a:ext uri="{FF2B5EF4-FFF2-40B4-BE49-F238E27FC236}">
              <a16:creationId xmlns:a16="http://schemas.microsoft.com/office/drawing/2014/main" id="{00000000-0008-0000-0E00-0000B8020000}"/>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7" name="テキスト ボックス 696">
          <a:extLst>
            <a:ext uri="{FF2B5EF4-FFF2-40B4-BE49-F238E27FC236}">
              <a16:creationId xmlns:a16="http://schemas.microsoft.com/office/drawing/2014/main" id="{00000000-0008-0000-0E00-0000B9020000}"/>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8" name="直線コネクタ 697">
          <a:extLst>
            <a:ext uri="{FF2B5EF4-FFF2-40B4-BE49-F238E27FC236}">
              <a16:creationId xmlns:a16="http://schemas.microsoft.com/office/drawing/2014/main" id="{00000000-0008-0000-0E00-0000BA02000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9" name="テキスト ボックス 698">
          <a:extLst>
            <a:ext uri="{FF2B5EF4-FFF2-40B4-BE49-F238E27FC236}">
              <a16:creationId xmlns:a16="http://schemas.microsoft.com/office/drawing/2014/main" id="{00000000-0008-0000-0E00-0000BB020000}"/>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00" name="直線コネクタ 699">
          <a:extLst>
            <a:ext uri="{FF2B5EF4-FFF2-40B4-BE49-F238E27FC236}">
              <a16:creationId xmlns:a16="http://schemas.microsoft.com/office/drawing/2014/main" id="{00000000-0008-0000-0E00-0000BC020000}"/>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01" name="テキスト ボックス 700">
          <a:extLst>
            <a:ext uri="{FF2B5EF4-FFF2-40B4-BE49-F238E27FC236}">
              <a16:creationId xmlns:a16="http://schemas.microsoft.com/office/drawing/2014/main" id="{00000000-0008-0000-0E00-0000BD02000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2" name="直線コネクタ 701">
          <a:extLst>
            <a:ext uri="{FF2B5EF4-FFF2-40B4-BE49-F238E27FC236}">
              <a16:creationId xmlns:a16="http://schemas.microsoft.com/office/drawing/2014/main" id="{00000000-0008-0000-0E00-0000BE020000}"/>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3" name="テキスト ボックス 702">
          <a:extLst>
            <a:ext uri="{FF2B5EF4-FFF2-40B4-BE49-F238E27FC236}">
              <a16:creationId xmlns:a16="http://schemas.microsoft.com/office/drawing/2014/main" id="{00000000-0008-0000-0E00-0000BF02000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E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5" name="テキスト ボックス 704">
          <a:extLst>
            <a:ext uri="{FF2B5EF4-FFF2-40B4-BE49-F238E27FC236}">
              <a16:creationId xmlns:a16="http://schemas.microsoft.com/office/drawing/2014/main" id="{00000000-0008-0000-0E00-0000C1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児童館】&#10;一人当たり面積グラフ枠">
          <a:extLst>
            <a:ext uri="{FF2B5EF4-FFF2-40B4-BE49-F238E27FC236}">
              <a16:creationId xmlns:a16="http://schemas.microsoft.com/office/drawing/2014/main" id="{00000000-0008-0000-0E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44958</xdr:rowOff>
    </xdr:from>
    <xdr:to>
      <xdr:col>116</xdr:col>
      <xdr:colOff>62864</xdr:colOff>
      <xdr:row>86</xdr:row>
      <xdr:rowOff>15239</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flipV="1">
          <a:off x="22160864" y="135895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8" name="【児童館】&#10;一人当たり面積最小値テキスト">
          <a:extLst>
            <a:ext uri="{FF2B5EF4-FFF2-40B4-BE49-F238E27FC236}">
              <a16:creationId xmlns:a16="http://schemas.microsoft.com/office/drawing/2014/main" id="{00000000-0008-0000-0E00-0000C4020000}"/>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163085</xdr:rowOff>
    </xdr:from>
    <xdr:ext cx="469744" cy="259045"/>
    <xdr:sp macro="" textlink="">
      <xdr:nvSpPr>
        <xdr:cNvPr id="710" name="【児童館】&#10;一人当たり面積最大値テキスト">
          <a:extLst>
            <a:ext uri="{FF2B5EF4-FFF2-40B4-BE49-F238E27FC236}">
              <a16:creationId xmlns:a16="http://schemas.microsoft.com/office/drawing/2014/main" id="{00000000-0008-0000-0E00-0000C6020000}"/>
            </a:ext>
          </a:extLst>
        </xdr:cNvPr>
        <xdr:cNvSpPr txBox="1"/>
      </xdr:nvSpPr>
      <xdr:spPr>
        <a:xfrm>
          <a:off x="22199600" y="13364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44958</xdr:rowOff>
    </xdr:from>
    <xdr:to>
      <xdr:col>116</xdr:col>
      <xdr:colOff>152400</xdr:colOff>
      <xdr:row>79</xdr:row>
      <xdr:rowOff>44958</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22072600" y="13589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139464</xdr:rowOff>
    </xdr:from>
    <xdr:ext cx="469744" cy="259045"/>
    <xdr:sp macro="" textlink="">
      <xdr:nvSpPr>
        <xdr:cNvPr id="712" name="【児童館】&#10;一人当たり面積平均値テキスト">
          <a:extLst>
            <a:ext uri="{FF2B5EF4-FFF2-40B4-BE49-F238E27FC236}">
              <a16:creationId xmlns:a16="http://schemas.microsoft.com/office/drawing/2014/main" id="{00000000-0008-0000-0E00-0000C8020000}"/>
            </a:ext>
          </a:extLst>
        </xdr:cNvPr>
        <xdr:cNvSpPr txBox="1"/>
      </xdr:nvSpPr>
      <xdr:spPr>
        <a:xfrm>
          <a:off x="22199600" y="145412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161037</xdr:rowOff>
    </xdr:from>
    <xdr:to>
      <xdr:col>116</xdr:col>
      <xdr:colOff>114300</xdr:colOff>
      <xdr:row>85</xdr:row>
      <xdr:rowOff>91187</xdr:rowOff>
    </xdr:to>
    <xdr:sp macro="" textlink="">
      <xdr:nvSpPr>
        <xdr:cNvPr id="713" name="フローチャート: 判断 712">
          <a:extLst>
            <a:ext uri="{FF2B5EF4-FFF2-40B4-BE49-F238E27FC236}">
              <a16:creationId xmlns:a16="http://schemas.microsoft.com/office/drawing/2014/main" id="{00000000-0008-0000-0E00-0000C9020000}"/>
            </a:ext>
          </a:extLst>
        </xdr:cNvPr>
        <xdr:cNvSpPr/>
      </xdr:nvSpPr>
      <xdr:spPr>
        <a:xfrm>
          <a:off x="221107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170180</xdr:rowOff>
    </xdr:from>
    <xdr:to>
      <xdr:col>112</xdr:col>
      <xdr:colOff>38100</xdr:colOff>
      <xdr:row>85</xdr:row>
      <xdr:rowOff>100330</xdr:rowOff>
    </xdr:to>
    <xdr:sp macro="" textlink="">
      <xdr:nvSpPr>
        <xdr:cNvPr id="714" name="フローチャート: 判断 713">
          <a:extLst>
            <a:ext uri="{FF2B5EF4-FFF2-40B4-BE49-F238E27FC236}">
              <a16:creationId xmlns:a16="http://schemas.microsoft.com/office/drawing/2014/main" id="{00000000-0008-0000-0E00-0000CA020000}"/>
            </a:ext>
          </a:extLst>
        </xdr:cNvPr>
        <xdr:cNvSpPr/>
      </xdr:nvSpPr>
      <xdr:spPr>
        <a:xfrm>
          <a:off x="21272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170180</xdr:rowOff>
    </xdr:from>
    <xdr:to>
      <xdr:col>107</xdr:col>
      <xdr:colOff>101600</xdr:colOff>
      <xdr:row>85</xdr:row>
      <xdr:rowOff>100330</xdr:rowOff>
    </xdr:to>
    <xdr:sp macro="" textlink="">
      <xdr:nvSpPr>
        <xdr:cNvPr id="715" name="フローチャート: 判断 714">
          <a:extLst>
            <a:ext uri="{FF2B5EF4-FFF2-40B4-BE49-F238E27FC236}">
              <a16:creationId xmlns:a16="http://schemas.microsoft.com/office/drawing/2014/main" id="{00000000-0008-0000-0E00-0000CB020000}"/>
            </a:ext>
          </a:extLst>
        </xdr:cNvPr>
        <xdr:cNvSpPr/>
      </xdr:nvSpPr>
      <xdr:spPr>
        <a:xfrm>
          <a:off x="20383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716" name="フローチャート: 判断 715">
          <a:extLst>
            <a:ext uri="{FF2B5EF4-FFF2-40B4-BE49-F238E27FC236}">
              <a16:creationId xmlns:a16="http://schemas.microsoft.com/office/drawing/2014/main" id="{00000000-0008-0000-0E00-0000CC020000}"/>
            </a:ext>
          </a:extLst>
        </xdr:cNvPr>
        <xdr:cNvSpPr/>
      </xdr:nvSpPr>
      <xdr:spPr>
        <a:xfrm>
          <a:off x="19494500" y="14571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161037</xdr:rowOff>
    </xdr:from>
    <xdr:to>
      <xdr:col>98</xdr:col>
      <xdr:colOff>38100</xdr:colOff>
      <xdr:row>85</xdr:row>
      <xdr:rowOff>91187</xdr:rowOff>
    </xdr:to>
    <xdr:sp macro="" textlink="">
      <xdr:nvSpPr>
        <xdr:cNvPr id="717" name="フローチャート: 判断 716">
          <a:extLst>
            <a:ext uri="{FF2B5EF4-FFF2-40B4-BE49-F238E27FC236}">
              <a16:creationId xmlns:a16="http://schemas.microsoft.com/office/drawing/2014/main" id="{00000000-0008-0000-0E00-0000CD020000}"/>
            </a:ext>
          </a:extLst>
        </xdr:cNvPr>
        <xdr:cNvSpPr/>
      </xdr:nvSpPr>
      <xdr:spPr>
        <a:xfrm>
          <a:off x="18605500" y="1456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E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E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E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E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E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87885</xdr:rowOff>
    </xdr:from>
    <xdr:to>
      <xdr:col>116</xdr:col>
      <xdr:colOff>114300</xdr:colOff>
      <xdr:row>85</xdr:row>
      <xdr:rowOff>18035</xdr:rowOff>
    </xdr:to>
    <xdr:sp macro="" textlink="">
      <xdr:nvSpPr>
        <xdr:cNvPr id="723" name="楕円 722">
          <a:extLst>
            <a:ext uri="{FF2B5EF4-FFF2-40B4-BE49-F238E27FC236}">
              <a16:creationId xmlns:a16="http://schemas.microsoft.com/office/drawing/2014/main" id="{00000000-0008-0000-0E00-0000D3020000}"/>
            </a:ext>
          </a:extLst>
        </xdr:cNvPr>
        <xdr:cNvSpPr/>
      </xdr:nvSpPr>
      <xdr:spPr>
        <a:xfrm>
          <a:off x="22110700" y="14489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110762</xdr:rowOff>
    </xdr:from>
    <xdr:ext cx="469744" cy="259045"/>
    <xdr:sp macro="" textlink="">
      <xdr:nvSpPr>
        <xdr:cNvPr id="724" name="【児童館】&#10;一人当たり面積該当値テキスト">
          <a:extLst>
            <a:ext uri="{FF2B5EF4-FFF2-40B4-BE49-F238E27FC236}">
              <a16:creationId xmlns:a16="http://schemas.microsoft.com/office/drawing/2014/main" id="{00000000-0008-0000-0E00-0000D4020000}"/>
            </a:ext>
          </a:extLst>
        </xdr:cNvPr>
        <xdr:cNvSpPr txBox="1"/>
      </xdr:nvSpPr>
      <xdr:spPr>
        <a:xfrm>
          <a:off x="22199600" y="14341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92456</xdr:rowOff>
    </xdr:from>
    <xdr:to>
      <xdr:col>112</xdr:col>
      <xdr:colOff>38100</xdr:colOff>
      <xdr:row>85</xdr:row>
      <xdr:rowOff>22606</xdr:rowOff>
    </xdr:to>
    <xdr:sp macro="" textlink="">
      <xdr:nvSpPr>
        <xdr:cNvPr id="725" name="楕円 724">
          <a:extLst>
            <a:ext uri="{FF2B5EF4-FFF2-40B4-BE49-F238E27FC236}">
              <a16:creationId xmlns:a16="http://schemas.microsoft.com/office/drawing/2014/main" id="{00000000-0008-0000-0E00-0000D5020000}"/>
            </a:ext>
          </a:extLst>
        </xdr:cNvPr>
        <xdr:cNvSpPr/>
      </xdr:nvSpPr>
      <xdr:spPr>
        <a:xfrm>
          <a:off x="21272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138685</xdr:rowOff>
    </xdr:from>
    <xdr:to>
      <xdr:col>116</xdr:col>
      <xdr:colOff>63500</xdr:colOff>
      <xdr:row>84</xdr:row>
      <xdr:rowOff>143256</xdr:rowOff>
    </xdr:to>
    <xdr:cxnSp macro="">
      <xdr:nvCxnSpPr>
        <xdr:cNvPr id="726" name="直線コネクタ 725">
          <a:extLst>
            <a:ext uri="{FF2B5EF4-FFF2-40B4-BE49-F238E27FC236}">
              <a16:creationId xmlns:a16="http://schemas.microsoft.com/office/drawing/2014/main" id="{00000000-0008-0000-0E00-0000D6020000}"/>
            </a:ext>
          </a:extLst>
        </xdr:cNvPr>
        <xdr:cNvCxnSpPr/>
      </xdr:nvCxnSpPr>
      <xdr:spPr>
        <a:xfrm flipV="1">
          <a:off x="21323300" y="14540485"/>
          <a:ext cx="8382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92456</xdr:rowOff>
    </xdr:from>
    <xdr:to>
      <xdr:col>107</xdr:col>
      <xdr:colOff>101600</xdr:colOff>
      <xdr:row>85</xdr:row>
      <xdr:rowOff>22606</xdr:rowOff>
    </xdr:to>
    <xdr:sp macro="" textlink="">
      <xdr:nvSpPr>
        <xdr:cNvPr id="727" name="楕円 726">
          <a:extLst>
            <a:ext uri="{FF2B5EF4-FFF2-40B4-BE49-F238E27FC236}">
              <a16:creationId xmlns:a16="http://schemas.microsoft.com/office/drawing/2014/main" id="{00000000-0008-0000-0E00-0000D7020000}"/>
            </a:ext>
          </a:extLst>
        </xdr:cNvPr>
        <xdr:cNvSpPr/>
      </xdr:nvSpPr>
      <xdr:spPr>
        <a:xfrm>
          <a:off x="20383500" y="14494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143256</xdr:rowOff>
    </xdr:from>
    <xdr:to>
      <xdr:col>111</xdr:col>
      <xdr:colOff>177800</xdr:colOff>
      <xdr:row>84</xdr:row>
      <xdr:rowOff>143256</xdr:rowOff>
    </xdr:to>
    <xdr:cxnSp macro="">
      <xdr:nvCxnSpPr>
        <xdr:cNvPr id="728" name="直線コネクタ 727">
          <a:extLst>
            <a:ext uri="{FF2B5EF4-FFF2-40B4-BE49-F238E27FC236}">
              <a16:creationId xmlns:a16="http://schemas.microsoft.com/office/drawing/2014/main" id="{00000000-0008-0000-0E00-0000D8020000}"/>
            </a:ext>
          </a:extLst>
        </xdr:cNvPr>
        <xdr:cNvCxnSpPr/>
      </xdr:nvCxnSpPr>
      <xdr:spPr>
        <a:xfrm>
          <a:off x="20434300" y="1454505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14732</xdr:rowOff>
    </xdr:from>
    <xdr:to>
      <xdr:col>102</xdr:col>
      <xdr:colOff>165100</xdr:colOff>
      <xdr:row>84</xdr:row>
      <xdr:rowOff>116332</xdr:rowOff>
    </xdr:to>
    <xdr:sp macro="" textlink="">
      <xdr:nvSpPr>
        <xdr:cNvPr id="729" name="楕円 728">
          <a:extLst>
            <a:ext uri="{FF2B5EF4-FFF2-40B4-BE49-F238E27FC236}">
              <a16:creationId xmlns:a16="http://schemas.microsoft.com/office/drawing/2014/main" id="{00000000-0008-0000-0E00-0000D9020000}"/>
            </a:ext>
          </a:extLst>
        </xdr:cNvPr>
        <xdr:cNvSpPr/>
      </xdr:nvSpPr>
      <xdr:spPr>
        <a:xfrm>
          <a:off x="19494500" y="1441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65532</xdr:rowOff>
    </xdr:from>
    <xdr:to>
      <xdr:col>107</xdr:col>
      <xdr:colOff>50800</xdr:colOff>
      <xdr:row>84</xdr:row>
      <xdr:rowOff>143256</xdr:rowOff>
    </xdr:to>
    <xdr:cxnSp macro="">
      <xdr:nvCxnSpPr>
        <xdr:cNvPr id="730" name="直線コネクタ 729">
          <a:extLst>
            <a:ext uri="{FF2B5EF4-FFF2-40B4-BE49-F238E27FC236}">
              <a16:creationId xmlns:a16="http://schemas.microsoft.com/office/drawing/2014/main" id="{00000000-0008-0000-0E00-0000DA020000}"/>
            </a:ext>
          </a:extLst>
        </xdr:cNvPr>
        <xdr:cNvCxnSpPr/>
      </xdr:nvCxnSpPr>
      <xdr:spPr>
        <a:xfrm>
          <a:off x="19545300" y="1446733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19304</xdr:rowOff>
    </xdr:from>
    <xdr:to>
      <xdr:col>98</xdr:col>
      <xdr:colOff>38100</xdr:colOff>
      <xdr:row>84</xdr:row>
      <xdr:rowOff>120904</xdr:rowOff>
    </xdr:to>
    <xdr:sp macro="" textlink="">
      <xdr:nvSpPr>
        <xdr:cNvPr id="731" name="楕円 730">
          <a:extLst>
            <a:ext uri="{FF2B5EF4-FFF2-40B4-BE49-F238E27FC236}">
              <a16:creationId xmlns:a16="http://schemas.microsoft.com/office/drawing/2014/main" id="{00000000-0008-0000-0E00-0000DB020000}"/>
            </a:ext>
          </a:extLst>
        </xdr:cNvPr>
        <xdr:cNvSpPr/>
      </xdr:nvSpPr>
      <xdr:spPr>
        <a:xfrm>
          <a:off x="18605500" y="1442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65532</xdr:rowOff>
    </xdr:from>
    <xdr:to>
      <xdr:col>102</xdr:col>
      <xdr:colOff>114300</xdr:colOff>
      <xdr:row>84</xdr:row>
      <xdr:rowOff>70104</xdr:rowOff>
    </xdr:to>
    <xdr:cxnSp macro="">
      <xdr:nvCxnSpPr>
        <xdr:cNvPr id="732" name="直線コネクタ 731">
          <a:extLst>
            <a:ext uri="{FF2B5EF4-FFF2-40B4-BE49-F238E27FC236}">
              <a16:creationId xmlns:a16="http://schemas.microsoft.com/office/drawing/2014/main" id="{00000000-0008-0000-0E00-0000DC020000}"/>
            </a:ext>
          </a:extLst>
        </xdr:cNvPr>
        <xdr:cNvCxnSpPr/>
      </xdr:nvCxnSpPr>
      <xdr:spPr>
        <a:xfrm flipV="1">
          <a:off x="18656300" y="1446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91457</xdr:rowOff>
    </xdr:from>
    <xdr:ext cx="469744" cy="259045"/>
    <xdr:sp macro="" textlink="">
      <xdr:nvSpPr>
        <xdr:cNvPr id="733" name="n_1aveValue【児童館】&#10;一人当たり面積">
          <a:extLst>
            <a:ext uri="{FF2B5EF4-FFF2-40B4-BE49-F238E27FC236}">
              <a16:creationId xmlns:a16="http://schemas.microsoft.com/office/drawing/2014/main" id="{00000000-0008-0000-0E00-0000DD020000}"/>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734" name="n_2aveValue【児童館】&#10;一人当たり面積">
          <a:extLst>
            <a:ext uri="{FF2B5EF4-FFF2-40B4-BE49-F238E27FC236}">
              <a16:creationId xmlns:a16="http://schemas.microsoft.com/office/drawing/2014/main" id="{00000000-0008-0000-0E00-0000DE020000}"/>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735" name="n_3aveValue【児童館】&#10;一人当たり面積">
          <a:extLst>
            <a:ext uri="{FF2B5EF4-FFF2-40B4-BE49-F238E27FC236}">
              <a16:creationId xmlns:a16="http://schemas.microsoft.com/office/drawing/2014/main" id="{00000000-0008-0000-0E00-0000DF020000}"/>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82314</xdr:rowOff>
    </xdr:from>
    <xdr:ext cx="469744" cy="259045"/>
    <xdr:sp macro="" textlink="">
      <xdr:nvSpPr>
        <xdr:cNvPr id="736" name="n_4aveValue【児童館】&#10;一人当たり面積">
          <a:extLst>
            <a:ext uri="{FF2B5EF4-FFF2-40B4-BE49-F238E27FC236}">
              <a16:creationId xmlns:a16="http://schemas.microsoft.com/office/drawing/2014/main" id="{00000000-0008-0000-0E00-0000E0020000}"/>
            </a:ext>
          </a:extLst>
        </xdr:cNvPr>
        <xdr:cNvSpPr txBox="1"/>
      </xdr:nvSpPr>
      <xdr:spPr>
        <a:xfrm>
          <a:off x="18421427" y="1465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39133</xdr:rowOff>
    </xdr:from>
    <xdr:ext cx="469744" cy="259045"/>
    <xdr:sp macro="" textlink="">
      <xdr:nvSpPr>
        <xdr:cNvPr id="737" name="n_1mainValue【児童館】&#10;一人当たり面積">
          <a:extLst>
            <a:ext uri="{FF2B5EF4-FFF2-40B4-BE49-F238E27FC236}">
              <a16:creationId xmlns:a16="http://schemas.microsoft.com/office/drawing/2014/main" id="{00000000-0008-0000-0E00-0000E1020000}"/>
            </a:ext>
          </a:extLst>
        </xdr:cNvPr>
        <xdr:cNvSpPr txBox="1"/>
      </xdr:nvSpPr>
      <xdr:spPr>
        <a:xfrm>
          <a:off x="21075727" y="1426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39133</xdr:rowOff>
    </xdr:from>
    <xdr:ext cx="469744" cy="259045"/>
    <xdr:sp macro="" textlink="">
      <xdr:nvSpPr>
        <xdr:cNvPr id="738" name="n_2mainValue【児童館】&#10;一人当たり面積">
          <a:extLst>
            <a:ext uri="{FF2B5EF4-FFF2-40B4-BE49-F238E27FC236}">
              <a16:creationId xmlns:a16="http://schemas.microsoft.com/office/drawing/2014/main" id="{00000000-0008-0000-0E00-0000E2020000}"/>
            </a:ext>
          </a:extLst>
        </xdr:cNvPr>
        <xdr:cNvSpPr txBox="1"/>
      </xdr:nvSpPr>
      <xdr:spPr>
        <a:xfrm>
          <a:off x="20199427" y="14269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132859</xdr:rowOff>
    </xdr:from>
    <xdr:ext cx="469744" cy="259045"/>
    <xdr:sp macro="" textlink="">
      <xdr:nvSpPr>
        <xdr:cNvPr id="739" name="n_3mainValue【児童館】&#10;一人当たり面積">
          <a:extLst>
            <a:ext uri="{FF2B5EF4-FFF2-40B4-BE49-F238E27FC236}">
              <a16:creationId xmlns:a16="http://schemas.microsoft.com/office/drawing/2014/main" id="{00000000-0008-0000-0E00-0000E3020000}"/>
            </a:ext>
          </a:extLst>
        </xdr:cNvPr>
        <xdr:cNvSpPr txBox="1"/>
      </xdr:nvSpPr>
      <xdr:spPr>
        <a:xfrm>
          <a:off x="19310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137431</xdr:rowOff>
    </xdr:from>
    <xdr:ext cx="469744" cy="259045"/>
    <xdr:sp macro="" textlink="">
      <xdr:nvSpPr>
        <xdr:cNvPr id="740" name="n_4mainValue【児童館】&#10;一人当たり面積">
          <a:extLst>
            <a:ext uri="{FF2B5EF4-FFF2-40B4-BE49-F238E27FC236}">
              <a16:creationId xmlns:a16="http://schemas.microsoft.com/office/drawing/2014/main" id="{00000000-0008-0000-0E00-0000E4020000}"/>
            </a:ext>
          </a:extLst>
        </xdr:cNvPr>
        <xdr:cNvSpPr txBox="1"/>
      </xdr:nvSpPr>
      <xdr:spPr>
        <a:xfrm>
          <a:off x="18421427" y="14196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E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E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E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E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E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E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E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2" name="正方形/長方形 751">
          <a:extLst>
            <a:ext uri="{FF2B5EF4-FFF2-40B4-BE49-F238E27FC236}">
              <a16:creationId xmlns:a16="http://schemas.microsoft.com/office/drawing/2014/main" id="{00000000-0008-0000-0E00-0000F0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4" name="正方形/長方形 753">
          <a:extLst>
            <a:ext uri="{FF2B5EF4-FFF2-40B4-BE49-F238E27FC236}">
              <a16:creationId xmlns:a16="http://schemas.microsoft.com/office/drawing/2014/main" id="{00000000-0008-0000-0E00-0000F2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5" name="正方形/長方形 754">
          <a:extLst>
            <a:ext uri="{FF2B5EF4-FFF2-40B4-BE49-F238E27FC236}">
              <a16:creationId xmlns:a16="http://schemas.microsoft.com/office/drawing/2014/main" id="{00000000-0008-0000-0E00-0000F3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6" name="正方形/長方形 755">
          <a:extLst>
            <a:ext uri="{FF2B5EF4-FFF2-40B4-BE49-F238E27FC236}">
              <a16:creationId xmlns:a16="http://schemas.microsoft.com/office/drawing/2014/main" id="{00000000-0008-0000-0E00-0000F4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757" name="正方形/長方形 756">
          <a:extLst>
            <a:ext uri="{FF2B5EF4-FFF2-40B4-BE49-F238E27FC236}">
              <a16:creationId xmlns:a16="http://schemas.microsoft.com/office/drawing/2014/main" id="{00000000-0008-0000-0E00-0000F5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8" name="正方形/長方形 757">
          <a:extLst>
            <a:ext uri="{FF2B5EF4-FFF2-40B4-BE49-F238E27FC236}">
              <a16:creationId xmlns:a16="http://schemas.microsoft.com/office/drawing/2014/main" id="{00000000-0008-0000-0E00-0000F6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9" name="テキスト ボックス 758">
          <a:extLst>
            <a:ext uri="{FF2B5EF4-FFF2-40B4-BE49-F238E27FC236}">
              <a16:creationId xmlns:a16="http://schemas.microsoft.com/office/drawing/2014/main" id="{00000000-0008-0000-0E00-0000F7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類似団体内平均値と比較して、有形固定資産減価償却率が高くなっている施設は、公営住宅、保育所等、児童館となっている。 </a:t>
          </a:r>
        </a:p>
        <a:p>
          <a:r>
            <a:rPr kumimoji="1" lang="ja-JP" altLang="en-US" sz="1300">
              <a:latin typeface="ＭＳ Ｐゴシック" panose="020B0600070205080204" pitchFamily="50" charset="-128"/>
              <a:ea typeface="ＭＳ Ｐゴシック" panose="020B0600070205080204" pitchFamily="50" charset="-128"/>
            </a:rPr>
            <a:t>公営住宅は、建築から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年以上経過しているものが多数存在しているため類似団体内平均値を上回っている。今後は令和３年度に策定した公営住宅等長寿命化計画に基づきライフサイクルコストの縮減を目指す。</a:t>
          </a:r>
        </a:p>
        <a:p>
          <a:r>
            <a:rPr kumimoji="1" lang="ja-JP" altLang="en-US" sz="1300">
              <a:latin typeface="ＭＳ Ｐゴシック" panose="020B0600070205080204" pitchFamily="50" charset="-128"/>
              <a:ea typeface="ＭＳ Ｐゴシック" panose="020B0600070205080204" pitchFamily="50" charset="-128"/>
            </a:rPr>
            <a:t>保育所等は、統廃合事業の実施により既存保育園を解体したことにより、有形固定資産減価償却率は減少した。今後、新たな保育所の建築等が予定されており、有形固定資産減価償却率はさらに減少すると見込まれている。 </a:t>
          </a:r>
        </a:p>
        <a:p>
          <a:r>
            <a:rPr kumimoji="1" lang="ja-JP" altLang="en-US" sz="1300">
              <a:latin typeface="ＭＳ Ｐゴシック" panose="020B0600070205080204" pitchFamily="50" charset="-128"/>
              <a:ea typeface="ＭＳ Ｐゴシック" panose="020B0600070205080204" pitchFamily="50" charset="-128"/>
            </a:rPr>
            <a:t>児童館は、老朽化した施設の大規模改修事業を実施したことにより、有形固定資産減価償却率が減少した。今後も施設の改修、移転事業を予定しているため、有形固定資産減価償却率はさらに減少すると見込まれている。</a:t>
          </a:r>
        </a:p>
        <a:p>
          <a:r>
            <a:rPr kumimoji="1" lang="ja-JP" altLang="en-US" sz="1300">
              <a:latin typeface="ＭＳ Ｐゴシック" panose="020B0600070205080204" pitchFamily="50" charset="-128"/>
              <a:ea typeface="ＭＳ Ｐゴシック" panose="020B0600070205080204" pitchFamily="50" charset="-128"/>
            </a:rPr>
            <a:t>また、学校施設についてはリニア中央新幹線事業に伴う小学校の建替え事業により、有形固定資産減価償却率は減少した。今後も学校施設の長寿命化事業等により有形固定資産減価償却率は減少すると見込まれ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山梨県中央市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30,597
28,350
31.69
17,505,793
15,739,554
1,507,862
8,918,923
16,048,263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F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F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54973</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F00-00003A000000}"/>
            </a:ext>
          </a:extLst>
        </xdr:cNvPr>
        <xdr:cNvCxnSpPr/>
      </xdr:nvCxnSpPr>
      <xdr:spPr>
        <a:xfrm flipV="1">
          <a:off x="4634865" y="5712823"/>
          <a:ext cx="0" cy="1580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F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F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1650</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F00-00003D000000}"/>
            </a:ext>
          </a:extLst>
        </xdr:cNvPr>
        <xdr:cNvSpPr txBox="1"/>
      </xdr:nvSpPr>
      <xdr:spPr>
        <a:xfrm>
          <a:off x="4673600" y="54880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54973</xdr:rowOff>
    </xdr:from>
    <xdr:to>
      <xdr:col>24</xdr:col>
      <xdr:colOff>152400</xdr:colOff>
      <xdr:row>33</xdr:row>
      <xdr:rowOff>54973</xdr:rowOff>
    </xdr:to>
    <xdr:cxnSp macro="">
      <xdr:nvCxnSpPr>
        <xdr:cNvPr id="62" name="直線コネクタ 61">
          <a:extLst>
            <a:ext uri="{FF2B5EF4-FFF2-40B4-BE49-F238E27FC236}">
              <a16:creationId xmlns:a16="http://schemas.microsoft.com/office/drawing/2014/main" id="{00000000-0008-0000-0F00-00003E000000}"/>
            </a:ext>
          </a:extLst>
        </xdr:cNvPr>
        <xdr:cNvCxnSpPr/>
      </xdr:nvCxnSpPr>
      <xdr:spPr>
        <a:xfrm>
          <a:off x="4546600" y="5712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76035</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F00-00003F000000}"/>
            </a:ext>
          </a:extLst>
        </xdr:cNvPr>
        <xdr:cNvSpPr txBox="1"/>
      </xdr:nvSpPr>
      <xdr:spPr>
        <a:xfrm>
          <a:off x="4673600" y="624823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53158</xdr:rowOff>
    </xdr:from>
    <xdr:to>
      <xdr:col>24</xdr:col>
      <xdr:colOff>114300</xdr:colOff>
      <xdr:row>37</xdr:row>
      <xdr:rowOff>154758</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45847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27033</xdr:rowOff>
    </xdr:from>
    <xdr:to>
      <xdr:col>20</xdr:col>
      <xdr:colOff>38100</xdr:colOff>
      <xdr:row>37</xdr:row>
      <xdr:rowOff>128633</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37465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76019</xdr:rowOff>
    </xdr:from>
    <xdr:to>
      <xdr:col>15</xdr:col>
      <xdr:colOff>101600</xdr:colOff>
      <xdr:row>38</xdr:row>
      <xdr:rowOff>6169</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2857500" y="641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103777</xdr:rowOff>
    </xdr:from>
    <xdr:to>
      <xdr:col>10</xdr:col>
      <xdr:colOff>165100</xdr:colOff>
      <xdr:row>38</xdr:row>
      <xdr:rowOff>33927</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968500" y="644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80917</xdr:rowOff>
    </xdr:from>
    <xdr:to>
      <xdr:col>6</xdr:col>
      <xdr:colOff>38100</xdr:colOff>
      <xdr:row>38</xdr:row>
      <xdr:rowOff>11068</xdr:rowOff>
    </xdr:to>
    <xdr:sp macro="" textlink="">
      <xdr:nvSpPr>
        <xdr:cNvPr id="68" name="フローチャート: 判断 67">
          <a:extLst>
            <a:ext uri="{FF2B5EF4-FFF2-40B4-BE49-F238E27FC236}">
              <a16:creationId xmlns:a16="http://schemas.microsoft.com/office/drawing/2014/main" id="{00000000-0008-0000-0F00-000044000000}"/>
            </a:ext>
          </a:extLst>
        </xdr:cNvPr>
        <xdr:cNvSpPr/>
      </xdr:nvSpPr>
      <xdr:spPr>
        <a:xfrm>
          <a:off x="1079500" y="642456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F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7438</xdr:rowOff>
    </xdr:from>
    <xdr:to>
      <xdr:col>24</xdr:col>
      <xdr:colOff>114300</xdr:colOff>
      <xdr:row>39</xdr:row>
      <xdr:rowOff>109038</xdr:rowOff>
    </xdr:to>
    <xdr:sp macro="" textlink="">
      <xdr:nvSpPr>
        <xdr:cNvPr id="74" name="楕円 73">
          <a:extLst>
            <a:ext uri="{FF2B5EF4-FFF2-40B4-BE49-F238E27FC236}">
              <a16:creationId xmlns:a16="http://schemas.microsoft.com/office/drawing/2014/main" id="{00000000-0008-0000-0F00-00004A000000}"/>
            </a:ext>
          </a:extLst>
        </xdr:cNvPr>
        <xdr:cNvSpPr/>
      </xdr:nvSpPr>
      <xdr:spPr>
        <a:xfrm>
          <a:off x="4584700" y="669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157315</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F00-00004B000000}"/>
            </a:ext>
          </a:extLst>
        </xdr:cNvPr>
        <xdr:cNvSpPr txBox="1"/>
      </xdr:nvSpPr>
      <xdr:spPr>
        <a:xfrm>
          <a:off x="4673600" y="667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138067</xdr:rowOff>
    </xdr:from>
    <xdr:to>
      <xdr:col>20</xdr:col>
      <xdr:colOff>38100</xdr:colOff>
      <xdr:row>39</xdr:row>
      <xdr:rowOff>68217</xdr:rowOff>
    </xdr:to>
    <xdr:sp macro="" textlink="">
      <xdr:nvSpPr>
        <xdr:cNvPr id="76" name="楕円 75">
          <a:extLst>
            <a:ext uri="{FF2B5EF4-FFF2-40B4-BE49-F238E27FC236}">
              <a16:creationId xmlns:a16="http://schemas.microsoft.com/office/drawing/2014/main" id="{00000000-0008-0000-0F00-00004C000000}"/>
            </a:ext>
          </a:extLst>
        </xdr:cNvPr>
        <xdr:cNvSpPr/>
      </xdr:nvSpPr>
      <xdr:spPr>
        <a:xfrm>
          <a:off x="3746500" y="66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17417</xdr:rowOff>
    </xdr:from>
    <xdr:to>
      <xdr:col>24</xdr:col>
      <xdr:colOff>63500</xdr:colOff>
      <xdr:row>39</xdr:row>
      <xdr:rowOff>58238</xdr:rowOff>
    </xdr:to>
    <xdr:cxnSp macro="">
      <xdr:nvCxnSpPr>
        <xdr:cNvPr id="77" name="直線コネクタ 76">
          <a:extLst>
            <a:ext uri="{FF2B5EF4-FFF2-40B4-BE49-F238E27FC236}">
              <a16:creationId xmlns:a16="http://schemas.microsoft.com/office/drawing/2014/main" id="{00000000-0008-0000-0F00-00004D000000}"/>
            </a:ext>
          </a:extLst>
        </xdr:cNvPr>
        <xdr:cNvCxnSpPr/>
      </xdr:nvCxnSpPr>
      <xdr:spPr>
        <a:xfrm>
          <a:off x="3797300" y="6703967"/>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98878</xdr:rowOff>
    </xdr:from>
    <xdr:to>
      <xdr:col>15</xdr:col>
      <xdr:colOff>101600</xdr:colOff>
      <xdr:row>39</xdr:row>
      <xdr:rowOff>29028</xdr:rowOff>
    </xdr:to>
    <xdr:sp macro="" textlink="">
      <xdr:nvSpPr>
        <xdr:cNvPr id="78" name="楕円 77">
          <a:extLst>
            <a:ext uri="{FF2B5EF4-FFF2-40B4-BE49-F238E27FC236}">
              <a16:creationId xmlns:a16="http://schemas.microsoft.com/office/drawing/2014/main" id="{00000000-0008-0000-0F00-00004E000000}"/>
            </a:ext>
          </a:extLst>
        </xdr:cNvPr>
        <xdr:cNvSpPr/>
      </xdr:nvSpPr>
      <xdr:spPr>
        <a:xfrm>
          <a:off x="2857500" y="6613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149678</xdr:rowOff>
    </xdr:from>
    <xdr:to>
      <xdr:col>19</xdr:col>
      <xdr:colOff>177800</xdr:colOff>
      <xdr:row>39</xdr:row>
      <xdr:rowOff>17417</xdr:rowOff>
    </xdr:to>
    <xdr:cxnSp macro="">
      <xdr:nvCxnSpPr>
        <xdr:cNvPr id="79" name="直線コネクタ 78">
          <a:extLst>
            <a:ext uri="{FF2B5EF4-FFF2-40B4-BE49-F238E27FC236}">
              <a16:creationId xmlns:a16="http://schemas.microsoft.com/office/drawing/2014/main" id="{00000000-0008-0000-0F00-00004F000000}"/>
            </a:ext>
          </a:extLst>
        </xdr:cNvPr>
        <xdr:cNvCxnSpPr/>
      </xdr:nvCxnSpPr>
      <xdr:spPr>
        <a:xfrm>
          <a:off x="2908300" y="666477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61323</xdr:rowOff>
    </xdr:from>
    <xdr:to>
      <xdr:col>10</xdr:col>
      <xdr:colOff>165100</xdr:colOff>
      <xdr:row>38</xdr:row>
      <xdr:rowOff>162923</xdr:rowOff>
    </xdr:to>
    <xdr:sp macro="" textlink="">
      <xdr:nvSpPr>
        <xdr:cNvPr id="80" name="楕円 79">
          <a:extLst>
            <a:ext uri="{FF2B5EF4-FFF2-40B4-BE49-F238E27FC236}">
              <a16:creationId xmlns:a16="http://schemas.microsoft.com/office/drawing/2014/main" id="{00000000-0008-0000-0F00-000050000000}"/>
            </a:ext>
          </a:extLst>
        </xdr:cNvPr>
        <xdr:cNvSpPr/>
      </xdr:nvSpPr>
      <xdr:spPr>
        <a:xfrm>
          <a:off x="1968500" y="6576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112123</xdr:rowOff>
    </xdr:from>
    <xdr:to>
      <xdr:col>15</xdr:col>
      <xdr:colOff>50800</xdr:colOff>
      <xdr:row>38</xdr:row>
      <xdr:rowOff>149678</xdr:rowOff>
    </xdr:to>
    <xdr:cxnSp macro="">
      <xdr:nvCxnSpPr>
        <xdr:cNvPr id="81" name="直線コネクタ 80">
          <a:extLst>
            <a:ext uri="{FF2B5EF4-FFF2-40B4-BE49-F238E27FC236}">
              <a16:creationId xmlns:a16="http://schemas.microsoft.com/office/drawing/2014/main" id="{00000000-0008-0000-0F00-000051000000}"/>
            </a:ext>
          </a:extLst>
        </xdr:cNvPr>
        <xdr:cNvCxnSpPr/>
      </xdr:nvCxnSpPr>
      <xdr:spPr>
        <a:xfrm>
          <a:off x="2019300" y="6627223"/>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20501</xdr:rowOff>
    </xdr:from>
    <xdr:to>
      <xdr:col>6</xdr:col>
      <xdr:colOff>38100</xdr:colOff>
      <xdr:row>38</xdr:row>
      <xdr:rowOff>122101</xdr:rowOff>
    </xdr:to>
    <xdr:sp macro="" textlink="">
      <xdr:nvSpPr>
        <xdr:cNvPr id="82" name="楕円 81">
          <a:extLst>
            <a:ext uri="{FF2B5EF4-FFF2-40B4-BE49-F238E27FC236}">
              <a16:creationId xmlns:a16="http://schemas.microsoft.com/office/drawing/2014/main" id="{00000000-0008-0000-0F00-000052000000}"/>
            </a:ext>
          </a:extLst>
        </xdr:cNvPr>
        <xdr:cNvSpPr/>
      </xdr:nvSpPr>
      <xdr:spPr>
        <a:xfrm>
          <a:off x="1079500" y="6535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71301</xdr:rowOff>
    </xdr:from>
    <xdr:to>
      <xdr:col>10</xdr:col>
      <xdr:colOff>114300</xdr:colOff>
      <xdr:row>38</xdr:row>
      <xdr:rowOff>112123</xdr:rowOff>
    </xdr:to>
    <xdr:cxnSp macro="">
      <xdr:nvCxnSpPr>
        <xdr:cNvPr id="83" name="直線コネクタ 82">
          <a:extLst>
            <a:ext uri="{FF2B5EF4-FFF2-40B4-BE49-F238E27FC236}">
              <a16:creationId xmlns:a16="http://schemas.microsoft.com/office/drawing/2014/main" id="{00000000-0008-0000-0F00-000053000000}"/>
            </a:ext>
          </a:extLst>
        </xdr:cNvPr>
        <xdr:cNvCxnSpPr/>
      </xdr:nvCxnSpPr>
      <xdr:spPr>
        <a:xfrm>
          <a:off x="1130300" y="6586401"/>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145160</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F00-000054000000}"/>
            </a:ext>
          </a:extLst>
        </xdr:cNvPr>
        <xdr:cNvSpPr txBox="1"/>
      </xdr:nvSpPr>
      <xdr:spPr>
        <a:xfrm>
          <a:off x="3582044" y="6145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22696</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F00-000055000000}"/>
            </a:ext>
          </a:extLst>
        </xdr:cNvPr>
        <xdr:cNvSpPr txBox="1"/>
      </xdr:nvSpPr>
      <xdr:spPr>
        <a:xfrm>
          <a:off x="2705744" y="6194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50454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F00-000056000000}"/>
            </a:ext>
          </a:extLst>
        </xdr:cNvPr>
        <xdr:cNvSpPr txBox="1"/>
      </xdr:nvSpPr>
      <xdr:spPr>
        <a:xfrm>
          <a:off x="1816744" y="6222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27594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F00-000057000000}"/>
            </a:ext>
          </a:extLst>
        </xdr:cNvPr>
        <xdr:cNvSpPr txBox="1"/>
      </xdr:nvSpPr>
      <xdr:spPr>
        <a:xfrm>
          <a:off x="927744" y="61997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59344</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F00-000058000000}"/>
            </a:ext>
          </a:extLst>
        </xdr:cNvPr>
        <xdr:cNvSpPr txBox="1"/>
      </xdr:nvSpPr>
      <xdr:spPr>
        <a:xfrm>
          <a:off x="3582044" y="674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20155</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F00-000059000000}"/>
            </a:ext>
          </a:extLst>
        </xdr:cNvPr>
        <xdr:cNvSpPr txBox="1"/>
      </xdr:nvSpPr>
      <xdr:spPr>
        <a:xfrm>
          <a:off x="2705744" y="670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154050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F00-00005A000000}"/>
            </a:ext>
          </a:extLst>
        </xdr:cNvPr>
        <xdr:cNvSpPr txBox="1"/>
      </xdr:nvSpPr>
      <xdr:spPr>
        <a:xfrm>
          <a:off x="1816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113228</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F00-00005B000000}"/>
            </a:ext>
          </a:extLst>
        </xdr:cNvPr>
        <xdr:cNvSpPr txBox="1"/>
      </xdr:nvSpPr>
      <xdr:spPr>
        <a:xfrm>
          <a:off x="927744" y="662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F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F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F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F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68580</xdr:rowOff>
    </xdr:from>
    <xdr:to>
      <xdr:col>54</xdr:col>
      <xdr:colOff>189865</xdr:colOff>
      <xdr:row>41</xdr:row>
      <xdr:rowOff>87630</xdr:rowOff>
    </xdr:to>
    <xdr:cxnSp macro="">
      <xdr:nvCxnSpPr>
        <xdr:cNvPr id="115" name="直線コネクタ 114">
          <a:extLst>
            <a:ext uri="{FF2B5EF4-FFF2-40B4-BE49-F238E27FC236}">
              <a16:creationId xmlns:a16="http://schemas.microsoft.com/office/drawing/2014/main" id="{00000000-0008-0000-0F00-000073000000}"/>
            </a:ext>
          </a:extLst>
        </xdr:cNvPr>
        <xdr:cNvCxnSpPr/>
      </xdr:nvCxnSpPr>
      <xdr:spPr>
        <a:xfrm flipV="1">
          <a:off x="10476865" y="589788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F00-000074000000}"/>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15257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F00-000076000000}"/>
            </a:ext>
          </a:extLst>
        </xdr:cNvPr>
        <xdr:cNvSpPr txBox="1"/>
      </xdr:nvSpPr>
      <xdr:spPr>
        <a:xfrm>
          <a:off x="10515600" y="567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68580</xdr:rowOff>
    </xdr:from>
    <xdr:to>
      <xdr:col>55</xdr:col>
      <xdr:colOff>88900</xdr:colOff>
      <xdr:row>34</xdr:row>
      <xdr:rowOff>68580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5897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110507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F00-000078000000}"/>
            </a:ext>
          </a:extLst>
        </xdr:cNvPr>
        <xdr:cNvSpPr txBox="1"/>
      </xdr:nvSpPr>
      <xdr:spPr>
        <a:xfrm>
          <a:off x="10515600" y="66256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132080</xdr:rowOff>
    </xdr:from>
    <xdr:to>
      <xdr:col>55</xdr:col>
      <xdr:colOff>50800</xdr:colOff>
      <xdr:row>39</xdr:row>
      <xdr:rowOff>62230</xdr:rowOff>
    </xdr:to>
    <xdr:sp macro="" textlink="">
      <xdr:nvSpPr>
        <xdr:cNvPr id="121" name="フローチャート: 判断 120">
          <a:extLst>
            <a:ext uri="{FF2B5EF4-FFF2-40B4-BE49-F238E27FC236}">
              <a16:creationId xmlns:a16="http://schemas.microsoft.com/office/drawing/2014/main" id="{00000000-0008-0000-0F00-000079000000}"/>
            </a:ext>
          </a:extLst>
        </xdr:cNvPr>
        <xdr:cNvSpPr/>
      </xdr:nvSpPr>
      <xdr:spPr>
        <a:xfrm>
          <a:off x="10426700" y="664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22" name="フローチャート: 判断 121">
          <a:extLst>
            <a:ext uri="{FF2B5EF4-FFF2-40B4-BE49-F238E27FC236}">
              <a16:creationId xmlns:a16="http://schemas.microsoft.com/office/drawing/2014/main" id="{00000000-0008-0000-0F00-00007A000000}"/>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154940</xdr:rowOff>
    </xdr:from>
    <xdr:to>
      <xdr:col>46</xdr:col>
      <xdr:colOff>38100</xdr:colOff>
      <xdr:row>39</xdr:row>
      <xdr:rowOff>85090</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8699500" y="6670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170180</xdr:rowOff>
    </xdr:from>
    <xdr:to>
      <xdr:col>41</xdr:col>
      <xdr:colOff>101600</xdr:colOff>
      <xdr:row>39</xdr:row>
      <xdr:rowOff>100330</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78105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36830</xdr:rowOff>
    </xdr:from>
    <xdr:to>
      <xdr:col>36</xdr:col>
      <xdr:colOff>165100</xdr:colOff>
      <xdr:row>39</xdr:row>
      <xdr:rowOff>138430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6921500" y="672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F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F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132080</xdr:rowOff>
    </xdr:from>
    <xdr:to>
      <xdr:col>55</xdr:col>
      <xdr:colOff>50800</xdr:colOff>
      <xdr:row>37</xdr:row>
      <xdr:rowOff>62230</xdr:rowOff>
    </xdr:to>
    <xdr:sp macro="" textlink="">
      <xdr:nvSpPr>
        <xdr:cNvPr id="131" name="楕円 130">
          <a:extLst>
            <a:ext uri="{FF2B5EF4-FFF2-40B4-BE49-F238E27FC236}">
              <a16:creationId xmlns:a16="http://schemas.microsoft.com/office/drawing/2014/main" id="{00000000-0008-0000-0F00-000083000000}"/>
            </a:ext>
          </a:extLst>
        </xdr:cNvPr>
        <xdr:cNvSpPr/>
      </xdr:nvSpPr>
      <xdr:spPr>
        <a:xfrm>
          <a:off x="104267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154957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F00-000084000000}"/>
            </a:ext>
          </a:extLst>
        </xdr:cNvPr>
        <xdr:cNvSpPr txBox="1"/>
      </xdr:nvSpPr>
      <xdr:spPr>
        <a:xfrm>
          <a:off x="10515600" y="615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139700</xdr:rowOff>
    </xdr:from>
    <xdr:to>
      <xdr:col>50</xdr:col>
      <xdr:colOff>165100</xdr:colOff>
      <xdr:row>37</xdr:row>
      <xdr:rowOff>69850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9588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11430</xdr:rowOff>
    </xdr:from>
    <xdr:to>
      <xdr:col>55</xdr:col>
      <xdr:colOff>0</xdr:colOff>
      <xdr:row>37</xdr:row>
      <xdr:rowOff>19050</xdr:rowOff>
    </xdr:to>
    <xdr:cxnSp macro="">
      <xdr:nvCxnSpPr>
        <xdr:cNvPr id="134" name="直線コネクタ 133">
          <a:extLst>
            <a:ext uri="{FF2B5EF4-FFF2-40B4-BE49-F238E27FC236}">
              <a16:creationId xmlns:a16="http://schemas.microsoft.com/office/drawing/2014/main" id="{00000000-0008-0000-0F00-000086000000}"/>
            </a:ext>
          </a:extLst>
        </xdr:cNvPr>
        <xdr:cNvCxnSpPr/>
      </xdr:nvCxnSpPr>
      <xdr:spPr>
        <a:xfrm flipV="1">
          <a:off x="9639300" y="63550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139700</xdr:rowOff>
    </xdr:from>
    <xdr:to>
      <xdr:col>46</xdr:col>
      <xdr:colOff>38100</xdr:colOff>
      <xdr:row>37</xdr:row>
      <xdr:rowOff>69850</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8699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19050</xdr:rowOff>
    </xdr:from>
    <xdr:to>
      <xdr:col>50</xdr:col>
      <xdr:colOff>114300</xdr:colOff>
      <xdr:row>37</xdr:row>
      <xdr:rowOff>19050</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a:off x="8750300" y="636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139700</xdr:rowOff>
    </xdr:from>
    <xdr:to>
      <xdr:col>41</xdr:col>
      <xdr:colOff>101600</xdr:colOff>
      <xdr:row>37</xdr:row>
      <xdr:rowOff>69850</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7810500" y="631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19050</xdr:rowOff>
    </xdr:from>
    <xdr:to>
      <xdr:col>45</xdr:col>
      <xdr:colOff>177800</xdr:colOff>
      <xdr:row>37</xdr:row>
      <xdr:rowOff>19050</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7861300" y="636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147320</xdr:rowOff>
    </xdr:from>
    <xdr:to>
      <xdr:col>36</xdr:col>
      <xdr:colOff>165100</xdr:colOff>
      <xdr:row>37</xdr:row>
      <xdr:rowOff>77470</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6921500" y="631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19050</xdr:rowOff>
    </xdr:from>
    <xdr:to>
      <xdr:col>41</xdr:col>
      <xdr:colOff>50800</xdr:colOff>
      <xdr:row>37</xdr:row>
      <xdr:rowOff>26670</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6972300" y="63627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60977</xdr:rowOff>
    </xdr:from>
    <xdr:ext cx="469744" cy="259045"/>
    <xdr:sp macro="" textlink="">
      <xdr:nvSpPr>
        <xdr:cNvPr id="141" name="n_1aveValue【図書館】&#10;一人当たり面積">
          <a:extLst>
            <a:ext uri="{FF2B5EF4-FFF2-40B4-BE49-F238E27FC236}">
              <a16:creationId xmlns:a16="http://schemas.microsoft.com/office/drawing/2014/main" id="{00000000-0008-0000-0F00-00008D000000}"/>
            </a:ext>
          </a:extLst>
        </xdr:cNvPr>
        <xdr:cNvSpPr txBox="1"/>
      </xdr:nvSpPr>
      <xdr:spPr>
        <a:xfrm>
          <a:off x="9391727"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76217</xdr:rowOff>
    </xdr:from>
    <xdr:ext cx="469744" cy="259045"/>
    <xdr:sp macro="" textlink="">
      <xdr:nvSpPr>
        <xdr:cNvPr id="142" name="n_2aveValue【図書館】&#10;一人当たり面積">
          <a:extLst>
            <a:ext uri="{FF2B5EF4-FFF2-40B4-BE49-F238E27FC236}">
              <a16:creationId xmlns:a16="http://schemas.microsoft.com/office/drawing/2014/main" id="{00000000-0008-0000-0F00-00008E000000}"/>
            </a:ext>
          </a:extLst>
        </xdr:cNvPr>
        <xdr:cNvSpPr txBox="1"/>
      </xdr:nvSpPr>
      <xdr:spPr>
        <a:xfrm>
          <a:off x="8515427"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91457</xdr:rowOff>
    </xdr:from>
    <xdr:ext cx="469744" cy="259045"/>
    <xdr:sp macro="" textlink="">
      <xdr:nvSpPr>
        <xdr:cNvPr id="143" name="n_3aveValue【図書館】&#10;一人当たり面積">
          <a:extLst>
            <a:ext uri="{FF2B5EF4-FFF2-40B4-BE49-F238E27FC236}">
              <a16:creationId xmlns:a16="http://schemas.microsoft.com/office/drawing/2014/main" id="{00000000-0008-0000-0F00-00008F000000}"/>
            </a:ext>
          </a:extLst>
        </xdr:cNvPr>
        <xdr:cNvSpPr txBox="1"/>
      </xdr:nvSpPr>
      <xdr:spPr>
        <a:xfrm>
          <a:off x="76264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129557</xdr:rowOff>
    </xdr:from>
    <xdr:ext cx="469744" cy="259045"/>
    <xdr:sp macro="" textlink="">
      <xdr:nvSpPr>
        <xdr:cNvPr id="144" name="n_4aveValue【図書館】&#10;一人当たり面積">
          <a:extLst>
            <a:ext uri="{FF2B5EF4-FFF2-40B4-BE49-F238E27FC236}">
              <a16:creationId xmlns:a16="http://schemas.microsoft.com/office/drawing/2014/main" id="{00000000-0008-0000-0F00-000090000000}"/>
            </a:ext>
          </a:extLst>
        </xdr:cNvPr>
        <xdr:cNvSpPr txBox="1"/>
      </xdr:nvSpPr>
      <xdr:spPr>
        <a:xfrm>
          <a:off x="6737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86377</xdr:rowOff>
    </xdr:from>
    <xdr:ext cx="469744" cy="259045"/>
    <xdr:sp macro="" textlink="">
      <xdr:nvSpPr>
        <xdr:cNvPr id="145" name="n_1mainValue【図書館】&#10;一人当たり面積">
          <a:extLst>
            <a:ext uri="{FF2B5EF4-FFF2-40B4-BE49-F238E27FC236}">
              <a16:creationId xmlns:a16="http://schemas.microsoft.com/office/drawing/2014/main" id="{00000000-0008-0000-0F00-000091000000}"/>
            </a:ext>
          </a:extLst>
        </xdr:cNvPr>
        <xdr:cNvSpPr txBox="1"/>
      </xdr:nvSpPr>
      <xdr:spPr>
        <a:xfrm>
          <a:off x="93917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86377</xdr:rowOff>
    </xdr:from>
    <xdr:ext cx="469744" cy="259045"/>
    <xdr:sp macro="" textlink="">
      <xdr:nvSpPr>
        <xdr:cNvPr id="146" name="n_2mainValue【図書館】&#10;一人当たり面積">
          <a:extLst>
            <a:ext uri="{FF2B5EF4-FFF2-40B4-BE49-F238E27FC236}">
              <a16:creationId xmlns:a16="http://schemas.microsoft.com/office/drawing/2014/main" id="{00000000-0008-0000-0F00-000092000000}"/>
            </a:ext>
          </a:extLst>
        </xdr:cNvPr>
        <xdr:cNvSpPr txBox="1"/>
      </xdr:nvSpPr>
      <xdr:spPr>
        <a:xfrm>
          <a:off x="85154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86377</xdr:rowOff>
    </xdr:from>
    <xdr:ext cx="469744" cy="259045"/>
    <xdr:sp macro="" textlink="">
      <xdr:nvSpPr>
        <xdr:cNvPr id="147" name="n_3mainValue【図書館】&#10;一人当たり面積">
          <a:extLst>
            <a:ext uri="{FF2B5EF4-FFF2-40B4-BE49-F238E27FC236}">
              <a16:creationId xmlns:a16="http://schemas.microsoft.com/office/drawing/2014/main" id="{00000000-0008-0000-0F00-000093000000}"/>
            </a:ext>
          </a:extLst>
        </xdr:cNvPr>
        <xdr:cNvSpPr txBox="1"/>
      </xdr:nvSpPr>
      <xdr:spPr>
        <a:xfrm>
          <a:off x="76264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93997</xdr:rowOff>
    </xdr:from>
    <xdr:ext cx="469744" cy="259045"/>
    <xdr:sp macro="" textlink="">
      <xdr:nvSpPr>
        <xdr:cNvPr id="148" name="n_4mainValue【図書館】&#10;一人当たり面積">
          <a:extLst>
            <a:ext uri="{FF2B5EF4-FFF2-40B4-BE49-F238E27FC236}">
              <a16:creationId xmlns:a16="http://schemas.microsoft.com/office/drawing/2014/main" id="{00000000-0008-0000-0F00-000094000000}"/>
            </a:ext>
          </a:extLst>
        </xdr:cNvPr>
        <xdr:cNvSpPr txBox="1"/>
      </xdr:nvSpPr>
      <xdr:spPr>
        <a:xfrm>
          <a:off x="6737427" y="6094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F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F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F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F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72390</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634865" y="976884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76217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673600" y="1104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72390</xdr:rowOff>
    </xdr:from>
    <xdr:to>
      <xdr:col>24</xdr:col>
      <xdr:colOff>152400</xdr:colOff>
      <xdr:row>64</xdr:row>
      <xdr:rowOff>72390</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1104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107332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673600" y="1022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5847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71120</xdr:rowOff>
    </xdr:from>
    <xdr:to>
      <xdr:col>20</xdr:col>
      <xdr:colOff>38100</xdr:colOff>
      <xdr:row>61</xdr:row>
      <xdr:rowOff>1270</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746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88265</xdr:rowOff>
    </xdr:from>
    <xdr:to>
      <xdr:col>15</xdr:col>
      <xdr:colOff>101600</xdr:colOff>
      <xdr:row>61</xdr:row>
      <xdr:rowOff>18415</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57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76835</xdr:rowOff>
    </xdr:from>
    <xdr:to>
      <xdr:col>10</xdr:col>
      <xdr:colOff>165100</xdr:colOff>
      <xdr:row>61</xdr:row>
      <xdr:rowOff>6985</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68500" y="10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55880</xdr:rowOff>
    </xdr:from>
    <xdr:to>
      <xdr:col>6</xdr:col>
      <xdr:colOff>38100</xdr:colOff>
      <xdr:row>60</xdr:row>
      <xdr:rowOff>157480</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79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122555</xdr:rowOff>
    </xdr:from>
    <xdr:to>
      <xdr:col>24</xdr:col>
      <xdr:colOff>114300</xdr:colOff>
      <xdr:row>61</xdr:row>
      <xdr:rowOff>52705</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584700" y="1040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100982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673600" y="10387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82550</xdr:rowOff>
    </xdr:from>
    <xdr:to>
      <xdr:col>20</xdr:col>
      <xdr:colOff>38100</xdr:colOff>
      <xdr:row>61</xdr:row>
      <xdr:rowOff>12700</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746500" y="1036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133350</xdr:rowOff>
    </xdr:from>
    <xdr:to>
      <xdr:col>24</xdr:col>
      <xdr:colOff>63500</xdr:colOff>
      <xdr:row>61</xdr:row>
      <xdr:rowOff>1905</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a:off x="3797300" y="1042035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2540</xdr:rowOff>
    </xdr:from>
    <xdr:to>
      <xdr:col>15</xdr:col>
      <xdr:colOff>101600</xdr:colOff>
      <xdr:row>61</xdr:row>
      <xdr:rowOff>104140</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57500" y="1046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133350</xdr:rowOff>
    </xdr:from>
    <xdr:to>
      <xdr:col>19</xdr:col>
      <xdr:colOff>177800</xdr:colOff>
      <xdr:row>61</xdr:row>
      <xdr:rowOff>53340</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flipV="1">
          <a:off x="2908300" y="1042035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120650</xdr:rowOff>
    </xdr:from>
    <xdr:to>
      <xdr:col>10</xdr:col>
      <xdr:colOff>165100</xdr:colOff>
      <xdr:row>63</xdr:row>
      <xdr:rowOff>50800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68500" y="1075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53340</xdr:rowOff>
    </xdr:from>
    <xdr:to>
      <xdr:col>15</xdr:col>
      <xdr:colOff>50800</xdr:colOff>
      <xdr:row>63</xdr:row>
      <xdr:rowOff>0</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flipV="1">
          <a:off x="2019300" y="10511790"/>
          <a:ext cx="889000" cy="289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82550</xdr:rowOff>
    </xdr:from>
    <xdr:to>
      <xdr:col>6</xdr:col>
      <xdr:colOff>38100</xdr:colOff>
      <xdr:row>63</xdr:row>
      <xdr:rowOff>12700</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79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133350</xdr:rowOff>
    </xdr:from>
    <xdr:to>
      <xdr:col>10</xdr:col>
      <xdr:colOff>114300</xdr:colOff>
      <xdr:row>63</xdr:row>
      <xdr:rowOff>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30300" y="107632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17797</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44" y="10133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34942</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44" y="10150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23512</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44" y="10139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2557</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44" y="10118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3827</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582044"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95267</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705744" y="10553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41927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816744" y="1084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3827</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927744"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00000000-0008-0000-0F00-0000D9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00000000-0008-0000-0F00-0000DA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00000000-0008-0000-0F00-0000DB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00000000-0008-0000-0F00-0000DC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000000-0008-0000-0F00-0000DD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00000000-0008-0000-0F00-0000DE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0000000-0008-0000-0F00-0000DF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00000000-0008-0000-0F00-0000E0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00000000-0008-0000-0F00-0000E1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00000000-0008-0000-0F00-0000E2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00000000-0008-0000-0F00-0000E3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0000000-0008-0000-0F00-0000E4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00000000-0008-0000-0F00-0000E5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59690</xdr:rowOff>
    </xdr:from>
    <xdr:to>
      <xdr:col>54</xdr:col>
      <xdr:colOff>189865</xdr:colOff>
      <xdr:row>64</xdr:row>
      <xdr:rowOff>52070</xdr:rowOff>
    </xdr:to>
    <xdr:cxnSp macro="">
      <xdr:nvCxnSpPr>
        <xdr:cNvPr id="230" name="直線コネクタ 229">
          <a:extLst>
            <a:ext uri="{FF2B5EF4-FFF2-40B4-BE49-F238E27FC236}">
              <a16:creationId xmlns:a16="http://schemas.microsoft.com/office/drawing/2014/main" id="{00000000-0008-0000-0F00-0000E6000000}"/>
            </a:ext>
          </a:extLst>
        </xdr:cNvPr>
        <xdr:cNvCxnSpPr/>
      </xdr:nvCxnSpPr>
      <xdr:spPr>
        <a:xfrm flipV="1">
          <a:off x="10476865" y="966089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55897</xdr:rowOff>
    </xdr:from>
    <xdr:ext cx="469744" cy="259045"/>
    <xdr:sp macro="" textlink="">
      <xdr:nvSpPr>
        <xdr:cNvPr id="231" name="【体育館・プール】&#10;一人当たり面積最小値テキスト">
          <a:extLst>
            <a:ext uri="{FF2B5EF4-FFF2-40B4-BE49-F238E27FC236}">
              <a16:creationId xmlns:a16="http://schemas.microsoft.com/office/drawing/2014/main" id="{00000000-0008-0000-0F00-0000E7000000}"/>
            </a:ext>
          </a:extLst>
        </xdr:cNvPr>
        <xdr:cNvSpPr txBox="1"/>
      </xdr:nvSpPr>
      <xdr:spPr>
        <a:xfrm>
          <a:off x="10515600" y="11028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52070</xdr:rowOff>
    </xdr:from>
    <xdr:to>
      <xdr:col>55</xdr:col>
      <xdr:colOff>88900</xdr:colOff>
      <xdr:row>64</xdr:row>
      <xdr:rowOff>52070</xdr:rowOff>
    </xdr:to>
    <xdr:cxnSp macro="">
      <xdr:nvCxnSpPr>
        <xdr:cNvPr id="232" name="直線コネクタ 231">
          <a:extLst>
            <a:ext uri="{FF2B5EF4-FFF2-40B4-BE49-F238E27FC236}">
              <a16:creationId xmlns:a16="http://schemas.microsoft.com/office/drawing/2014/main" id="{00000000-0008-0000-0F00-0000E8000000}"/>
            </a:ext>
          </a:extLst>
        </xdr:cNvPr>
        <xdr:cNvCxnSpPr/>
      </xdr:nvCxnSpPr>
      <xdr:spPr>
        <a:xfrm>
          <a:off x="10388600" y="11024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6367</xdr:rowOff>
    </xdr:from>
    <xdr:ext cx="469744" cy="259045"/>
    <xdr:sp macro="" textlink="">
      <xdr:nvSpPr>
        <xdr:cNvPr id="233" name="【体育館・プール】&#10;一人当たり面積最大値テキスト">
          <a:extLst>
            <a:ext uri="{FF2B5EF4-FFF2-40B4-BE49-F238E27FC236}">
              <a16:creationId xmlns:a16="http://schemas.microsoft.com/office/drawing/2014/main" id="{00000000-0008-0000-0F00-0000E9000000}"/>
            </a:ext>
          </a:extLst>
        </xdr:cNvPr>
        <xdr:cNvSpPr txBox="1"/>
      </xdr:nvSpPr>
      <xdr:spPr>
        <a:xfrm>
          <a:off x="10515600" y="943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59690</xdr:rowOff>
    </xdr:from>
    <xdr:to>
      <xdr:col>55</xdr:col>
      <xdr:colOff>88900</xdr:colOff>
      <xdr:row>56</xdr:row>
      <xdr:rowOff>59690</xdr:rowOff>
    </xdr:to>
    <xdr:cxnSp macro="">
      <xdr:nvCxnSpPr>
        <xdr:cNvPr id="234" name="直線コネクタ 233">
          <a:extLst>
            <a:ext uri="{FF2B5EF4-FFF2-40B4-BE49-F238E27FC236}">
              <a16:creationId xmlns:a16="http://schemas.microsoft.com/office/drawing/2014/main" id="{00000000-0008-0000-0F00-0000EA000000}"/>
            </a:ext>
          </a:extLst>
        </xdr:cNvPr>
        <xdr:cNvCxnSpPr/>
      </xdr:nvCxnSpPr>
      <xdr:spPr>
        <a:xfrm>
          <a:off x="10388600" y="966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162577</xdr:rowOff>
    </xdr:from>
    <xdr:ext cx="469744" cy="259045"/>
    <xdr:sp macro="" textlink="">
      <xdr:nvSpPr>
        <xdr:cNvPr id="235" name="【体育館・プール】&#10;一人当たり面積平均値テキスト">
          <a:extLst>
            <a:ext uri="{FF2B5EF4-FFF2-40B4-BE49-F238E27FC236}">
              <a16:creationId xmlns:a16="http://schemas.microsoft.com/office/drawing/2014/main" id="{00000000-0008-0000-0F00-0000EB000000}"/>
            </a:ext>
          </a:extLst>
        </xdr:cNvPr>
        <xdr:cNvSpPr txBox="1"/>
      </xdr:nvSpPr>
      <xdr:spPr>
        <a:xfrm>
          <a:off x="10515600" y="104495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139700</xdr:rowOff>
    </xdr:from>
    <xdr:to>
      <xdr:col>55</xdr:col>
      <xdr:colOff>50800</xdr:colOff>
      <xdr:row>62</xdr:row>
      <xdr:rowOff>69850</xdr:rowOff>
    </xdr:to>
    <xdr:sp macro="" textlink="">
      <xdr:nvSpPr>
        <xdr:cNvPr id="236" name="フローチャート: 判断 235">
          <a:extLst>
            <a:ext uri="{FF2B5EF4-FFF2-40B4-BE49-F238E27FC236}">
              <a16:creationId xmlns:a16="http://schemas.microsoft.com/office/drawing/2014/main" id="{00000000-0008-0000-0F00-0000EC000000}"/>
            </a:ext>
          </a:extLst>
        </xdr:cNvPr>
        <xdr:cNvSpPr/>
      </xdr:nvSpPr>
      <xdr:spPr>
        <a:xfrm>
          <a:off x="104267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149860</xdr:rowOff>
    </xdr:from>
    <xdr:to>
      <xdr:col>50</xdr:col>
      <xdr:colOff>165100</xdr:colOff>
      <xdr:row>62</xdr:row>
      <xdr:rowOff>80010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9588500" y="10608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153670</xdr:rowOff>
    </xdr:from>
    <xdr:to>
      <xdr:col>46</xdr:col>
      <xdr:colOff>38100</xdr:colOff>
      <xdr:row>62</xdr:row>
      <xdr:rowOff>83820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8699500" y="10612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148590</xdr:rowOff>
    </xdr:from>
    <xdr:to>
      <xdr:col>41</xdr:col>
      <xdr:colOff>101600</xdr:colOff>
      <xdr:row>62</xdr:row>
      <xdr:rowOff>78740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7810500" y="1060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157480</xdr:rowOff>
    </xdr:from>
    <xdr:to>
      <xdr:col>36</xdr:col>
      <xdr:colOff>165100</xdr:colOff>
      <xdr:row>62</xdr:row>
      <xdr:rowOff>87630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6921500" y="10615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F00-0000F1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68580</xdr:rowOff>
    </xdr:from>
    <xdr:to>
      <xdr:col>55</xdr:col>
      <xdr:colOff>50800</xdr:colOff>
      <xdr:row>63</xdr:row>
      <xdr:rowOff>170180</xdr:rowOff>
    </xdr:to>
    <xdr:sp macro="" textlink="">
      <xdr:nvSpPr>
        <xdr:cNvPr id="246" name="楕円 245">
          <a:extLst>
            <a:ext uri="{FF2B5EF4-FFF2-40B4-BE49-F238E27FC236}">
              <a16:creationId xmlns:a16="http://schemas.microsoft.com/office/drawing/2014/main" id="{00000000-0008-0000-0F00-0000F6000000}"/>
            </a:ext>
          </a:extLst>
        </xdr:cNvPr>
        <xdr:cNvSpPr/>
      </xdr:nvSpPr>
      <xdr:spPr>
        <a:xfrm>
          <a:off x="10426700" y="108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154957</xdr:rowOff>
    </xdr:from>
    <xdr:ext cx="469744" cy="259045"/>
    <xdr:sp macro="" textlink="">
      <xdr:nvSpPr>
        <xdr:cNvPr id="247" name="【体育館・プール】&#10;一人当たり面積該当値テキスト">
          <a:extLst>
            <a:ext uri="{FF2B5EF4-FFF2-40B4-BE49-F238E27FC236}">
              <a16:creationId xmlns:a16="http://schemas.microsoft.com/office/drawing/2014/main" id="{00000000-0008-0000-0F00-0000F7000000}"/>
            </a:ext>
          </a:extLst>
        </xdr:cNvPr>
        <xdr:cNvSpPr txBox="1"/>
      </xdr:nvSpPr>
      <xdr:spPr>
        <a:xfrm>
          <a:off x="10515600" y="1078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68580</xdr:rowOff>
    </xdr:from>
    <xdr:to>
      <xdr:col>50</xdr:col>
      <xdr:colOff>165100</xdr:colOff>
      <xdr:row>63</xdr:row>
      <xdr:rowOff>170180</xdr:rowOff>
    </xdr:to>
    <xdr:sp macro="" textlink="">
      <xdr:nvSpPr>
        <xdr:cNvPr id="248" name="楕円 247">
          <a:extLst>
            <a:ext uri="{FF2B5EF4-FFF2-40B4-BE49-F238E27FC236}">
              <a16:creationId xmlns:a16="http://schemas.microsoft.com/office/drawing/2014/main" id="{00000000-0008-0000-0F00-0000F8000000}"/>
            </a:ext>
          </a:extLst>
        </xdr:cNvPr>
        <xdr:cNvSpPr/>
      </xdr:nvSpPr>
      <xdr:spPr>
        <a:xfrm>
          <a:off x="9588500" y="1086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119380</xdr:rowOff>
    </xdr:from>
    <xdr:to>
      <xdr:col>55</xdr:col>
      <xdr:colOff>0</xdr:colOff>
      <xdr:row>63</xdr:row>
      <xdr:rowOff>119380</xdr:rowOff>
    </xdr:to>
    <xdr:cxnSp macro="">
      <xdr:nvCxnSpPr>
        <xdr:cNvPr id="249" name="直線コネクタ 248">
          <a:extLst>
            <a:ext uri="{FF2B5EF4-FFF2-40B4-BE49-F238E27FC236}">
              <a16:creationId xmlns:a16="http://schemas.microsoft.com/office/drawing/2014/main" id="{00000000-0008-0000-0F00-0000F9000000}"/>
            </a:ext>
          </a:extLst>
        </xdr:cNvPr>
        <xdr:cNvCxnSpPr/>
      </xdr:nvCxnSpPr>
      <xdr:spPr>
        <a:xfrm>
          <a:off x="9639300" y="109207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142240</xdr:rowOff>
    </xdr:from>
    <xdr:to>
      <xdr:col>46</xdr:col>
      <xdr:colOff>38100</xdr:colOff>
      <xdr:row>63</xdr:row>
      <xdr:rowOff>72390</xdr:rowOff>
    </xdr:to>
    <xdr:sp macro="" textlink="">
      <xdr:nvSpPr>
        <xdr:cNvPr id="250" name="楕円 249">
          <a:extLst>
            <a:ext uri="{FF2B5EF4-FFF2-40B4-BE49-F238E27FC236}">
              <a16:creationId xmlns:a16="http://schemas.microsoft.com/office/drawing/2014/main" id="{00000000-0008-0000-0F00-0000FA000000}"/>
            </a:ext>
          </a:extLst>
        </xdr:cNvPr>
        <xdr:cNvSpPr/>
      </xdr:nvSpPr>
      <xdr:spPr>
        <a:xfrm>
          <a:off x="8699500" y="10772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21590</xdr:rowOff>
    </xdr:from>
    <xdr:to>
      <xdr:col>50</xdr:col>
      <xdr:colOff>114300</xdr:colOff>
      <xdr:row>63</xdr:row>
      <xdr:rowOff>119380</xdr:rowOff>
    </xdr:to>
    <xdr:cxnSp macro="">
      <xdr:nvCxnSpPr>
        <xdr:cNvPr id="251" name="直線コネクタ 250">
          <a:extLst>
            <a:ext uri="{FF2B5EF4-FFF2-40B4-BE49-F238E27FC236}">
              <a16:creationId xmlns:a16="http://schemas.microsoft.com/office/drawing/2014/main" id="{00000000-0008-0000-0F00-0000FB000000}"/>
            </a:ext>
          </a:extLst>
        </xdr:cNvPr>
        <xdr:cNvCxnSpPr/>
      </xdr:nvCxnSpPr>
      <xdr:spPr>
        <a:xfrm>
          <a:off x="8750300" y="10822940"/>
          <a:ext cx="889000" cy="9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105410</xdr:rowOff>
    </xdr:from>
    <xdr:to>
      <xdr:col>41</xdr:col>
      <xdr:colOff>101600</xdr:colOff>
      <xdr:row>63</xdr:row>
      <xdr:rowOff>35560</xdr:rowOff>
    </xdr:to>
    <xdr:sp macro="" textlink="">
      <xdr:nvSpPr>
        <xdr:cNvPr id="252" name="楕円 251">
          <a:extLst>
            <a:ext uri="{FF2B5EF4-FFF2-40B4-BE49-F238E27FC236}">
              <a16:creationId xmlns:a16="http://schemas.microsoft.com/office/drawing/2014/main" id="{00000000-0008-0000-0F00-0000FC000000}"/>
            </a:ext>
          </a:extLst>
        </xdr:cNvPr>
        <xdr:cNvSpPr/>
      </xdr:nvSpPr>
      <xdr:spPr>
        <a:xfrm>
          <a:off x="7810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156210</xdr:rowOff>
    </xdr:from>
    <xdr:to>
      <xdr:col>45</xdr:col>
      <xdr:colOff>177800</xdr:colOff>
      <xdr:row>63</xdr:row>
      <xdr:rowOff>21590</xdr:rowOff>
    </xdr:to>
    <xdr:cxnSp macro="">
      <xdr:nvCxnSpPr>
        <xdr:cNvPr id="253" name="直線コネクタ 252">
          <a:extLst>
            <a:ext uri="{FF2B5EF4-FFF2-40B4-BE49-F238E27FC236}">
              <a16:creationId xmlns:a16="http://schemas.microsoft.com/office/drawing/2014/main" id="{00000000-0008-0000-0F00-0000FD000000}"/>
            </a:ext>
          </a:extLst>
        </xdr:cNvPr>
        <xdr:cNvCxnSpPr/>
      </xdr:nvCxnSpPr>
      <xdr:spPr>
        <a:xfrm>
          <a:off x="7861300" y="10786110"/>
          <a:ext cx="889000" cy="36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107950</xdr:rowOff>
    </xdr:from>
    <xdr:to>
      <xdr:col>36</xdr:col>
      <xdr:colOff>165100</xdr:colOff>
      <xdr:row>63</xdr:row>
      <xdr:rowOff>38100</xdr:rowOff>
    </xdr:to>
    <xdr:sp macro="" textlink="">
      <xdr:nvSpPr>
        <xdr:cNvPr id="254" name="楕円 253">
          <a:extLst>
            <a:ext uri="{FF2B5EF4-FFF2-40B4-BE49-F238E27FC236}">
              <a16:creationId xmlns:a16="http://schemas.microsoft.com/office/drawing/2014/main" id="{00000000-0008-0000-0F00-0000FE000000}"/>
            </a:ext>
          </a:extLst>
        </xdr:cNvPr>
        <xdr:cNvSpPr/>
      </xdr:nvSpPr>
      <xdr:spPr>
        <a:xfrm>
          <a:off x="6921500" y="1073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156210</xdr:rowOff>
    </xdr:from>
    <xdr:to>
      <xdr:col>41</xdr:col>
      <xdr:colOff>50800</xdr:colOff>
      <xdr:row>62</xdr:row>
      <xdr:rowOff>158750</xdr:rowOff>
    </xdr:to>
    <xdr:cxnSp macro="">
      <xdr:nvCxnSpPr>
        <xdr:cNvPr id="255" name="直線コネクタ 254">
          <a:extLst>
            <a:ext uri="{FF2B5EF4-FFF2-40B4-BE49-F238E27FC236}">
              <a16:creationId xmlns:a16="http://schemas.microsoft.com/office/drawing/2014/main" id="{00000000-0008-0000-0F00-0000FF000000}"/>
            </a:ext>
          </a:extLst>
        </xdr:cNvPr>
        <xdr:cNvCxnSpPr/>
      </xdr:nvCxnSpPr>
      <xdr:spPr>
        <a:xfrm flipV="1">
          <a:off x="6972300" y="10786110"/>
          <a:ext cx="8890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96537</xdr:rowOff>
    </xdr:from>
    <xdr:ext cx="469744" cy="259045"/>
    <xdr:sp macro="" textlink="">
      <xdr:nvSpPr>
        <xdr:cNvPr id="256" name="n_1aveValue【体育館・プール】&#10;一人当たり面積">
          <a:extLst>
            <a:ext uri="{FF2B5EF4-FFF2-40B4-BE49-F238E27FC236}">
              <a16:creationId xmlns:a16="http://schemas.microsoft.com/office/drawing/2014/main" id="{00000000-0008-0000-0F00-000000010000}"/>
            </a:ext>
          </a:extLst>
        </xdr:cNvPr>
        <xdr:cNvSpPr txBox="1"/>
      </xdr:nvSpPr>
      <xdr:spPr>
        <a:xfrm>
          <a:off x="9391727" y="1038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100347</xdr:rowOff>
    </xdr:from>
    <xdr:ext cx="469744" cy="259045"/>
    <xdr:sp macro="" textlink="">
      <xdr:nvSpPr>
        <xdr:cNvPr id="257" name="n_2aveValue【体育館・プール】&#10;一人当たり面積">
          <a:extLst>
            <a:ext uri="{FF2B5EF4-FFF2-40B4-BE49-F238E27FC236}">
              <a16:creationId xmlns:a16="http://schemas.microsoft.com/office/drawing/2014/main" id="{00000000-0008-0000-0F00-000001010000}"/>
            </a:ext>
          </a:extLst>
        </xdr:cNvPr>
        <xdr:cNvSpPr txBox="1"/>
      </xdr:nvSpPr>
      <xdr:spPr>
        <a:xfrm>
          <a:off x="85154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95267</xdr:rowOff>
    </xdr:from>
    <xdr:ext cx="469744" cy="259045"/>
    <xdr:sp macro="" textlink="">
      <xdr:nvSpPr>
        <xdr:cNvPr id="258" name="n_3aveValue【体育館・プール】&#10;一人当たり面積">
          <a:extLst>
            <a:ext uri="{FF2B5EF4-FFF2-40B4-BE49-F238E27FC236}">
              <a16:creationId xmlns:a16="http://schemas.microsoft.com/office/drawing/2014/main" id="{00000000-0008-0000-0F00-000002010000}"/>
            </a:ext>
          </a:extLst>
        </xdr:cNvPr>
        <xdr:cNvSpPr txBox="1"/>
      </xdr:nvSpPr>
      <xdr:spPr>
        <a:xfrm>
          <a:off x="7626427" y="1038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104157</xdr:rowOff>
    </xdr:from>
    <xdr:ext cx="469744" cy="259045"/>
    <xdr:sp macro="" textlink="">
      <xdr:nvSpPr>
        <xdr:cNvPr id="259" name="n_4aveValue【体育館・プール】&#10;一人当たり面積">
          <a:extLst>
            <a:ext uri="{FF2B5EF4-FFF2-40B4-BE49-F238E27FC236}">
              <a16:creationId xmlns:a16="http://schemas.microsoft.com/office/drawing/2014/main" id="{00000000-0008-0000-0F00-000003010000}"/>
            </a:ext>
          </a:extLst>
        </xdr:cNvPr>
        <xdr:cNvSpPr txBox="1"/>
      </xdr:nvSpPr>
      <xdr:spPr>
        <a:xfrm>
          <a:off x="673742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161307</xdr:rowOff>
    </xdr:from>
    <xdr:ext cx="469744" cy="259045"/>
    <xdr:sp macro="" textlink="">
      <xdr:nvSpPr>
        <xdr:cNvPr id="260" name="n_1mainValue【体育館・プール】&#10;一人当たり面積">
          <a:extLst>
            <a:ext uri="{FF2B5EF4-FFF2-40B4-BE49-F238E27FC236}">
              <a16:creationId xmlns:a16="http://schemas.microsoft.com/office/drawing/2014/main" id="{00000000-0008-0000-0F00-000004010000}"/>
            </a:ext>
          </a:extLst>
        </xdr:cNvPr>
        <xdr:cNvSpPr txBox="1"/>
      </xdr:nvSpPr>
      <xdr:spPr>
        <a:xfrm>
          <a:off x="9391727" y="10962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63517</xdr:rowOff>
    </xdr:from>
    <xdr:ext cx="469744" cy="259045"/>
    <xdr:sp macro="" textlink="">
      <xdr:nvSpPr>
        <xdr:cNvPr id="261" name="n_2mainValue【体育館・プール】&#10;一人当たり面積">
          <a:extLst>
            <a:ext uri="{FF2B5EF4-FFF2-40B4-BE49-F238E27FC236}">
              <a16:creationId xmlns:a16="http://schemas.microsoft.com/office/drawing/2014/main" id="{00000000-0008-0000-0F00-000005010000}"/>
            </a:ext>
          </a:extLst>
        </xdr:cNvPr>
        <xdr:cNvSpPr txBox="1"/>
      </xdr:nvSpPr>
      <xdr:spPr>
        <a:xfrm>
          <a:off x="8515427" y="10864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26687</xdr:rowOff>
    </xdr:from>
    <xdr:ext cx="469744" cy="259045"/>
    <xdr:sp macro="" textlink="">
      <xdr:nvSpPr>
        <xdr:cNvPr id="262" name="n_3mainValue【体育館・プール】&#10;一人当たり面積">
          <a:extLst>
            <a:ext uri="{FF2B5EF4-FFF2-40B4-BE49-F238E27FC236}">
              <a16:creationId xmlns:a16="http://schemas.microsoft.com/office/drawing/2014/main" id="{00000000-0008-0000-0F00-000006010000}"/>
            </a:ext>
          </a:extLst>
        </xdr:cNvPr>
        <xdr:cNvSpPr txBox="1"/>
      </xdr:nvSpPr>
      <xdr:spPr>
        <a:xfrm>
          <a:off x="7626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29227</xdr:rowOff>
    </xdr:from>
    <xdr:ext cx="469744" cy="259045"/>
    <xdr:sp macro="" textlink="">
      <xdr:nvSpPr>
        <xdr:cNvPr id="263" name="n_4mainValue【体育館・プール】&#10;一人当たり面積">
          <a:extLst>
            <a:ext uri="{FF2B5EF4-FFF2-40B4-BE49-F238E27FC236}">
              <a16:creationId xmlns:a16="http://schemas.microsoft.com/office/drawing/2014/main" id="{00000000-0008-0000-0F00-000007010000}"/>
            </a:ext>
          </a:extLst>
        </xdr:cNvPr>
        <xdr:cNvSpPr txBox="1"/>
      </xdr:nvSpPr>
      <xdr:spPr>
        <a:xfrm>
          <a:off x="6737427" y="1083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00000000-0008-0000-0F00-000008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00000000-0008-0000-0F00-000010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00000000-0008-0000-0F00-000011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00000000-0008-0000-0F00-000012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00000000-0008-0000-0F00-000013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00000000-0008-0000-0F00-000014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00000000-0008-0000-0F00-000015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00000000-0008-0000-0F00-000016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0000000-0008-0000-0F00-000017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00000000-0008-0000-0F00-000018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00000000-0008-0000-0F00-000019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00000000-0008-0000-0F00-00001A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0000000-0008-0000-0F00-00001B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00000000-0008-0000-0F00-00001C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00000000-0008-0000-0F00-00001D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0000000-0008-0000-0F00-00001E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00000000-0008-0000-0F00-00001F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156211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00000000-0008-0000-0F00-000020010000}"/>
            </a:ext>
          </a:extLst>
        </xdr:cNvPr>
        <xdr:cNvCxnSpPr/>
      </xdr:nvCxnSpPr>
      <xdr:spPr>
        <a:xfrm flipV="1">
          <a:off x="4634865" y="13357861"/>
          <a:ext cx="0" cy="1501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00000000-0008-0000-0F00-000021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00000000-0008-0000-0F00-000022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102888</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00000000-0008-0000-0F00-000023010000}"/>
            </a:ext>
          </a:extLst>
        </xdr:cNvPr>
        <xdr:cNvSpPr txBox="1"/>
      </xdr:nvSpPr>
      <xdr:spPr>
        <a:xfrm>
          <a:off x="4673600" y="13133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156211</xdr:rowOff>
    </xdr:from>
    <xdr:to>
      <xdr:col>24</xdr:col>
      <xdr:colOff>152400</xdr:colOff>
      <xdr:row>77</xdr:row>
      <xdr:rowOff>156211</xdr:rowOff>
    </xdr:to>
    <xdr:cxnSp macro="">
      <xdr:nvCxnSpPr>
        <xdr:cNvPr id="292" name="直線コネクタ 291">
          <a:extLst>
            <a:ext uri="{FF2B5EF4-FFF2-40B4-BE49-F238E27FC236}">
              <a16:creationId xmlns:a16="http://schemas.microsoft.com/office/drawing/2014/main" id="{00000000-0008-0000-0F00-000024010000}"/>
            </a:ext>
          </a:extLst>
        </xdr:cNvPr>
        <xdr:cNvCxnSpPr/>
      </xdr:nvCxnSpPr>
      <xdr:spPr>
        <a:xfrm>
          <a:off x="4546600" y="1335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135272</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00000000-0008-0000-0F00-000025010000}"/>
            </a:ext>
          </a:extLst>
        </xdr:cNvPr>
        <xdr:cNvSpPr txBox="1"/>
      </xdr:nvSpPr>
      <xdr:spPr>
        <a:xfrm>
          <a:off x="4673600" y="140227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156845</xdr:rowOff>
    </xdr:from>
    <xdr:to>
      <xdr:col>24</xdr:col>
      <xdr:colOff>114300</xdr:colOff>
      <xdr:row>82</xdr:row>
      <xdr:rowOff>86995</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45847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126364</xdr:rowOff>
    </xdr:from>
    <xdr:to>
      <xdr:col>20</xdr:col>
      <xdr:colOff>38100</xdr:colOff>
      <xdr:row>82</xdr:row>
      <xdr:rowOff>56514</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3746500" y="1401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107314</xdr:rowOff>
    </xdr:from>
    <xdr:to>
      <xdr:col>15</xdr:col>
      <xdr:colOff>101600</xdr:colOff>
      <xdr:row>82</xdr:row>
      <xdr:rowOff>37464</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2857500" y="13994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97789</xdr:rowOff>
    </xdr:from>
    <xdr:to>
      <xdr:col>10</xdr:col>
      <xdr:colOff>165100</xdr:colOff>
      <xdr:row>82</xdr:row>
      <xdr:rowOff>27939</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968500" y="1398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103505</xdr:rowOff>
    </xdr:from>
    <xdr:to>
      <xdr:col>6</xdr:col>
      <xdr:colOff>38100</xdr:colOff>
      <xdr:row>82</xdr:row>
      <xdr:rowOff>33655</xdr:rowOff>
    </xdr:to>
    <xdr:sp macro="" textlink="">
      <xdr:nvSpPr>
        <xdr:cNvPr id="298" name="フローチャート: 判断 297">
          <a:extLst>
            <a:ext uri="{FF2B5EF4-FFF2-40B4-BE49-F238E27FC236}">
              <a16:creationId xmlns:a16="http://schemas.microsoft.com/office/drawing/2014/main" id="{00000000-0008-0000-0F00-00002A010000}"/>
            </a:ext>
          </a:extLst>
        </xdr:cNvPr>
        <xdr:cNvSpPr/>
      </xdr:nvSpPr>
      <xdr:spPr>
        <a:xfrm>
          <a:off x="1079500" y="13990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F00-00002F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153036</xdr:rowOff>
    </xdr:from>
    <xdr:to>
      <xdr:col>24</xdr:col>
      <xdr:colOff>114300</xdr:colOff>
      <xdr:row>82</xdr:row>
      <xdr:rowOff>83186</xdr:rowOff>
    </xdr:to>
    <xdr:sp macro="" textlink="">
      <xdr:nvSpPr>
        <xdr:cNvPr id="304" name="楕円 303">
          <a:extLst>
            <a:ext uri="{FF2B5EF4-FFF2-40B4-BE49-F238E27FC236}">
              <a16:creationId xmlns:a16="http://schemas.microsoft.com/office/drawing/2014/main" id="{00000000-0008-0000-0F00-000030010000}"/>
            </a:ext>
          </a:extLst>
        </xdr:cNvPr>
        <xdr:cNvSpPr/>
      </xdr:nvSpPr>
      <xdr:spPr>
        <a:xfrm>
          <a:off x="45847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4463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00000000-0008-0000-0F00-000031010000}"/>
            </a:ext>
          </a:extLst>
        </xdr:cNvPr>
        <xdr:cNvSpPr txBox="1"/>
      </xdr:nvSpPr>
      <xdr:spPr>
        <a:xfrm>
          <a:off x="4673600"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111125</xdr:rowOff>
    </xdr:from>
    <xdr:to>
      <xdr:col>20</xdr:col>
      <xdr:colOff>38100</xdr:colOff>
      <xdr:row>82</xdr:row>
      <xdr:rowOff>41275</xdr:rowOff>
    </xdr:to>
    <xdr:sp macro="" textlink="">
      <xdr:nvSpPr>
        <xdr:cNvPr id="306" name="楕円 305">
          <a:extLst>
            <a:ext uri="{FF2B5EF4-FFF2-40B4-BE49-F238E27FC236}">
              <a16:creationId xmlns:a16="http://schemas.microsoft.com/office/drawing/2014/main" id="{00000000-0008-0000-0F00-000032010000}"/>
            </a:ext>
          </a:extLst>
        </xdr:cNvPr>
        <xdr:cNvSpPr/>
      </xdr:nvSpPr>
      <xdr:spPr>
        <a:xfrm>
          <a:off x="3746500" y="1399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161925</xdr:rowOff>
    </xdr:from>
    <xdr:to>
      <xdr:col>24</xdr:col>
      <xdr:colOff>63500</xdr:colOff>
      <xdr:row>82</xdr:row>
      <xdr:rowOff>32386</xdr:rowOff>
    </xdr:to>
    <xdr:cxnSp macro="">
      <xdr:nvCxnSpPr>
        <xdr:cNvPr id="307" name="直線コネクタ 306">
          <a:extLst>
            <a:ext uri="{FF2B5EF4-FFF2-40B4-BE49-F238E27FC236}">
              <a16:creationId xmlns:a16="http://schemas.microsoft.com/office/drawing/2014/main" id="{00000000-0008-0000-0F00-000033010000}"/>
            </a:ext>
          </a:extLst>
        </xdr:cNvPr>
        <xdr:cNvCxnSpPr/>
      </xdr:nvCxnSpPr>
      <xdr:spPr>
        <a:xfrm>
          <a:off x="3797300" y="14049375"/>
          <a:ext cx="8382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69214</xdr:rowOff>
    </xdr:from>
    <xdr:to>
      <xdr:col>15</xdr:col>
      <xdr:colOff>101600</xdr:colOff>
      <xdr:row>81</xdr:row>
      <xdr:rowOff>170814</xdr:rowOff>
    </xdr:to>
    <xdr:sp macro="" textlink="">
      <xdr:nvSpPr>
        <xdr:cNvPr id="308" name="楕円 307">
          <a:extLst>
            <a:ext uri="{FF2B5EF4-FFF2-40B4-BE49-F238E27FC236}">
              <a16:creationId xmlns:a16="http://schemas.microsoft.com/office/drawing/2014/main" id="{00000000-0008-0000-0F00-000034010000}"/>
            </a:ext>
          </a:extLst>
        </xdr:cNvPr>
        <xdr:cNvSpPr/>
      </xdr:nvSpPr>
      <xdr:spPr>
        <a:xfrm>
          <a:off x="2857500" y="1395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120014</xdr:rowOff>
    </xdr:from>
    <xdr:to>
      <xdr:col>19</xdr:col>
      <xdr:colOff>177800</xdr:colOff>
      <xdr:row>81</xdr:row>
      <xdr:rowOff>161925</xdr:rowOff>
    </xdr:to>
    <xdr:cxnSp macro="">
      <xdr:nvCxnSpPr>
        <xdr:cNvPr id="309" name="直線コネクタ 308">
          <a:extLst>
            <a:ext uri="{FF2B5EF4-FFF2-40B4-BE49-F238E27FC236}">
              <a16:creationId xmlns:a16="http://schemas.microsoft.com/office/drawing/2014/main" id="{00000000-0008-0000-0F00-000035010000}"/>
            </a:ext>
          </a:extLst>
        </xdr:cNvPr>
        <xdr:cNvCxnSpPr/>
      </xdr:nvCxnSpPr>
      <xdr:spPr>
        <a:xfrm>
          <a:off x="2908300" y="14007464"/>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27305</xdr:rowOff>
    </xdr:from>
    <xdr:to>
      <xdr:col>10</xdr:col>
      <xdr:colOff>165100</xdr:colOff>
      <xdr:row>81</xdr:row>
      <xdr:rowOff>128905</xdr:rowOff>
    </xdr:to>
    <xdr:sp macro="" textlink="">
      <xdr:nvSpPr>
        <xdr:cNvPr id="310" name="楕円 309">
          <a:extLst>
            <a:ext uri="{FF2B5EF4-FFF2-40B4-BE49-F238E27FC236}">
              <a16:creationId xmlns:a16="http://schemas.microsoft.com/office/drawing/2014/main" id="{00000000-0008-0000-0F00-000036010000}"/>
            </a:ext>
          </a:extLst>
        </xdr:cNvPr>
        <xdr:cNvSpPr/>
      </xdr:nvSpPr>
      <xdr:spPr>
        <a:xfrm>
          <a:off x="1968500" y="1391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78105</xdr:rowOff>
    </xdr:from>
    <xdr:to>
      <xdr:col>15</xdr:col>
      <xdr:colOff>50800</xdr:colOff>
      <xdr:row>81</xdr:row>
      <xdr:rowOff>120014</xdr:rowOff>
    </xdr:to>
    <xdr:cxnSp macro="">
      <xdr:nvCxnSpPr>
        <xdr:cNvPr id="311" name="直線コネクタ 310">
          <a:extLst>
            <a:ext uri="{FF2B5EF4-FFF2-40B4-BE49-F238E27FC236}">
              <a16:creationId xmlns:a16="http://schemas.microsoft.com/office/drawing/2014/main" id="{00000000-0008-0000-0F00-000037010000}"/>
            </a:ext>
          </a:extLst>
        </xdr:cNvPr>
        <xdr:cNvCxnSpPr/>
      </xdr:nvCxnSpPr>
      <xdr:spPr>
        <a:xfrm>
          <a:off x="2019300" y="1396555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154939</xdr:rowOff>
    </xdr:from>
    <xdr:to>
      <xdr:col>6</xdr:col>
      <xdr:colOff>38100</xdr:colOff>
      <xdr:row>81</xdr:row>
      <xdr:rowOff>85089</xdr:rowOff>
    </xdr:to>
    <xdr:sp macro="" textlink="">
      <xdr:nvSpPr>
        <xdr:cNvPr id="312" name="楕円 311">
          <a:extLst>
            <a:ext uri="{FF2B5EF4-FFF2-40B4-BE49-F238E27FC236}">
              <a16:creationId xmlns:a16="http://schemas.microsoft.com/office/drawing/2014/main" id="{00000000-0008-0000-0F00-000038010000}"/>
            </a:ext>
          </a:extLst>
        </xdr:cNvPr>
        <xdr:cNvSpPr/>
      </xdr:nvSpPr>
      <xdr:spPr>
        <a:xfrm>
          <a:off x="1079500" y="13870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34289</xdr:rowOff>
    </xdr:from>
    <xdr:to>
      <xdr:col>10</xdr:col>
      <xdr:colOff>114300</xdr:colOff>
      <xdr:row>81</xdr:row>
      <xdr:rowOff>78105</xdr:rowOff>
    </xdr:to>
    <xdr:cxnSp macro="">
      <xdr:nvCxnSpPr>
        <xdr:cNvPr id="313" name="直線コネクタ 312">
          <a:extLst>
            <a:ext uri="{FF2B5EF4-FFF2-40B4-BE49-F238E27FC236}">
              <a16:creationId xmlns:a16="http://schemas.microsoft.com/office/drawing/2014/main" id="{00000000-0008-0000-0F00-000039010000}"/>
            </a:ext>
          </a:extLst>
        </xdr:cNvPr>
        <xdr:cNvCxnSpPr/>
      </xdr:nvCxnSpPr>
      <xdr:spPr>
        <a:xfrm>
          <a:off x="1130300" y="1392173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47641</xdr:rowOff>
    </xdr:from>
    <xdr:ext cx="405111" cy="259045"/>
    <xdr:sp macro="" textlink="">
      <xdr:nvSpPr>
        <xdr:cNvPr id="314" name="n_1aveValue【福祉施設】&#10;有形固定資産減価償却率">
          <a:extLst>
            <a:ext uri="{FF2B5EF4-FFF2-40B4-BE49-F238E27FC236}">
              <a16:creationId xmlns:a16="http://schemas.microsoft.com/office/drawing/2014/main" id="{00000000-0008-0000-0F00-00003A010000}"/>
            </a:ext>
          </a:extLst>
        </xdr:cNvPr>
        <xdr:cNvSpPr txBox="1"/>
      </xdr:nvSpPr>
      <xdr:spPr>
        <a:xfrm>
          <a:off x="3582044" y="1410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28591</xdr:rowOff>
    </xdr:from>
    <xdr:ext cx="405111" cy="259045"/>
    <xdr:sp macro="" textlink="">
      <xdr:nvSpPr>
        <xdr:cNvPr id="315" name="n_2aveValue【福祉施設】&#10;有形固定資産減価償却率">
          <a:extLst>
            <a:ext uri="{FF2B5EF4-FFF2-40B4-BE49-F238E27FC236}">
              <a16:creationId xmlns:a16="http://schemas.microsoft.com/office/drawing/2014/main" id="{00000000-0008-0000-0F00-00003B010000}"/>
            </a:ext>
          </a:extLst>
        </xdr:cNvPr>
        <xdr:cNvSpPr txBox="1"/>
      </xdr:nvSpPr>
      <xdr:spPr>
        <a:xfrm>
          <a:off x="2705744" y="1408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19066</xdr:rowOff>
    </xdr:from>
    <xdr:ext cx="405111" cy="259045"/>
    <xdr:sp macro="" textlink="">
      <xdr:nvSpPr>
        <xdr:cNvPr id="316" name="n_3aveValue【福祉施設】&#10;有形固定資産減価償却率">
          <a:extLst>
            <a:ext uri="{FF2B5EF4-FFF2-40B4-BE49-F238E27FC236}">
              <a16:creationId xmlns:a16="http://schemas.microsoft.com/office/drawing/2014/main" id="{00000000-0008-0000-0F00-00003C010000}"/>
            </a:ext>
          </a:extLst>
        </xdr:cNvPr>
        <xdr:cNvSpPr txBox="1"/>
      </xdr:nvSpPr>
      <xdr:spPr>
        <a:xfrm>
          <a:off x="1816744" y="14077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24782</xdr:rowOff>
    </xdr:from>
    <xdr:ext cx="405111" cy="259045"/>
    <xdr:sp macro="" textlink="">
      <xdr:nvSpPr>
        <xdr:cNvPr id="317" name="n_4aveValue【福祉施設】&#10;有形固定資産減価償却率">
          <a:extLst>
            <a:ext uri="{FF2B5EF4-FFF2-40B4-BE49-F238E27FC236}">
              <a16:creationId xmlns:a16="http://schemas.microsoft.com/office/drawing/2014/main" id="{00000000-0008-0000-0F00-00003D010000}"/>
            </a:ext>
          </a:extLst>
        </xdr:cNvPr>
        <xdr:cNvSpPr txBox="1"/>
      </xdr:nvSpPr>
      <xdr:spPr>
        <a:xfrm>
          <a:off x="92774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57802</xdr:rowOff>
    </xdr:from>
    <xdr:ext cx="405111" cy="259045"/>
    <xdr:sp macro="" textlink="">
      <xdr:nvSpPr>
        <xdr:cNvPr id="318" name="n_1mainValue【福祉施設】&#10;有形固定資産減価償却率">
          <a:extLst>
            <a:ext uri="{FF2B5EF4-FFF2-40B4-BE49-F238E27FC236}">
              <a16:creationId xmlns:a16="http://schemas.microsoft.com/office/drawing/2014/main" id="{00000000-0008-0000-0F00-00003E010000}"/>
            </a:ext>
          </a:extLst>
        </xdr:cNvPr>
        <xdr:cNvSpPr txBox="1"/>
      </xdr:nvSpPr>
      <xdr:spPr>
        <a:xfrm>
          <a:off x="3582044"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15891</xdr:rowOff>
    </xdr:from>
    <xdr:ext cx="405111" cy="259045"/>
    <xdr:sp macro="" textlink="">
      <xdr:nvSpPr>
        <xdr:cNvPr id="319" name="n_2mainValue【福祉施設】&#10;有形固定資産減価償却率">
          <a:extLst>
            <a:ext uri="{FF2B5EF4-FFF2-40B4-BE49-F238E27FC236}">
              <a16:creationId xmlns:a16="http://schemas.microsoft.com/office/drawing/2014/main" id="{00000000-0008-0000-0F00-00003F010000}"/>
            </a:ext>
          </a:extLst>
        </xdr:cNvPr>
        <xdr:cNvSpPr txBox="1"/>
      </xdr:nvSpPr>
      <xdr:spPr>
        <a:xfrm>
          <a:off x="270574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145432</xdr:rowOff>
    </xdr:from>
    <xdr:ext cx="405111" cy="259045"/>
    <xdr:sp macro="" textlink="">
      <xdr:nvSpPr>
        <xdr:cNvPr id="320" name="n_3mainValue【福祉施設】&#10;有形固定資産減価償却率">
          <a:extLst>
            <a:ext uri="{FF2B5EF4-FFF2-40B4-BE49-F238E27FC236}">
              <a16:creationId xmlns:a16="http://schemas.microsoft.com/office/drawing/2014/main" id="{00000000-0008-0000-0F00-000040010000}"/>
            </a:ext>
          </a:extLst>
        </xdr:cNvPr>
        <xdr:cNvSpPr txBox="1"/>
      </xdr:nvSpPr>
      <xdr:spPr>
        <a:xfrm>
          <a:off x="1816744" y="1368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101616</xdr:rowOff>
    </xdr:from>
    <xdr:ext cx="405111" cy="259045"/>
    <xdr:sp macro="" textlink="">
      <xdr:nvSpPr>
        <xdr:cNvPr id="321" name="n_4mainValue【福祉施設】&#10;有形固定資産減価償却率">
          <a:extLst>
            <a:ext uri="{FF2B5EF4-FFF2-40B4-BE49-F238E27FC236}">
              <a16:creationId xmlns:a16="http://schemas.microsoft.com/office/drawing/2014/main" id="{00000000-0008-0000-0F00-000041010000}"/>
            </a:ext>
          </a:extLst>
        </xdr:cNvPr>
        <xdr:cNvSpPr txBox="1"/>
      </xdr:nvSpPr>
      <xdr:spPr>
        <a:xfrm>
          <a:off x="927744" y="13646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0000000-0008-0000-0F00-000049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0000000-0008-0000-0F00-00004A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2" name="直線コネクタ 331">
          <a:extLst>
            <a:ext uri="{FF2B5EF4-FFF2-40B4-BE49-F238E27FC236}">
              <a16:creationId xmlns:a16="http://schemas.microsoft.com/office/drawing/2014/main" id="{00000000-0008-0000-0F00-00004C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3" name="テキスト ボックス 332">
          <a:extLst>
            <a:ext uri="{FF2B5EF4-FFF2-40B4-BE49-F238E27FC236}">
              <a16:creationId xmlns:a16="http://schemas.microsoft.com/office/drawing/2014/main" id="{00000000-0008-0000-0F00-00004D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4" name="直線コネクタ 333">
          <a:extLst>
            <a:ext uri="{FF2B5EF4-FFF2-40B4-BE49-F238E27FC236}">
              <a16:creationId xmlns:a16="http://schemas.microsoft.com/office/drawing/2014/main" id="{00000000-0008-0000-0F00-00004E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5" name="テキスト ボックス 334">
          <a:extLst>
            <a:ext uri="{FF2B5EF4-FFF2-40B4-BE49-F238E27FC236}">
              <a16:creationId xmlns:a16="http://schemas.microsoft.com/office/drawing/2014/main" id="{00000000-0008-0000-0F00-00004F010000}"/>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6" name="直線コネクタ 335">
          <a:extLst>
            <a:ext uri="{FF2B5EF4-FFF2-40B4-BE49-F238E27FC236}">
              <a16:creationId xmlns:a16="http://schemas.microsoft.com/office/drawing/2014/main" id="{00000000-0008-0000-0F00-000050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7" name="テキスト ボックス 336">
          <a:extLst>
            <a:ext uri="{FF2B5EF4-FFF2-40B4-BE49-F238E27FC236}">
              <a16:creationId xmlns:a16="http://schemas.microsoft.com/office/drawing/2014/main" id="{00000000-0008-0000-0F00-000051010000}"/>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8" name="直線コネクタ 337">
          <a:extLst>
            <a:ext uri="{FF2B5EF4-FFF2-40B4-BE49-F238E27FC236}">
              <a16:creationId xmlns:a16="http://schemas.microsoft.com/office/drawing/2014/main" id="{00000000-0008-0000-0F00-000052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9" name="テキスト ボックス 338">
          <a:extLst>
            <a:ext uri="{FF2B5EF4-FFF2-40B4-BE49-F238E27FC236}">
              <a16:creationId xmlns:a16="http://schemas.microsoft.com/office/drawing/2014/main" id="{00000000-0008-0000-0F00-000053010000}"/>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00000000-0008-0000-0F00-000054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00000000-0008-0000-0F00-000055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00000000-0008-0000-0F00-000056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79248</xdr:rowOff>
    </xdr:from>
    <xdr:to>
      <xdr:col>54</xdr:col>
      <xdr:colOff>189865</xdr:colOff>
      <xdr:row>86</xdr:row>
      <xdr:rowOff>31242</xdr:rowOff>
    </xdr:to>
    <xdr:cxnSp macro="">
      <xdr:nvCxnSpPr>
        <xdr:cNvPr id="343" name="直線コネクタ 342">
          <a:extLst>
            <a:ext uri="{FF2B5EF4-FFF2-40B4-BE49-F238E27FC236}">
              <a16:creationId xmlns:a16="http://schemas.microsoft.com/office/drawing/2014/main" id="{00000000-0008-0000-0F00-000057010000}"/>
            </a:ext>
          </a:extLst>
        </xdr:cNvPr>
        <xdr:cNvCxnSpPr/>
      </xdr:nvCxnSpPr>
      <xdr:spPr>
        <a:xfrm flipV="1">
          <a:off x="10476865" y="13623798"/>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35069</xdr:rowOff>
    </xdr:from>
    <xdr:ext cx="469744" cy="259045"/>
    <xdr:sp macro="" textlink="">
      <xdr:nvSpPr>
        <xdr:cNvPr id="344" name="【福祉施設】&#10;一人当たり面積最小値テキスト">
          <a:extLst>
            <a:ext uri="{FF2B5EF4-FFF2-40B4-BE49-F238E27FC236}">
              <a16:creationId xmlns:a16="http://schemas.microsoft.com/office/drawing/2014/main" id="{00000000-0008-0000-0F00-000058010000}"/>
            </a:ext>
          </a:extLst>
        </xdr:cNvPr>
        <xdr:cNvSpPr txBox="1"/>
      </xdr:nvSpPr>
      <xdr:spPr>
        <a:xfrm>
          <a:off x="10515600" y="1477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31242</xdr:rowOff>
    </xdr:from>
    <xdr:to>
      <xdr:col>55</xdr:col>
      <xdr:colOff>88900</xdr:colOff>
      <xdr:row>86</xdr:row>
      <xdr:rowOff>31242</xdr:rowOff>
    </xdr:to>
    <xdr:cxnSp macro="">
      <xdr:nvCxnSpPr>
        <xdr:cNvPr id="345" name="直線コネクタ 344">
          <a:extLst>
            <a:ext uri="{FF2B5EF4-FFF2-40B4-BE49-F238E27FC236}">
              <a16:creationId xmlns:a16="http://schemas.microsoft.com/office/drawing/2014/main" id="{00000000-0008-0000-0F00-000059010000}"/>
            </a:ext>
          </a:extLst>
        </xdr:cNvPr>
        <xdr:cNvCxnSpPr/>
      </xdr:nvCxnSpPr>
      <xdr:spPr>
        <a:xfrm>
          <a:off x="10388600" y="1477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25925</xdr:rowOff>
    </xdr:from>
    <xdr:ext cx="469744" cy="259045"/>
    <xdr:sp macro="" textlink="">
      <xdr:nvSpPr>
        <xdr:cNvPr id="346" name="【福祉施設】&#10;一人当たり面積最大値テキスト">
          <a:extLst>
            <a:ext uri="{FF2B5EF4-FFF2-40B4-BE49-F238E27FC236}">
              <a16:creationId xmlns:a16="http://schemas.microsoft.com/office/drawing/2014/main" id="{00000000-0008-0000-0F00-00005A010000}"/>
            </a:ext>
          </a:extLst>
        </xdr:cNvPr>
        <xdr:cNvSpPr txBox="1"/>
      </xdr:nvSpPr>
      <xdr:spPr>
        <a:xfrm>
          <a:off x="10515600" y="1339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79248</xdr:rowOff>
    </xdr:from>
    <xdr:to>
      <xdr:col>55</xdr:col>
      <xdr:colOff>88900</xdr:colOff>
      <xdr:row>79</xdr:row>
      <xdr:rowOff>79248</xdr:rowOff>
    </xdr:to>
    <xdr:cxnSp macro="">
      <xdr:nvCxnSpPr>
        <xdr:cNvPr id="347" name="直線コネクタ 346">
          <a:extLst>
            <a:ext uri="{FF2B5EF4-FFF2-40B4-BE49-F238E27FC236}">
              <a16:creationId xmlns:a16="http://schemas.microsoft.com/office/drawing/2014/main" id="{00000000-0008-0000-0F00-00005B010000}"/>
            </a:ext>
          </a:extLst>
        </xdr:cNvPr>
        <xdr:cNvCxnSpPr/>
      </xdr:nvCxnSpPr>
      <xdr:spPr>
        <a:xfrm>
          <a:off x="10388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28464</xdr:rowOff>
    </xdr:from>
    <xdr:ext cx="469744" cy="259045"/>
    <xdr:sp macro="" textlink="">
      <xdr:nvSpPr>
        <xdr:cNvPr id="348" name="【福祉施設】&#10;一人当たり面積平均値テキスト">
          <a:extLst>
            <a:ext uri="{FF2B5EF4-FFF2-40B4-BE49-F238E27FC236}">
              <a16:creationId xmlns:a16="http://schemas.microsoft.com/office/drawing/2014/main" id="{00000000-0008-0000-0F00-00005C010000}"/>
            </a:ext>
          </a:extLst>
        </xdr:cNvPr>
        <xdr:cNvSpPr txBox="1"/>
      </xdr:nvSpPr>
      <xdr:spPr>
        <a:xfrm>
          <a:off x="10515600" y="142588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5587</xdr:rowOff>
    </xdr:from>
    <xdr:to>
      <xdr:col>55</xdr:col>
      <xdr:colOff>50800</xdr:colOff>
      <xdr:row>84</xdr:row>
      <xdr:rowOff>107187</xdr:rowOff>
    </xdr:to>
    <xdr:sp macro="" textlink="">
      <xdr:nvSpPr>
        <xdr:cNvPr id="349" name="フローチャート: 判断 348">
          <a:extLst>
            <a:ext uri="{FF2B5EF4-FFF2-40B4-BE49-F238E27FC236}">
              <a16:creationId xmlns:a16="http://schemas.microsoft.com/office/drawing/2014/main" id="{00000000-0008-0000-0F00-00005D010000}"/>
            </a:ext>
          </a:extLst>
        </xdr:cNvPr>
        <xdr:cNvSpPr/>
      </xdr:nvSpPr>
      <xdr:spPr>
        <a:xfrm>
          <a:off x="104267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3302</xdr:rowOff>
    </xdr:from>
    <xdr:to>
      <xdr:col>50</xdr:col>
      <xdr:colOff>165100</xdr:colOff>
      <xdr:row>84</xdr:row>
      <xdr:rowOff>104902</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95885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5587</xdr:rowOff>
    </xdr:from>
    <xdr:to>
      <xdr:col>46</xdr:col>
      <xdr:colOff>38100</xdr:colOff>
      <xdr:row>84</xdr:row>
      <xdr:rowOff>107187</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8699500" y="14407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14732</xdr:rowOff>
    </xdr:from>
    <xdr:to>
      <xdr:col>41</xdr:col>
      <xdr:colOff>101600</xdr:colOff>
      <xdr:row>84</xdr:row>
      <xdr:rowOff>116332</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7810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6921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F00-000062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46737</xdr:rowOff>
    </xdr:from>
    <xdr:to>
      <xdr:col>55</xdr:col>
      <xdr:colOff>50800</xdr:colOff>
      <xdr:row>85</xdr:row>
      <xdr:rowOff>148337</xdr:rowOff>
    </xdr:to>
    <xdr:sp macro="" textlink="">
      <xdr:nvSpPr>
        <xdr:cNvPr id="359" name="楕円 358">
          <a:extLst>
            <a:ext uri="{FF2B5EF4-FFF2-40B4-BE49-F238E27FC236}">
              <a16:creationId xmlns:a16="http://schemas.microsoft.com/office/drawing/2014/main" id="{00000000-0008-0000-0F00-000067010000}"/>
            </a:ext>
          </a:extLst>
        </xdr:cNvPr>
        <xdr:cNvSpPr/>
      </xdr:nvSpPr>
      <xdr:spPr>
        <a:xfrm>
          <a:off x="10426700" y="146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133114</xdr:rowOff>
    </xdr:from>
    <xdr:ext cx="469744" cy="259045"/>
    <xdr:sp macro="" textlink="">
      <xdr:nvSpPr>
        <xdr:cNvPr id="360" name="【福祉施設】&#10;一人当たり面積該当値テキスト">
          <a:extLst>
            <a:ext uri="{FF2B5EF4-FFF2-40B4-BE49-F238E27FC236}">
              <a16:creationId xmlns:a16="http://schemas.microsoft.com/office/drawing/2014/main" id="{00000000-0008-0000-0F00-000068010000}"/>
            </a:ext>
          </a:extLst>
        </xdr:cNvPr>
        <xdr:cNvSpPr txBox="1"/>
      </xdr:nvSpPr>
      <xdr:spPr>
        <a:xfrm>
          <a:off x="10515600" y="145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46737</xdr:rowOff>
    </xdr:from>
    <xdr:to>
      <xdr:col>50</xdr:col>
      <xdr:colOff>165100</xdr:colOff>
      <xdr:row>85</xdr:row>
      <xdr:rowOff>148337</xdr:rowOff>
    </xdr:to>
    <xdr:sp macro="" textlink="">
      <xdr:nvSpPr>
        <xdr:cNvPr id="361" name="楕円 360">
          <a:extLst>
            <a:ext uri="{FF2B5EF4-FFF2-40B4-BE49-F238E27FC236}">
              <a16:creationId xmlns:a16="http://schemas.microsoft.com/office/drawing/2014/main" id="{00000000-0008-0000-0F00-000069010000}"/>
            </a:ext>
          </a:extLst>
        </xdr:cNvPr>
        <xdr:cNvSpPr/>
      </xdr:nvSpPr>
      <xdr:spPr>
        <a:xfrm>
          <a:off x="9588500" y="146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97537</xdr:rowOff>
    </xdr:from>
    <xdr:to>
      <xdr:col>55</xdr:col>
      <xdr:colOff>0</xdr:colOff>
      <xdr:row>85</xdr:row>
      <xdr:rowOff>97537</xdr:rowOff>
    </xdr:to>
    <xdr:cxnSp macro="">
      <xdr:nvCxnSpPr>
        <xdr:cNvPr id="362" name="直線コネクタ 361">
          <a:extLst>
            <a:ext uri="{FF2B5EF4-FFF2-40B4-BE49-F238E27FC236}">
              <a16:creationId xmlns:a16="http://schemas.microsoft.com/office/drawing/2014/main" id="{00000000-0008-0000-0F00-00006A010000}"/>
            </a:ext>
          </a:extLst>
        </xdr:cNvPr>
        <xdr:cNvCxnSpPr/>
      </xdr:nvCxnSpPr>
      <xdr:spPr>
        <a:xfrm>
          <a:off x="9639300" y="1467078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46737</xdr:rowOff>
    </xdr:from>
    <xdr:to>
      <xdr:col>46</xdr:col>
      <xdr:colOff>38100</xdr:colOff>
      <xdr:row>85</xdr:row>
      <xdr:rowOff>148337</xdr:rowOff>
    </xdr:to>
    <xdr:sp macro="" textlink="">
      <xdr:nvSpPr>
        <xdr:cNvPr id="363" name="楕円 362">
          <a:extLst>
            <a:ext uri="{FF2B5EF4-FFF2-40B4-BE49-F238E27FC236}">
              <a16:creationId xmlns:a16="http://schemas.microsoft.com/office/drawing/2014/main" id="{00000000-0008-0000-0F00-00006B010000}"/>
            </a:ext>
          </a:extLst>
        </xdr:cNvPr>
        <xdr:cNvSpPr/>
      </xdr:nvSpPr>
      <xdr:spPr>
        <a:xfrm>
          <a:off x="8699500" y="146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97537</xdr:rowOff>
    </xdr:from>
    <xdr:to>
      <xdr:col>50</xdr:col>
      <xdr:colOff>114300</xdr:colOff>
      <xdr:row>85</xdr:row>
      <xdr:rowOff>97537</xdr:rowOff>
    </xdr:to>
    <xdr:cxnSp macro="">
      <xdr:nvCxnSpPr>
        <xdr:cNvPr id="364" name="直線コネクタ 363">
          <a:extLst>
            <a:ext uri="{FF2B5EF4-FFF2-40B4-BE49-F238E27FC236}">
              <a16:creationId xmlns:a16="http://schemas.microsoft.com/office/drawing/2014/main" id="{00000000-0008-0000-0F00-00006C010000}"/>
            </a:ext>
          </a:extLst>
        </xdr:cNvPr>
        <xdr:cNvCxnSpPr/>
      </xdr:nvCxnSpPr>
      <xdr:spPr>
        <a:xfrm>
          <a:off x="8750300" y="14670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46737</xdr:rowOff>
    </xdr:from>
    <xdr:to>
      <xdr:col>41</xdr:col>
      <xdr:colOff>101600</xdr:colOff>
      <xdr:row>85</xdr:row>
      <xdr:rowOff>148337</xdr:rowOff>
    </xdr:to>
    <xdr:sp macro="" textlink="">
      <xdr:nvSpPr>
        <xdr:cNvPr id="365" name="楕円 364">
          <a:extLst>
            <a:ext uri="{FF2B5EF4-FFF2-40B4-BE49-F238E27FC236}">
              <a16:creationId xmlns:a16="http://schemas.microsoft.com/office/drawing/2014/main" id="{00000000-0008-0000-0F00-00006D010000}"/>
            </a:ext>
          </a:extLst>
        </xdr:cNvPr>
        <xdr:cNvSpPr/>
      </xdr:nvSpPr>
      <xdr:spPr>
        <a:xfrm>
          <a:off x="7810500" y="146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97537</xdr:rowOff>
    </xdr:from>
    <xdr:to>
      <xdr:col>45</xdr:col>
      <xdr:colOff>177800</xdr:colOff>
      <xdr:row>85</xdr:row>
      <xdr:rowOff>97537</xdr:rowOff>
    </xdr:to>
    <xdr:cxnSp macro="">
      <xdr:nvCxnSpPr>
        <xdr:cNvPr id="366" name="直線コネクタ 365">
          <a:extLst>
            <a:ext uri="{FF2B5EF4-FFF2-40B4-BE49-F238E27FC236}">
              <a16:creationId xmlns:a16="http://schemas.microsoft.com/office/drawing/2014/main" id="{00000000-0008-0000-0F00-00006E010000}"/>
            </a:ext>
          </a:extLst>
        </xdr:cNvPr>
        <xdr:cNvCxnSpPr/>
      </xdr:nvCxnSpPr>
      <xdr:spPr>
        <a:xfrm>
          <a:off x="7861300" y="14670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46737</xdr:rowOff>
    </xdr:from>
    <xdr:to>
      <xdr:col>36</xdr:col>
      <xdr:colOff>165100</xdr:colOff>
      <xdr:row>85</xdr:row>
      <xdr:rowOff>148337</xdr:rowOff>
    </xdr:to>
    <xdr:sp macro="" textlink="">
      <xdr:nvSpPr>
        <xdr:cNvPr id="367" name="楕円 366">
          <a:extLst>
            <a:ext uri="{FF2B5EF4-FFF2-40B4-BE49-F238E27FC236}">
              <a16:creationId xmlns:a16="http://schemas.microsoft.com/office/drawing/2014/main" id="{00000000-0008-0000-0F00-00006F010000}"/>
            </a:ext>
          </a:extLst>
        </xdr:cNvPr>
        <xdr:cNvSpPr/>
      </xdr:nvSpPr>
      <xdr:spPr>
        <a:xfrm>
          <a:off x="6921500" y="14619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97537</xdr:rowOff>
    </xdr:from>
    <xdr:to>
      <xdr:col>41</xdr:col>
      <xdr:colOff>50800</xdr:colOff>
      <xdr:row>85</xdr:row>
      <xdr:rowOff>97537</xdr:rowOff>
    </xdr:to>
    <xdr:cxnSp macro="">
      <xdr:nvCxnSpPr>
        <xdr:cNvPr id="368" name="直線コネクタ 367">
          <a:extLst>
            <a:ext uri="{FF2B5EF4-FFF2-40B4-BE49-F238E27FC236}">
              <a16:creationId xmlns:a16="http://schemas.microsoft.com/office/drawing/2014/main" id="{00000000-0008-0000-0F00-000070010000}"/>
            </a:ext>
          </a:extLst>
        </xdr:cNvPr>
        <xdr:cNvCxnSpPr/>
      </xdr:nvCxnSpPr>
      <xdr:spPr>
        <a:xfrm>
          <a:off x="6972300" y="146707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121429</xdr:rowOff>
    </xdr:from>
    <xdr:ext cx="469744" cy="259045"/>
    <xdr:sp macro="" textlink="">
      <xdr:nvSpPr>
        <xdr:cNvPr id="369" name="n_1aveValue【福祉施設】&#10;一人当たり面積">
          <a:extLst>
            <a:ext uri="{FF2B5EF4-FFF2-40B4-BE49-F238E27FC236}">
              <a16:creationId xmlns:a16="http://schemas.microsoft.com/office/drawing/2014/main" id="{00000000-0008-0000-0F00-000071010000}"/>
            </a:ext>
          </a:extLst>
        </xdr:cNvPr>
        <xdr:cNvSpPr txBox="1"/>
      </xdr:nvSpPr>
      <xdr:spPr>
        <a:xfrm>
          <a:off x="9391727" y="14180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123714</xdr:rowOff>
    </xdr:from>
    <xdr:ext cx="469744" cy="259045"/>
    <xdr:sp macro="" textlink="">
      <xdr:nvSpPr>
        <xdr:cNvPr id="370" name="n_2aveValue【福祉施設】&#10;一人当たり面積">
          <a:extLst>
            <a:ext uri="{FF2B5EF4-FFF2-40B4-BE49-F238E27FC236}">
              <a16:creationId xmlns:a16="http://schemas.microsoft.com/office/drawing/2014/main" id="{00000000-0008-0000-0F00-000072010000}"/>
            </a:ext>
          </a:extLst>
        </xdr:cNvPr>
        <xdr:cNvSpPr txBox="1"/>
      </xdr:nvSpPr>
      <xdr:spPr>
        <a:xfrm>
          <a:off x="8515427" y="14182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132859</xdr:rowOff>
    </xdr:from>
    <xdr:ext cx="469744" cy="259045"/>
    <xdr:sp macro="" textlink="">
      <xdr:nvSpPr>
        <xdr:cNvPr id="371" name="n_3aveValue【福祉施設】&#10;一人当たり面積">
          <a:extLst>
            <a:ext uri="{FF2B5EF4-FFF2-40B4-BE49-F238E27FC236}">
              <a16:creationId xmlns:a16="http://schemas.microsoft.com/office/drawing/2014/main" id="{00000000-0008-0000-0F00-000073010000}"/>
            </a:ext>
          </a:extLst>
        </xdr:cNvPr>
        <xdr:cNvSpPr txBox="1"/>
      </xdr:nvSpPr>
      <xdr:spPr>
        <a:xfrm>
          <a:off x="7626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93997</xdr:rowOff>
    </xdr:from>
    <xdr:ext cx="469744" cy="259045"/>
    <xdr:sp macro="" textlink="">
      <xdr:nvSpPr>
        <xdr:cNvPr id="372" name="n_4aveValue【福祉施設】&#10;一人当たり面積">
          <a:extLst>
            <a:ext uri="{FF2B5EF4-FFF2-40B4-BE49-F238E27FC236}">
              <a16:creationId xmlns:a16="http://schemas.microsoft.com/office/drawing/2014/main" id="{00000000-0008-0000-0F00-000074010000}"/>
            </a:ext>
          </a:extLst>
        </xdr:cNvPr>
        <xdr:cNvSpPr txBox="1"/>
      </xdr:nvSpPr>
      <xdr:spPr>
        <a:xfrm>
          <a:off x="6737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139464</xdr:rowOff>
    </xdr:from>
    <xdr:ext cx="469744" cy="259045"/>
    <xdr:sp macro="" textlink="">
      <xdr:nvSpPr>
        <xdr:cNvPr id="373" name="n_1mainValue【福祉施設】&#10;一人当たり面積">
          <a:extLst>
            <a:ext uri="{FF2B5EF4-FFF2-40B4-BE49-F238E27FC236}">
              <a16:creationId xmlns:a16="http://schemas.microsoft.com/office/drawing/2014/main" id="{00000000-0008-0000-0F00-000075010000}"/>
            </a:ext>
          </a:extLst>
        </xdr:cNvPr>
        <xdr:cNvSpPr txBox="1"/>
      </xdr:nvSpPr>
      <xdr:spPr>
        <a:xfrm>
          <a:off x="9391727" y="1471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139464</xdr:rowOff>
    </xdr:from>
    <xdr:ext cx="469744" cy="259045"/>
    <xdr:sp macro="" textlink="">
      <xdr:nvSpPr>
        <xdr:cNvPr id="374" name="n_2mainValue【福祉施設】&#10;一人当たり面積">
          <a:extLst>
            <a:ext uri="{FF2B5EF4-FFF2-40B4-BE49-F238E27FC236}">
              <a16:creationId xmlns:a16="http://schemas.microsoft.com/office/drawing/2014/main" id="{00000000-0008-0000-0F00-000076010000}"/>
            </a:ext>
          </a:extLst>
        </xdr:cNvPr>
        <xdr:cNvSpPr txBox="1"/>
      </xdr:nvSpPr>
      <xdr:spPr>
        <a:xfrm>
          <a:off x="8515427" y="1471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139464</xdr:rowOff>
    </xdr:from>
    <xdr:ext cx="469744" cy="259045"/>
    <xdr:sp macro="" textlink="">
      <xdr:nvSpPr>
        <xdr:cNvPr id="375" name="n_3mainValue【福祉施設】&#10;一人当たり面積">
          <a:extLst>
            <a:ext uri="{FF2B5EF4-FFF2-40B4-BE49-F238E27FC236}">
              <a16:creationId xmlns:a16="http://schemas.microsoft.com/office/drawing/2014/main" id="{00000000-0008-0000-0F00-000077010000}"/>
            </a:ext>
          </a:extLst>
        </xdr:cNvPr>
        <xdr:cNvSpPr txBox="1"/>
      </xdr:nvSpPr>
      <xdr:spPr>
        <a:xfrm>
          <a:off x="7626427" y="1471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139464</xdr:rowOff>
    </xdr:from>
    <xdr:ext cx="469744" cy="259045"/>
    <xdr:sp macro="" textlink="">
      <xdr:nvSpPr>
        <xdr:cNvPr id="376" name="n_4mainValue【福祉施設】&#10;一人当たり面積">
          <a:extLst>
            <a:ext uri="{FF2B5EF4-FFF2-40B4-BE49-F238E27FC236}">
              <a16:creationId xmlns:a16="http://schemas.microsoft.com/office/drawing/2014/main" id="{00000000-0008-0000-0F00-000078010000}"/>
            </a:ext>
          </a:extLst>
        </xdr:cNvPr>
        <xdr:cNvSpPr txBox="1"/>
      </xdr:nvSpPr>
      <xdr:spPr>
        <a:xfrm>
          <a:off x="6737427" y="14712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00000000-0008-0000-0F00-00007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00000000-0008-0000-0F00-000081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00000000-0008-0000-0F00-000082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00000000-0008-0000-0F00-000083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8" name="直線コネクタ 387">
          <a:extLst>
            <a:ext uri="{FF2B5EF4-FFF2-40B4-BE49-F238E27FC236}">
              <a16:creationId xmlns:a16="http://schemas.microsoft.com/office/drawing/2014/main" id="{00000000-0008-0000-0F00-000084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9" name="テキスト ボックス 388">
          <a:extLst>
            <a:ext uri="{FF2B5EF4-FFF2-40B4-BE49-F238E27FC236}">
              <a16:creationId xmlns:a16="http://schemas.microsoft.com/office/drawing/2014/main" id="{00000000-0008-0000-0F00-000085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0" name="直線コネクタ 389">
          <a:extLst>
            <a:ext uri="{FF2B5EF4-FFF2-40B4-BE49-F238E27FC236}">
              <a16:creationId xmlns:a16="http://schemas.microsoft.com/office/drawing/2014/main" id="{00000000-0008-0000-0F00-000086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1" name="テキスト ボックス 390">
          <a:extLst>
            <a:ext uri="{FF2B5EF4-FFF2-40B4-BE49-F238E27FC236}">
              <a16:creationId xmlns:a16="http://schemas.microsoft.com/office/drawing/2014/main" id="{00000000-0008-0000-0F00-000087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2" name="直線コネクタ 391">
          <a:extLst>
            <a:ext uri="{FF2B5EF4-FFF2-40B4-BE49-F238E27FC236}">
              <a16:creationId xmlns:a16="http://schemas.microsoft.com/office/drawing/2014/main" id="{00000000-0008-0000-0F00-000088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3" name="テキスト ボックス 392">
          <a:extLst>
            <a:ext uri="{FF2B5EF4-FFF2-40B4-BE49-F238E27FC236}">
              <a16:creationId xmlns:a16="http://schemas.microsoft.com/office/drawing/2014/main" id="{00000000-0008-0000-0F00-000089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4" name="直線コネクタ 393">
          <a:extLst>
            <a:ext uri="{FF2B5EF4-FFF2-40B4-BE49-F238E27FC236}">
              <a16:creationId xmlns:a16="http://schemas.microsoft.com/office/drawing/2014/main" id="{00000000-0008-0000-0F00-00008A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5" name="テキスト ボックス 394">
          <a:extLst>
            <a:ext uri="{FF2B5EF4-FFF2-40B4-BE49-F238E27FC236}">
              <a16:creationId xmlns:a16="http://schemas.microsoft.com/office/drawing/2014/main" id="{00000000-0008-0000-0F00-00008B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6" name="直線コネクタ 395">
          <a:extLst>
            <a:ext uri="{FF2B5EF4-FFF2-40B4-BE49-F238E27FC236}">
              <a16:creationId xmlns:a16="http://schemas.microsoft.com/office/drawing/2014/main" id="{00000000-0008-0000-0F00-00008C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7" name="テキスト ボックス 396">
          <a:extLst>
            <a:ext uri="{FF2B5EF4-FFF2-40B4-BE49-F238E27FC236}">
              <a16:creationId xmlns:a16="http://schemas.microsoft.com/office/drawing/2014/main" id="{00000000-0008-0000-0F00-00008D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8" name="直線コネクタ 397">
          <a:extLst>
            <a:ext uri="{FF2B5EF4-FFF2-40B4-BE49-F238E27FC236}">
              <a16:creationId xmlns:a16="http://schemas.microsoft.com/office/drawing/2014/main" id="{00000000-0008-0000-0F00-00008E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9" name="テキスト ボックス 398">
          <a:extLst>
            <a:ext uri="{FF2B5EF4-FFF2-40B4-BE49-F238E27FC236}">
              <a16:creationId xmlns:a16="http://schemas.microsoft.com/office/drawing/2014/main" id="{00000000-0008-0000-0F00-00008F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00000000-0008-0000-0F00-00009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0000000-0008-0000-0F00-00009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89263</xdr:rowOff>
    </xdr:from>
    <xdr:to>
      <xdr:col>24</xdr:col>
      <xdr:colOff>62865</xdr:colOff>
      <xdr:row>109</xdr:row>
      <xdr:rowOff>35379</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flipV="1">
          <a:off x="4634865"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3" name="【市民会館】&#10;有形固定資産減価償却率最小値テキスト">
          <a:extLst>
            <a:ext uri="{FF2B5EF4-FFF2-40B4-BE49-F238E27FC236}">
              <a16:creationId xmlns:a16="http://schemas.microsoft.com/office/drawing/2014/main" id="{00000000-0008-0000-0F00-000093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35940</xdr:rowOff>
    </xdr:from>
    <xdr:ext cx="340478" cy="259045"/>
    <xdr:sp macro="" textlink="">
      <xdr:nvSpPr>
        <xdr:cNvPr id="405" name="【市民会館】&#10;有形固定資産減価償却率最大値テキスト">
          <a:extLst>
            <a:ext uri="{FF2B5EF4-FFF2-40B4-BE49-F238E27FC236}">
              <a16:creationId xmlns:a16="http://schemas.microsoft.com/office/drawing/2014/main" id="{00000000-0008-0000-0F00-000095010000}"/>
            </a:ext>
          </a:extLst>
        </xdr:cNvPr>
        <xdr:cNvSpPr txBox="1"/>
      </xdr:nvSpPr>
      <xdr:spPr>
        <a:xfrm>
          <a:off x="4673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89263</xdr:rowOff>
    </xdr:from>
    <xdr:to>
      <xdr:col>24</xdr:col>
      <xdr:colOff>152400</xdr:colOff>
      <xdr:row>100</xdr:row>
      <xdr:rowOff>89263</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4546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33582</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00000000-0008-0000-0F00-000097010000}"/>
            </a:ext>
          </a:extLst>
        </xdr:cNvPr>
        <xdr:cNvSpPr txBox="1"/>
      </xdr:nvSpPr>
      <xdr:spPr>
        <a:xfrm>
          <a:off x="4673600" y="17864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10705</xdr:rowOff>
    </xdr:from>
    <xdr:to>
      <xdr:col>24</xdr:col>
      <xdr:colOff>114300</xdr:colOff>
      <xdr:row>105</xdr:row>
      <xdr:rowOff>112305</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4584700" y="1801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154395</xdr:rowOff>
    </xdr:from>
    <xdr:to>
      <xdr:col>20</xdr:col>
      <xdr:colOff>38100</xdr:colOff>
      <xdr:row>105</xdr:row>
      <xdr:rowOff>84545</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3746500" y="17985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144599</xdr:rowOff>
    </xdr:from>
    <xdr:to>
      <xdr:col>15</xdr:col>
      <xdr:colOff>101600</xdr:colOff>
      <xdr:row>105</xdr:row>
      <xdr:rowOff>74749</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2857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90714</xdr:rowOff>
    </xdr:from>
    <xdr:to>
      <xdr:col>10</xdr:col>
      <xdr:colOff>165100</xdr:colOff>
      <xdr:row>105</xdr:row>
      <xdr:rowOff>20864</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968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82550</xdr:rowOff>
    </xdr:from>
    <xdr:to>
      <xdr:col>6</xdr:col>
      <xdr:colOff>38100</xdr:colOff>
      <xdr:row>105</xdr:row>
      <xdr:rowOff>12700</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1079500" y="1791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77651</xdr:rowOff>
    </xdr:from>
    <xdr:to>
      <xdr:col>24</xdr:col>
      <xdr:colOff>114300</xdr:colOff>
      <xdr:row>106</xdr:row>
      <xdr:rowOff>7801</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4584700" y="1807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56078</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00000000-0008-0000-0F00-0000A3010000}"/>
            </a:ext>
          </a:extLst>
        </xdr:cNvPr>
        <xdr:cNvSpPr txBox="1"/>
      </xdr:nvSpPr>
      <xdr:spPr>
        <a:xfrm>
          <a:off x="4673600"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43362</xdr:rowOff>
    </xdr:from>
    <xdr:to>
      <xdr:col>20</xdr:col>
      <xdr:colOff>38100</xdr:colOff>
      <xdr:row>105</xdr:row>
      <xdr:rowOff>144962</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3746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94162</xdr:rowOff>
    </xdr:from>
    <xdr:to>
      <xdr:col>24</xdr:col>
      <xdr:colOff>63500</xdr:colOff>
      <xdr:row>105</xdr:row>
      <xdr:rowOff>128451</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3797300" y="18096412"/>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9071</xdr:rowOff>
    </xdr:from>
    <xdr:to>
      <xdr:col>15</xdr:col>
      <xdr:colOff>101600</xdr:colOff>
      <xdr:row>105</xdr:row>
      <xdr:rowOff>110671</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2857500" y="1801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59871</xdr:rowOff>
    </xdr:from>
    <xdr:to>
      <xdr:col>19</xdr:col>
      <xdr:colOff>177800</xdr:colOff>
      <xdr:row>105</xdr:row>
      <xdr:rowOff>94162</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2908300" y="1806212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147864</xdr:rowOff>
    </xdr:from>
    <xdr:to>
      <xdr:col>10</xdr:col>
      <xdr:colOff>165100</xdr:colOff>
      <xdr:row>105</xdr:row>
      <xdr:rowOff>78014</xdr:rowOff>
    </xdr:to>
    <xdr:sp macro="" textlink="">
      <xdr:nvSpPr>
        <xdr:cNvPr id="424" name="楕円 423">
          <a:extLst>
            <a:ext uri="{FF2B5EF4-FFF2-40B4-BE49-F238E27FC236}">
              <a16:creationId xmlns:a16="http://schemas.microsoft.com/office/drawing/2014/main" id="{00000000-0008-0000-0F00-0000A8010000}"/>
            </a:ext>
          </a:extLst>
        </xdr:cNvPr>
        <xdr:cNvSpPr/>
      </xdr:nvSpPr>
      <xdr:spPr>
        <a:xfrm>
          <a:off x="1968500" y="17978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27214</xdr:rowOff>
    </xdr:from>
    <xdr:to>
      <xdr:col>15</xdr:col>
      <xdr:colOff>50800</xdr:colOff>
      <xdr:row>105</xdr:row>
      <xdr:rowOff>59871</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2019300" y="1802946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115207</xdr:rowOff>
    </xdr:from>
    <xdr:to>
      <xdr:col>6</xdr:col>
      <xdr:colOff>38100</xdr:colOff>
      <xdr:row>105</xdr:row>
      <xdr:rowOff>45357</xdr:rowOff>
    </xdr:to>
    <xdr:sp macro="" textlink="">
      <xdr:nvSpPr>
        <xdr:cNvPr id="426" name="楕円 425">
          <a:extLst>
            <a:ext uri="{FF2B5EF4-FFF2-40B4-BE49-F238E27FC236}">
              <a16:creationId xmlns:a16="http://schemas.microsoft.com/office/drawing/2014/main" id="{00000000-0008-0000-0F00-0000AA010000}"/>
            </a:ext>
          </a:extLst>
        </xdr:cNvPr>
        <xdr:cNvSpPr/>
      </xdr:nvSpPr>
      <xdr:spPr>
        <a:xfrm>
          <a:off x="1079500" y="1794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166007</xdr:rowOff>
    </xdr:from>
    <xdr:to>
      <xdr:col>10</xdr:col>
      <xdr:colOff>114300</xdr:colOff>
      <xdr:row>105</xdr:row>
      <xdr:rowOff>27214</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130300" y="1799680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101072</xdr:rowOff>
    </xdr:from>
    <xdr:ext cx="405111" cy="259045"/>
    <xdr:sp macro="" textlink="">
      <xdr:nvSpPr>
        <xdr:cNvPr id="428" name="n_1aveValue【市民会館】&#10;有形固定資産減価償却率">
          <a:extLst>
            <a:ext uri="{FF2B5EF4-FFF2-40B4-BE49-F238E27FC236}">
              <a16:creationId xmlns:a16="http://schemas.microsoft.com/office/drawing/2014/main" id="{00000000-0008-0000-0F00-0000AC010000}"/>
            </a:ext>
          </a:extLst>
        </xdr:cNvPr>
        <xdr:cNvSpPr txBox="1"/>
      </xdr:nvSpPr>
      <xdr:spPr>
        <a:xfrm>
          <a:off x="3582044" y="1776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91276</xdr:rowOff>
    </xdr:from>
    <xdr:ext cx="405111" cy="259045"/>
    <xdr:sp macro="" textlink="">
      <xdr:nvSpPr>
        <xdr:cNvPr id="429" name="n_2aveValue【市民会館】&#10;有形固定資産減価償却率">
          <a:extLst>
            <a:ext uri="{FF2B5EF4-FFF2-40B4-BE49-F238E27FC236}">
              <a16:creationId xmlns:a16="http://schemas.microsoft.com/office/drawing/2014/main" id="{00000000-0008-0000-0F00-0000AD010000}"/>
            </a:ext>
          </a:extLst>
        </xdr:cNvPr>
        <xdr:cNvSpPr txBox="1"/>
      </xdr:nvSpPr>
      <xdr:spPr>
        <a:xfrm>
          <a:off x="2705744" y="1775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37391</xdr:rowOff>
    </xdr:from>
    <xdr:ext cx="405111" cy="259045"/>
    <xdr:sp macro="" textlink="">
      <xdr:nvSpPr>
        <xdr:cNvPr id="430" name="n_3aveValue【市民会館】&#10;有形固定資産減価償却率">
          <a:extLst>
            <a:ext uri="{FF2B5EF4-FFF2-40B4-BE49-F238E27FC236}">
              <a16:creationId xmlns:a16="http://schemas.microsoft.com/office/drawing/2014/main" id="{00000000-0008-0000-0F00-0000AE010000}"/>
            </a:ext>
          </a:extLst>
        </xdr:cNvPr>
        <xdr:cNvSpPr txBox="1"/>
      </xdr:nvSpPr>
      <xdr:spPr>
        <a:xfrm>
          <a:off x="1816744" y="17696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29227</xdr:rowOff>
    </xdr:from>
    <xdr:ext cx="405111" cy="259045"/>
    <xdr:sp macro="" textlink="">
      <xdr:nvSpPr>
        <xdr:cNvPr id="431" name="n_4aveValue【市民会館】&#10;有形固定資産減価償却率">
          <a:extLst>
            <a:ext uri="{FF2B5EF4-FFF2-40B4-BE49-F238E27FC236}">
              <a16:creationId xmlns:a16="http://schemas.microsoft.com/office/drawing/2014/main" id="{00000000-0008-0000-0F00-0000AF010000}"/>
            </a:ext>
          </a:extLst>
        </xdr:cNvPr>
        <xdr:cNvSpPr txBox="1"/>
      </xdr:nvSpPr>
      <xdr:spPr>
        <a:xfrm>
          <a:off x="927744" y="1768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136089</xdr:rowOff>
    </xdr:from>
    <xdr:ext cx="405111" cy="259045"/>
    <xdr:sp macro="" textlink="">
      <xdr:nvSpPr>
        <xdr:cNvPr id="432" name="n_1mainValue【市民会館】&#10;有形固定資産減価償却率">
          <a:extLst>
            <a:ext uri="{FF2B5EF4-FFF2-40B4-BE49-F238E27FC236}">
              <a16:creationId xmlns:a16="http://schemas.microsoft.com/office/drawing/2014/main" id="{00000000-0008-0000-0F00-0000B0010000}"/>
            </a:ext>
          </a:extLst>
        </xdr:cNvPr>
        <xdr:cNvSpPr txBox="1"/>
      </xdr:nvSpPr>
      <xdr:spPr>
        <a:xfrm>
          <a:off x="35820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101798</xdr:rowOff>
    </xdr:from>
    <xdr:ext cx="405111" cy="259045"/>
    <xdr:sp macro="" textlink="">
      <xdr:nvSpPr>
        <xdr:cNvPr id="433" name="n_2mainValue【市民会館】&#10;有形固定資産減価償却率">
          <a:extLst>
            <a:ext uri="{FF2B5EF4-FFF2-40B4-BE49-F238E27FC236}">
              <a16:creationId xmlns:a16="http://schemas.microsoft.com/office/drawing/2014/main" id="{00000000-0008-0000-0F00-0000B1010000}"/>
            </a:ext>
          </a:extLst>
        </xdr:cNvPr>
        <xdr:cNvSpPr txBox="1"/>
      </xdr:nvSpPr>
      <xdr:spPr>
        <a:xfrm>
          <a:off x="2705744" y="1810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69141</xdr:rowOff>
    </xdr:from>
    <xdr:ext cx="405111" cy="259045"/>
    <xdr:sp macro="" textlink="">
      <xdr:nvSpPr>
        <xdr:cNvPr id="434" name="n_3mainValue【市民会館】&#10;有形固定資産減価償却率">
          <a:extLst>
            <a:ext uri="{FF2B5EF4-FFF2-40B4-BE49-F238E27FC236}">
              <a16:creationId xmlns:a16="http://schemas.microsoft.com/office/drawing/2014/main" id="{00000000-0008-0000-0F00-0000B2010000}"/>
            </a:ext>
          </a:extLst>
        </xdr:cNvPr>
        <xdr:cNvSpPr txBox="1"/>
      </xdr:nvSpPr>
      <xdr:spPr>
        <a:xfrm>
          <a:off x="1816744" y="18071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36484</xdr:rowOff>
    </xdr:from>
    <xdr:ext cx="405111" cy="259045"/>
    <xdr:sp macro="" textlink="">
      <xdr:nvSpPr>
        <xdr:cNvPr id="435" name="n_4mainValue【市民会館】&#10;有形固定資産減価償却率">
          <a:extLst>
            <a:ext uri="{FF2B5EF4-FFF2-40B4-BE49-F238E27FC236}">
              <a16:creationId xmlns:a16="http://schemas.microsoft.com/office/drawing/2014/main" id="{00000000-0008-0000-0F00-0000B3010000}"/>
            </a:ext>
          </a:extLst>
        </xdr:cNvPr>
        <xdr:cNvSpPr txBox="1"/>
      </xdr:nvSpPr>
      <xdr:spPr>
        <a:xfrm>
          <a:off x="927744" y="1803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0000000-0008-0000-0F00-0000CA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83820</xdr:rowOff>
    </xdr:from>
    <xdr:to>
      <xdr:col>54</xdr:col>
      <xdr:colOff>189865</xdr:colOff>
      <xdr:row>108</xdr:row>
      <xdr:rowOff>89536</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flipV="1">
          <a:off x="10476865" y="17057370"/>
          <a:ext cx="0" cy="15487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93363</xdr:rowOff>
    </xdr:from>
    <xdr:ext cx="469744" cy="259045"/>
    <xdr:sp macro="" textlink="">
      <xdr:nvSpPr>
        <xdr:cNvPr id="460" name="【市民会館】&#10;一人当たり面積最小値テキスト">
          <a:extLst>
            <a:ext uri="{FF2B5EF4-FFF2-40B4-BE49-F238E27FC236}">
              <a16:creationId xmlns:a16="http://schemas.microsoft.com/office/drawing/2014/main" id="{00000000-0008-0000-0F00-0000CC010000}"/>
            </a:ext>
          </a:extLst>
        </xdr:cNvPr>
        <xdr:cNvSpPr txBox="1"/>
      </xdr:nvSpPr>
      <xdr:spPr>
        <a:xfrm>
          <a:off x="10515600" y="1860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89536</xdr:rowOff>
    </xdr:from>
    <xdr:to>
      <xdr:col>55</xdr:col>
      <xdr:colOff>88900</xdr:colOff>
      <xdr:row>108</xdr:row>
      <xdr:rowOff>89536</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0388600" y="18606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30497</xdr:rowOff>
    </xdr:from>
    <xdr:ext cx="469744" cy="259045"/>
    <xdr:sp macro="" textlink="">
      <xdr:nvSpPr>
        <xdr:cNvPr id="462" name="【市民会館】&#10;一人当たり面積最大値テキスト">
          <a:extLst>
            <a:ext uri="{FF2B5EF4-FFF2-40B4-BE49-F238E27FC236}">
              <a16:creationId xmlns:a16="http://schemas.microsoft.com/office/drawing/2014/main" id="{00000000-0008-0000-0F00-0000CE010000}"/>
            </a:ext>
          </a:extLst>
        </xdr:cNvPr>
        <xdr:cNvSpPr txBox="1"/>
      </xdr:nvSpPr>
      <xdr:spPr>
        <a:xfrm>
          <a:off x="10515600" y="1683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83820</xdr:rowOff>
    </xdr:from>
    <xdr:to>
      <xdr:col>55</xdr:col>
      <xdr:colOff>88900</xdr:colOff>
      <xdr:row>99</xdr:row>
      <xdr:rowOff>83820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0388600" y="1705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78757</xdr:rowOff>
    </xdr:from>
    <xdr:ext cx="469744" cy="259045"/>
    <xdr:sp macro="" textlink="">
      <xdr:nvSpPr>
        <xdr:cNvPr id="464" name="【市民会館】&#10;一人当たり面積平均値テキスト">
          <a:extLst>
            <a:ext uri="{FF2B5EF4-FFF2-40B4-BE49-F238E27FC236}">
              <a16:creationId xmlns:a16="http://schemas.microsoft.com/office/drawing/2014/main" id="{00000000-0008-0000-0F00-0000D0010000}"/>
            </a:ext>
          </a:extLst>
        </xdr:cNvPr>
        <xdr:cNvSpPr txBox="1"/>
      </xdr:nvSpPr>
      <xdr:spPr>
        <a:xfrm>
          <a:off x="10515600" y="180810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55880</xdr:rowOff>
    </xdr:from>
    <xdr:to>
      <xdr:col>55</xdr:col>
      <xdr:colOff>50800</xdr:colOff>
      <xdr:row>106</xdr:row>
      <xdr:rowOff>157480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104267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65405</xdr:rowOff>
    </xdr:from>
    <xdr:to>
      <xdr:col>50</xdr:col>
      <xdr:colOff>165100</xdr:colOff>
      <xdr:row>106</xdr:row>
      <xdr:rowOff>167005</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9588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65405</xdr:rowOff>
    </xdr:from>
    <xdr:to>
      <xdr:col>46</xdr:col>
      <xdr:colOff>38100</xdr:colOff>
      <xdr:row>106</xdr:row>
      <xdr:rowOff>167005</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8699500" y="1823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69214</xdr:rowOff>
    </xdr:from>
    <xdr:to>
      <xdr:col>41</xdr:col>
      <xdr:colOff>101600</xdr:colOff>
      <xdr:row>106</xdr:row>
      <xdr:rowOff>170814</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7810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86361</xdr:rowOff>
    </xdr:from>
    <xdr:to>
      <xdr:col>36</xdr:col>
      <xdr:colOff>165100</xdr:colOff>
      <xdr:row>107</xdr:row>
      <xdr:rowOff>16511</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6921500" y="18260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137795</xdr:rowOff>
    </xdr:from>
    <xdr:to>
      <xdr:col>55</xdr:col>
      <xdr:colOff>50800</xdr:colOff>
      <xdr:row>107</xdr:row>
      <xdr:rowOff>67945</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104267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116222</xdr:rowOff>
    </xdr:from>
    <xdr:ext cx="469744" cy="259045"/>
    <xdr:sp macro="" textlink="">
      <xdr:nvSpPr>
        <xdr:cNvPr id="476" name="【市民会館】&#10;一人当たり面積該当値テキスト">
          <a:extLst>
            <a:ext uri="{FF2B5EF4-FFF2-40B4-BE49-F238E27FC236}">
              <a16:creationId xmlns:a16="http://schemas.microsoft.com/office/drawing/2014/main" id="{00000000-0008-0000-0F00-0000DC010000}"/>
            </a:ext>
          </a:extLst>
        </xdr:cNvPr>
        <xdr:cNvSpPr txBox="1"/>
      </xdr:nvSpPr>
      <xdr:spPr>
        <a:xfrm>
          <a:off x="10515600" y="1828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137795</xdr:rowOff>
    </xdr:from>
    <xdr:to>
      <xdr:col>50</xdr:col>
      <xdr:colOff>165100</xdr:colOff>
      <xdr:row>107</xdr:row>
      <xdr:rowOff>67945</xdr:rowOff>
    </xdr:to>
    <xdr:sp macro="" textlink="">
      <xdr:nvSpPr>
        <xdr:cNvPr id="477" name="楕円 476">
          <a:extLst>
            <a:ext uri="{FF2B5EF4-FFF2-40B4-BE49-F238E27FC236}">
              <a16:creationId xmlns:a16="http://schemas.microsoft.com/office/drawing/2014/main" id="{00000000-0008-0000-0F00-0000DD010000}"/>
            </a:ext>
          </a:extLst>
        </xdr:cNvPr>
        <xdr:cNvSpPr/>
      </xdr:nvSpPr>
      <xdr:spPr>
        <a:xfrm>
          <a:off x="9588500" y="1831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17145</xdr:rowOff>
    </xdr:from>
    <xdr:to>
      <xdr:col>55</xdr:col>
      <xdr:colOff>0</xdr:colOff>
      <xdr:row>107</xdr:row>
      <xdr:rowOff>17145</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a:off x="9639300" y="1836229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139700</xdr:rowOff>
    </xdr:from>
    <xdr:to>
      <xdr:col>46</xdr:col>
      <xdr:colOff>38100</xdr:colOff>
      <xdr:row>107</xdr:row>
      <xdr:rowOff>69850</xdr:rowOff>
    </xdr:to>
    <xdr:sp macro="" textlink="">
      <xdr:nvSpPr>
        <xdr:cNvPr id="479" name="楕円 478">
          <a:extLst>
            <a:ext uri="{FF2B5EF4-FFF2-40B4-BE49-F238E27FC236}">
              <a16:creationId xmlns:a16="http://schemas.microsoft.com/office/drawing/2014/main" id="{00000000-0008-0000-0F00-0000DF010000}"/>
            </a:ext>
          </a:extLst>
        </xdr:cNvPr>
        <xdr:cNvSpPr/>
      </xdr:nvSpPr>
      <xdr:spPr>
        <a:xfrm>
          <a:off x="8699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17145</xdr:rowOff>
    </xdr:from>
    <xdr:to>
      <xdr:col>50</xdr:col>
      <xdr:colOff>114300</xdr:colOff>
      <xdr:row>107</xdr:row>
      <xdr:rowOff>19050</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flipV="1">
          <a:off x="8750300" y="183622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139700</xdr:rowOff>
    </xdr:from>
    <xdr:to>
      <xdr:col>41</xdr:col>
      <xdr:colOff>101600</xdr:colOff>
      <xdr:row>107</xdr:row>
      <xdr:rowOff>69850</xdr:rowOff>
    </xdr:to>
    <xdr:sp macro="" textlink="">
      <xdr:nvSpPr>
        <xdr:cNvPr id="481" name="楕円 480">
          <a:extLst>
            <a:ext uri="{FF2B5EF4-FFF2-40B4-BE49-F238E27FC236}">
              <a16:creationId xmlns:a16="http://schemas.microsoft.com/office/drawing/2014/main" id="{00000000-0008-0000-0F00-0000E1010000}"/>
            </a:ext>
          </a:extLst>
        </xdr:cNvPr>
        <xdr:cNvSpPr/>
      </xdr:nvSpPr>
      <xdr:spPr>
        <a:xfrm>
          <a:off x="7810500" y="1831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19050</xdr:rowOff>
    </xdr:from>
    <xdr:to>
      <xdr:col>45</xdr:col>
      <xdr:colOff>177800</xdr:colOff>
      <xdr:row>107</xdr:row>
      <xdr:rowOff>19050</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a:off x="7861300" y="18364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141605</xdr:rowOff>
    </xdr:from>
    <xdr:to>
      <xdr:col>36</xdr:col>
      <xdr:colOff>165100</xdr:colOff>
      <xdr:row>107</xdr:row>
      <xdr:rowOff>71755</xdr:rowOff>
    </xdr:to>
    <xdr:sp macro="" textlink="">
      <xdr:nvSpPr>
        <xdr:cNvPr id="483" name="楕円 482">
          <a:extLst>
            <a:ext uri="{FF2B5EF4-FFF2-40B4-BE49-F238E27FC236}">
              <a16:creationId xmlns:a16="http://schemas.microsoft.com/office/drawing/2014/main" id="{00000000-0008-0000-0F00-0000E3010000}"/>
            </a:ext>
          </a:extLst>
        </xdr:cNvPr>
        <xdr:cNvSpPr/>
      </xdr:nvSpPr>
      <xdr:spPr>
        <a:xfrm>
          <a:off x="6921500" y="1831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19050</xdr:rowOff>
    </xdr:from>
    <xdr:to>
      <xdr:col>41</xdr:col>
      <xdr:colOff>50800</xdr:colOff>
      <xdr:row>107</xdr:row>
      <xdr:rowOff>20955</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flipV="1">
          <a:off x="6972300" y="183642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12082</xdr:rowOff>
    </xdr:from>
    <xdr:ext cx="469744" cy="259045"/>
    <xdr:sp macro="" textlink="">
      <xdr:nvSpPr>
        <xdr:cNvPr id="485" name="n_1aveValue【市民会館】&#10;一人当たり面積">
          <a:extLst>
            <a:ext uri="{FF2B5EF4-FFF2-40B4-BE49-F238E27FC236}">
              <a16:creationId xmlns:a16="http://schemas.microsoft.com/office/drawing/2014/main" id="{00000000-0008-0000-0F00-0000E5010000}"/>
            </a:ext>
          </a:extLst>
        </xdr:cNvPr>
        <xdr:cNvSpPr txBox="1"/>
      </xdr:nvSpPr>
      <xdr:spPr>
        <a:xfrm>
          <a:off x="93917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12082</xdr:rowOff>
    </xdr:from>
    <xdr:ext cx="469744" cy="259045"/>
    <xdr:sp macro="" textlink="">
      <xdr:nvSpPr>
        <xdr:cNvPr id="486" name="n_2aveValue【市民会館】&#10;一人当たり面積">
          <a:extLst>
            <a:ext uri="{FF2B5EF4-FFF2-40B4-BE49-F238E27FC236}">
              <a16:creationId xmlns:a16="http://schemas.microsoft.com/office/drawing/2014/main" id="{00000000-0008-0000-0F00-0000E6010000}"/>
            </a:ext>
          </a:extLst>
        </xdr:cNvPr>
        <xdr:cNvSpPr txBox="1"/>
      </xdr:nvSpPr>
      <xdr:spPr>
        <a:xfrm>
          <a:off x="8515427" y="18014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15891</xdr:rowOff>
    </xdr:from>
    <xdr:ext cx="469744" cy="259045"/>
    <xdr:sp macro="" textlink="">
      <xdr:nvSpPr>
        <xdr:cNvPr id="487" name="n_3aveValue【市民会館】&#10;一人当たり面積">
          <a:extLst>
            <a:ext uri="{FF2B5EF4-FFF2-40B4-BE49-F238E27FC236}">
              <a16:creationId xmlns:a16="http://schemas.microsoft.com/office/drawing/2014/main" id="{00000000-0008-0000-0F00-0000E7010000}"/>
            </a:ext>
          </a:extLst>
        </xdr:cNvPr>
        <xdr:cNvSpPr txBox="1"/>
      </xdr:nvSpPr>
      <xdr:spPr>
        <a:xfrm>
          <a:off x="7626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33038</xdr:rowOff>
    </xdr:from>
    <xdr:ext cx="469744" cy="259045"/>
    <xdr:sp macro="" textlink="">
      <xdr:nvSpPr>
        <xdr:cNvPr id="488" name="n_4aveValue【市民会館】&#10;一人当たり面積">
          <a:extLst>
            <a:ext uri="{FF2B5EF4-FFF2-40B4-BE49-F238E27FC236}">
              <a16:creationId xmlns:a16="http://schemas.microsoft.com/office/drawing/2014/main" id="{00000000-0008-0000-0F00-0000E8010000}"/>
            </a:ext>
          </a:extLst>
        </xdr:cNvPr>
        <xdr:cNvSpPr txBox="1"/>
      </xdr:nvSpPr>
      <xdr:spPr>
        <a:xfrm>
          <a:off x="6737427" y="18035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59072</xdr:rowOff>
    </xdr:from>
    <xdr:ext cx="469744" cy="259045"/>
    <xdr:sp macro="" textlink="">
      <xdr:nvSpPr>
        <xdr:cNvPr id="489" name="n_1mainValue【市民会館】&#10;一人当たり面積">
          <a:extLst>
            <a:ext uri="{FF2B5EF4-FFF2-40B4-BE49-F238E27FC236}">
              <a16:creationId xmlns:a16="http://schemas.microsoft.com/office/drawing/2014/main" id="{00000000-0008-0000-0F00-0000E9010000}"/>
            </a:ext>
          </a:extLst>
        </xdr:cNvPr>
        <xdr:cNvSpPr txBox="1"/>
      </xdr:nvSpPr>
      <xdr:spPr>
        <a:xfrm>
          <a:off x="9391727" y="18404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60977</xdr:rowOff>
    </xdr:from>
    <xdr:ext cx="469744" cy="259045"/>
    <xdr:sp macro="" textlink="">
      <xdr:nvSpPr>
        <xdr:cNvPr id="490" name="n_2mainValue【市民会館】&#10;一人当たり面積">
          <a:extLst>
            <a:ext uri="{FF2B5EF4-FFF2-40B4-BE49-F238E27FC236}">
              <a16:creationId xmlns:a16="http://schemas.microsoft.com/office/drawing/2014/main" id="{00000000-0008-0000-0F00-0000EA010000}"/>
            </a:ext>
          </a:extLst>
        </xdr:cNvPr>
        <xdr:cNvSpPr txBox="1"/>
      </xdr:nvSpPr>
      <xdr:spPr>
        <a:xfrm>
          <a:off x="8515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60977</xdr:rowOff>
    </xdr:from>
    <xdr:ext cx="469744" cy="259045"/>
    <xdr:sp macro="" textlink="">
      <xdr:nvSpPr>
        <xdr:cNvPr id="491" name="n_3mainValue【市民会館】&#10;一人当たり面積">
          <a:extLst>
            <a:ext uri="{FF2B5EF4-FFF2-40B4-BE49-F238E27FC236}">
              <a16:creationId xmlns:a16="http://schemas.microsoft.com/office/drawing/2014/main" id="{00000000-0008-0000-0F00-0000EB010000}"/>
            </a:ext>
          </a:extLst>
        </xdr:cNvPr>
        <xdr:cNvSpPr txBox="1"/>
      </xdr:nvSpPr>
      <xdr:spPr>
        <a:xfrm>
          <a:off x="7626427"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62882</xdr:rowOff>
    </xdr:from>
    <xdr:ext cx="469744" cy="259045"/>
    <xdr:sp macro="" textlink="">
      <xdr:nvSpPr>
        <xdr:cNvPr id="492" name="n_4mainValue【市民会館】&#10;一人当たり面積">
          <a:extLst>
            <a:ext uri="{FF2B5EF4-FFF2-40B4-BE49-F238E27FC236}">
              <a16:creationId xmlns:a16="http://schemas.microsoft.com/office/drawing/2014/main" id="{00000000-0008-0000-0F00-0000EC010000}"/>
            </a:ext>
          </a:extLst>
        </xdr:cNvPr>
        <xdr:cNvSpPr txBox="1"/>
      </xdr:nvSpPr>
      <xdr:spPr>
        <a:xfrm>
          <a:off x="6737427" y="18408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5" name="テキスト ボックス 514">
          <a:extLst>
            <a:ext uri="{FF2B5EF4-FFF2-40B4-BE49-F238E27FC236}">
              <a16:creationId xmlns:a16="http://schemas.microsoft.com/office/drawing/2014/main" id="{00000000-0008-0000-0F00-00000302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0000000-0008-0000-0F00-000005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1089</xdr:rowOff>
    </xdr:from>
    <xdr:to>
      <xdr:col>85</xdr:col>
      <xdr:colOff>126364</xdr:colOff>
      <xdr:row>42</xdr:row>
      <xdr:rowOff>38644</xdr:rowOff>
    </xdr:to>
    <xdr:cxnSp macro="">
      <xdr:nvCxnSpPr>
        <xdr:cNvPr id="518" name="直線コネクタ 517">
          <a:extLst>
            <a:ext uri="{FF2B5EF4-FFF2-40B4-BE49-F238E27FC236}">
              <a16:creationId xmlns:a16="http://schemas.microsoft.com/office/drawing/2014/main" id="{00000000-0008-0000-0F00-000006020000}"/>
            </a:ext>
          </a:extLst>
        </xdr:cNvPr>
        <xdr:cNvCxnSpPr/>
      </xdr:nvCxnSpPr>
      <xdr:spPr>
        <a:xfrm flipV="1">
          <a:off x="16318864" y="5830389"/>
          <a:ext cx="0" cy="1409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42471</xdr:rowOff>
    </xdr:from>
    <xdr:ext cx="405111" cy="259045"/>
    <xdr:sp macro="" textlink="">
      <xdr:nvSpPr>
        <xdr:cNvPr id="519" name="【一般廃棄物処理施設】&#10;有形固定資産減価償却率最小値テキスト">
          <a:extLst>
            <a:ext uri="{FF2B5EF4-FFF2-40B4-BE49-F238E27FC236}">
              <a16:creationId xmlns:a16="http://schemas.microsoft.com/office/drawing/2014/main" id="{00000000-0008-0000-0F00-000007020000}"/>
            </a:ext>
          </a:extLst>
        </xdr:cNvPr>
        <xdr:cNvSpPr txBox="1"/>
      </xdr:nvSpPr>
      <xdr:spPr>
        <a:xfrm>
          <a:off x="16357600" y="724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38644</xdr:rowOff>
    </xdr:from>
    <xdr:to>
      <xdr:col>86</xdr:col>
      <xdr:colOff>25400</xdr:colOff>
      <xdr:row>42</xdr:row>
      <xdr:rowOff>38644</xdr:rowOff>
    </xdr:to>
    <xdr:cxnSp macro="">
      <xdr:nvCxnSpPr>
        <xdr:cNvPr id="520" name="直線コネクタ 519">
          <a:extLst>
            <a:ext uri="{FF2B5EF4-FFF2-40B4-BE49-F238E27FC236}">
              <a16:creationId xmlns:a16="http://schemas.microsoft.com/office/drawing/2014/main" id="{00000000-0008-0000-0F00-000008020000}"/>
            </a:ext>
          </a:extLst>
        </xdr:cNvPr>
        <xdr:cNvCxnSpPr/>
      </xdr:nvCxnSpPr>
      <xdr:spPr>
        <a:xfrm>
          <a:off x="16230600" y="723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119216</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00000000-0008-0000-0F00-000009020000}"/>
            </a:ext>
          </a:extLst>
        </xdr:cNvPr>
        <xdr:cNvSpPr txBox="1"/>
      </xdr:nvSpPr>
      <xdr:spPr>
        <a:xfrm>
          <a:off x="16357600" y="5605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1089</xdr:rowOff>
    </xdr:from>
    <xdr:to>
      <xdr:col>86</xdr:col>
      <xdr:colOff>25400</xdr:colOff>
      <xdr:row>34</xdr:row>
      <xdr:rowOff>1089</xdr:rowOff>
    </xdr:to>
    <xdr:cxnSp macro="">
      <xdr:nvCxnSpPr>
        <xdr:cNvPr id="522" name="直線コネクタ 521">
          <a:extLst>
            <a:ext uri="{FF2B5EF4-FFF2-40B4-BE49-F238E27FC236}">
              <a16:creationId xmlns:a16="http://schemas.microsoft.com/office/drawing/2014/main" id="{00000000-0008-0000-0F00-00000A020000}"/>
            </a:ext>
          </a:extLst>
        </xdr:cNvPr>
        <xdr:cNvCxnSpPr/>
      </xdr:nvCxnSpPr>
      <xdr:spPr>
        <a:xfrm>
          <a:off x="16230600" y="5830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18886</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00000000-0008-0000-0F00-00000B020000}"/>
            </a:ext>
          </a:extLst>
        </xdr:cNvPr>
        <xdr:cNvSpPr txBox="1"/>
      </xdr:nvSpPr>
      <xdr:spPr>
        <a:xfrm>
          <a:off x="16357600" y="65339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167459</xdr:rowOff>
    </xdr:from>
    <xdr:to>
      <xdr:col>85</xdr:col>
      <xdr:colOff>177800</xdr:colOff>
      <xdr:row>39</xdr:row>
      <xdr:rowOff>97609</xdr:rowOff>
    </xdr:to>
    <xdr:sp macro="" textlink="">
      <xdr:nvSpPr>
        <xdr:cNvPr id="524" name="フローチャート: 判断 523">
          <a:extLst>
            <a:ext uri="{FF2B5EF4-FFF2-40B4-BE49-F238E27FC236}">
              <a16:creationId xmlns:a16="http://schemas.microsoft.com/office/drawing/2014/main" id="{00000000-0008-0000-0F00-00000C020000}"/>
            </a:ext>
          </a:extLst>
        </xdr:cNvPr>
        <xdr:cNvSpPr/>
      </xdr:nvSpPr>
      <xdr:spPr>
        <a:xfrm>
          <a:off x="16268700" y="6682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147865</xdr:rowOff>
    </xdr:from>
    <xdr:to>
      <xdr:col>81</xdr:col>
      <xdr:colOff>101600</xdr:colOff>
      <xdr:row>39</xdr:row>
      <xdr:rowOff>78015</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5430500" y="6662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12337</xdr:rowOff>
    </xdr:from>
    <xdr:to>
      <xdr:col>76</xdr:col>
      <xdr:colOff>165100</xdr:colOff>
      <xdr:row>39</xdr:row>
      <xdr:rowOff>113937</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4541500" y="669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141333</xdr:rowOff>
    </xdr:from>
    <xdr:to>
      <xdr:col>72</xdr:col>
      <xdr:colOff>38100</xdr:colOff>
      <xdr:row>39</xdr:row>
      <xdr:rowOff>71483</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3652500" y="665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90715</xdr:rowOff>
    </xdr:from>
    <xdr:to>
      <xdr:col>67</xdr:col>
      <xdr:colOff>101600</xdr:colOff>
      <xdr:row>39</xdr:row>
      <xdr:rowOff>20865</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27635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0000000-0008-0000-0F00-000011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125004</xdr:rowOff>
    </xdr:from>
    <xdr:to>
      <xdr:col>85</xdr:col>
      <xdr:colOff>177800</xdr:colOff>
      <xdr:row>41</xdr:row>
      <xdr:rowOff>55154</xdr:rowOff>
    </xdr:to>
    <xdr:sp macro="" textlink="">
      <xdr:nvSpPr>
        <xdr:cNvPr id="534" name="楕円 533">
          <a:extLst>
            <a:ext uri="{FF2B5EF4-FFF2-40B4-BE49-F238E27FC236}">
              <a16:creationId xmlns:a16="http://schemas.microsoft.com/office/drawing/2014/main" id="{00000000-0008-0000-0F00-000016020000}"/>
            </a:ext>
          </a:extLst>
        </xdr:cNvPr>
        <xdr:cNvSpPr/>
      </xdr:nvSpPr>
      <xdr:spPr>
        <a:xfrm>
          <a:off x="16268700" y="6983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103431</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00000000-0008-0000-0F00-000017020000}"/>
            </a:ext>
          </a:extLst>
        </xdr:cNvPr>
        <xdr:cNvSpPr txBox="1"/>
      </xdr:nvSpPr>
      <xdr:spPr>
        <a:xfrm>
          <a:off x="16357600" y="6961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121738</xdr:rowOff>
    </xdr:from>
    <xdr:to>
      <xdr:col>81</xdr:col>
      <xdr:colOff>101600</xdr:colOff>
      <xdr:row>41</xdr:row>
      <xdr:rowOff>51888</xdr:rowOff>
    </xdr:to>
    <xdr:sp macro="" textlink="">
      <xdr:nvSpPr>
        <xdr:cNvPr id="536" name="楕円 535">
          <a:extLst>
            <a:ext uri="{FF2B5EF4-FFF2-40B4-BE49-F238E27FC236}">
              <a16:creationId xmlns:a16="http://schemas.microsoft.com/office/drawing/2014/main" id="{00000000-0008-0000-0F00-000018020000}"/>
            </a:ext>
          </a:extLst>
        </xdr:cNvPr>
        <xdr:cNvSpPr/>
      </xdr:nvSpPr>
      <xdr:spPr>
        <a:xfrm>
          <a:off x="15430500" y="6979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1088</xdr:rowOff>
    </xdr:from>
    <xdr:to>
      <xdr:col>85</xdr:col>
      <xdr:colOff>127000</xdr:colOff>
      <xdr:row>41</xdr:row>
      <xdr:rowOff>4354</xdr:rowOff>
    </xdr:to>
    <xdr:cxnSp macro="">
      <xdr:nvCxnSpPr>
        <xdr:cNvPr id="537" name="直線コネクタ 536">
          <a:extLst>
            <a:ext uri="{FF2B5EF4-FFF2-40B4-BE49-F238E27FC236}">
              <a16:creationId xmlns:a16="http://schemas.microsoft.com/office/drawing/2014/main" id="{00000000-0008-0000-0F00-000019020000}"/>
            </a:ext>
          </a:extLst>
        </xdr:cNvPr>
        <xdr:cNvCxnSpPr/>
      </xdr:nvCxnSpPr>
      <xdr:spPr>
        <a:xfrm>
          <a:off x="15481300" y="7030538"/>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98878</xdr:rowOff>
    </xdr:from>
    <xdr:to>
      <xdr:col>76</xdr:col>
      <xdr:colOff>165100</xdr:colOff>
      <xdr:row>41</xdr:row>
      <xdr:rowOff>29028</xdr:rowOff>
    </xdr:to>
    <xdr:sp macro="" textlink="">
      <xdr:nvSpPr>
        <xdr:cNvPr id="538" name="楕円 537">
          <a:extLst>
            <a:ext uri="{FF2B5EF4-FFF2-40B4-BE49-F238E27FC236}">
              <a16:creationId xmlns:a16="http://schemas.microsoft.com/office/drawing/2014/main" id="{00000000-0008-0000-0F00-00001A020000}"/>
            </a:ext>
          </a:extLst>
        </xdr:cNvPr>
        <xdr:cNvSpPr/>
      </xdr:nvSpPr>
      <xdr:spPr>
        <a:xfrm>
          <a:off x="14541500" y="695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149678</xdr:rowOff>
    </xdr:from>
    <xdr:to>
      <xdr:col>81</xdr:col>
      <xdr:colOff>50800</xdr:colOff>
      <xdr:row>41</xdr:row>
      <xdr:rowOff>1088</xdr:rowOff>
    </xdr:to>
    <xdr:cxnSp macro="">
      <xdr:nvCxnSpPr>
        <xdr:cNvPr id="539" name="直線コネクタ 538">
          <a:extLst>
            <a:ext uri="{FF2B5EF4-FFF2-40B4-BE49-F238E27FC236}">
              <a16:creationId xmlns:a16="http://schemas.microsoft.com/office/drawing/2014/main" id="{00000000-0008-0000-0F00-00001B020000}"/>
            </a:ext>
          </a:extLst>
        </xdr:cNvPr>
        <xdr:cNvCxnSpPr/>
      </xdr:nvCxnSpPr>
      <xdr:spPr>
        <a:xfrm>
          <a:off x="14592300" y="700767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46627</xdr:rowOff>
    </xdr:from>
    <xdr:to>
      <xdr:col>72</xdr:col>
      <xdr:colOff>38100</xdr:colOff>
      <xdr:row>40</xdr:row>
      <xdr:rowOff>148227</xdr:rowOff>
    </xdr:to>
    <xdr:sp macro="" textlink="">
      <xdr:nvSpPr>
        <xdr:cNvPr id="540" name="楕円 539">
          <a:extLst>
            <a:ext uri="{FF2B5EF4-FFF2-40B4-BE49-F238E27FC236}">
              <a16:creationId xmlns:a16="http://schemas.microsoft.com/office/drawing/2014/main" id="{00000000-0008-0000-0F00-00001C020000}"/>
            </a:ext>
          </a:extLst>
        </xdr:cNvPr>
        <xdr:cNvSpPr/>
      </xdr:nvSpPr>
      <xdr:spPr>
        <a:xfrm>
          <a:off x="13652500" y="690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97427</xdr:rowOff>
    </xdr:from>
    <xdr:to>
      <xdr:col>76</xdr:col>
      <xdr:colOff>114300</xdr:colOff>
      <xdr:row>40</xdr:row>
      <xdr:rowOff>149678</xdr:rowOff>
    </xdr:to>
    <xdr:cxnSp macro="">
      <xdr:nvCxnSpPr>
        <xdr:cNvPr id="541" name="直線コネクタ 540">
          <a:extLst>
            <a:ext uri="{FF2B5EF4-FFF2-40B4-BE49-F238E27FC236}">
              <a16:creationId xmlns:a16="http://schemas.microsoft.com/office/drawing/2014/main" id="{00000000-0008-0000-0F00-00001D020000}"/>
            </a:ext>
          </a:extLst>
        </xdr:cNvPr>
        <xdr:cNvCxnSpPr/>
      </xdr:nvCxnSpPr>
      <xdr:spPr>
        <a:xfrm>
          <a:off x="13703300" y="6955427"/>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12337</xdr:rowOff>
    </xdr:from>
    <xdr:to>
      <xdr:col>67</xdr:col>
      <xdr:colOff>101600</xdr:colOff>
      <xdr:row>40</xdr:row>
      <xdr:rowOff>113937</xdr:rowOff>
    </xdr:to>
    <xdr:sp macro="" textlink="">
      <xdr:nvSpPr>
        <xdr:cNvPr id="542" name="楕円 541">
          <a:extLst>
            <a:ext uri="{FF2B5EF4-FFF2-40B4-BE49-F238E27FC236}">
              <a16:creationId xmlns:a16="http://schemas.microsoft.com/office/drawing/2014/main" id="{00000000-0008-0000-0F00-00001E020000}"/>
            </a:ext>
          </a:extLst>
        </xdr:cNvPr>
        <xdr:cNvSpPr/>
      </xdr:nvSpPr>
      <xdr:spPr>
        <a:xfrm>
          <a:off x="127635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63137</xdr:rowOff>
    </xdr:from>
    <xdr:to>
      <xdr:col>71</xdr:col>
      <xdr:colOff>177800</xdr:colOff>
      <xdr:row>40</xdr:row>
      <xdr:rowOff>97427</xdr:rowOff>
    </xdr:to>
    <xdr:cxnSp macro="">
      <xdr:nvCxnSpPr>
        <xdr:cNvPr id="543" name="直線コネクタ 542">
          <a:extLst>
            <a:ext uri="{FF2B5EF4-FFF2-40B4-BE49-F238E27FC236}">
              <a16:creationId xmlns:a16="http://schemas.microsoft.com/office/drawing/2014/main" id="{00000000-0008-0000-0F00-00001F020000}"/>
            </a:ext>
          </a:extLst>
        </xdr:cNvPr>
        <xdr:cNvCxnSpPr/>
      </xdr:nvCxnSpPr>
      <xdr:spPr>
        <a:xfrm>
          <a:off x="12814300" y="692113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94541</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00000000-0008-0000-0F00-000020020000}"/>
            </a:ext>
          </a:extLst>
        </xdr:cNvPr>
        <xdr:cNvSpPr txBox="1"/>
      </xdr:nvSpPr>
      <xdr:spPr>
        <a:xfrm>
          <a:off x="15266044" y="643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130464</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4389744" y="6474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88010</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3500744" y="64316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37391</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2611744" y="6381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43015</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5266044" y="7072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20155</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4389744" y="7049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139354</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3500744" y="6997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105064</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2611744" y="696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0000000-0008-0000-0F00-000028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00000000-0008-0000-0F00-000030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00000000-0008-0000-0F00-000031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00000000-0008-0000-0F00-00003302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00000000-0008-0000-0F00-000034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00000000-0008-0000-0F00-00003502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0000000-0008-0000-0F00-000036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00000000-0008-0000-0F00-00003702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00000000-0008-0000-0F00-000038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00000000-0008-0000-0F00-00003902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00000000-0008-0000-0F00-00003A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00000000-0008-0000-0F00-00003B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00000000-0008-0000-0F00-00003C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7691</xdr:rowOff>
    </xdr:from>
    <xdr:to>
      <xdr:col>116</xdr:col>
      <xdr:colOff>62864</xdr:colOff>
      <xdr:row>41</xdr:row>
      <xdr:rowOff>124113</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flipV="1">
          <a:off x="22160864" y="6008441"/>
          <a:ext cx="0" cy="1145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127940</xdr:rowOff>
    </xdr:from>
    <xdr:ext cx="469744" cy="259045"/>
    <xdr:sp macro="" textlink="">
      <xdr:nvSpPr>
        <xdr:cNvPr id="574" name="【一般廃棄物処理施設】&#10;一人当たり有形固定資産（償却資産）額最小値テキスト">
          <a:extLst>
            <a:ext uri="{FF2B5EF4-FFF2-40B4-BE49-F238E27FC236}">
              <a16:creationId xmlns:a16="http://schemas.microsoft.com/office/drawing/2014/main" id="{00000000-0008-0000-0F00-00003E020000}"/>
            </a:ext>
          </a:extLst>
        </xdr:cNvPr>
        <xdr:cNvSpPr txBox="1"/>
      </xdr:nvSpPr>
      <xdr:spPr>
        <a:xfrm>
          <a:off x="22199600" y="7157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124113</xdr:rowOff>
    </xdr:from>
    <xdr:to>
      <xdr:col>116</xdr:col>
      <xdr:colOff>152400</xdr:colOff>
      <xdr:row>41</xdr:row>
      <xdr:rowOff>124113</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22072600" y="715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125818</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00000000-0008-0000-0F00-000040020000}"/>
            </a:ext>
          </a:extLst>
        </xdr:cNvPr>
        <xdr:cNvSpPr txBox="1"/>
      </xdr:nvSpPr>
      <xdr:spPr>
        <a:xfrm>
          <a:off x="22199600" y="578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7691</xdr:rowOff>
    </xdr:from>
    <xdr:to>
      <xdr:col>116</xdr:col>
      <xdr:colOff>152400</xdr:colOff>
      <xdr:row>35</xdr:row>
      <xdr:rowOff>7691</xdr:rowOff>
    </xdr:to>
    <xdr:cxnSp macro="">
      <xdr:nvCxnSpPr>
        <xdr:cNvPr id="577" name="直線コネクタ 576">
          <a:extLst>
            <a:ext uri="{FF2B5EF4-FFF2-40B4-BE49-F238E27FC236}">
              <a16:creationId xmlns:a16="http://schemas.microsoft.com/office/drawing/2014/main" id="{00000000-0008-0000-0F00-000041020000}"/>
            </a:ext>
          </a:extLst>
        </xdr:cNvPr>
        <xdr:cNvCxnSpPr/>
      </xdr:nvCxnSpPr>
      <xdr:spPr>
        <a:xfrm>
          <a:off x="22072600" y="600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2875</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00000000-0008-0000-0F00-000042020000}"/>
            </a:ext>
          </a:extLst>
        </xdr:cNvPr>
        <xdr:cNvSpPr txBox="1"/>
      </xdr:nvSpPr>
      <xdr:spPr>
        <a:xfrm>
          <a:off x="22199600" y="668942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151448</xdr:rowOff>
    </xdr:from>
    <xdr:to>
      <xdr:col>116</xdr:col>
      <xdr:colOff>114300</xdr:colOff>
      <xdr:row>40</xdr:row>
      <xdr:rowOff>81598</xdr:rowOff>
    </xdr:to>
    <xdr:sp macro="" textlink="">
      <xdr:nvSpPr>
        <xdr:cNvPr id="579" name="フローチャート: 判断 578">
          <a:extLst>
            <a:ext uri="{FF2B5EF4-FFF2-40B4-BE49-F238E27FC236}">
              <a16:creationId xmlns:a16="http://schemas.microsoft.com/office/drawing/2014/main" id="{00000000-0008-0000-0F00-000043020000}"/>
            </a:ext>
          </a:extLst>
        </xdr:cNvPr>
        <xdr:cNvSpPr/>
      </xdr:nvSpPr>
      <xdr:spPr>
        <a:xfrm>
          <a:off x="22110700" y="683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153564</xdr:rowOff>
    </xdr:from>
    <xdr:to>
      <xdr:col>112</xdr:col>
      <xdr:colOff>38100</xdr:colOff>
      <xdr:row>40</xdr:row>
      <xdr:rowOff>83714</xdr:rowOff>
    </xdr:to>
    <xdr:sp macro="" textlink="">
      <xdr:nvSpPr>
        <xdr:cNvPr id="580" name="フローチャート: 判断 579">
          <a:extLst>
            <a:ext uri="{FF2B5EF4-FFF2-40B4-BE49-F238E27FC236}">
              <a16:creationId xmlns:a16="http://schemas.microsoft.com/office/drawing/2014/main" id="{00000000-0008-0000-0F00-000044020000}"/>
            </a:ext>
          </a:extLst>
        </xdr:cNvPr>
        <xdr:cNvSpPr/>
      </xdr:nvSpPr>
      <xdr:spPr>
        <a:xfrm>
          <a:off x="21272500" y="68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6326</xdr:rowOff>
    </xdr:from>
    <xdr:to>
      <xdr:col>107</xdr:col>
      <xdr:colOff>101600</xdr:colOff>
      <xdr:row>40</xdr:row>
      <xdr:rowOff>107926</xdr:rowOff>
    </xdr:to>
    <xdr:sp macro="" textlink="">
      <xdr:nvSpPr>
        <xdr:cNvPr id="581" name="フローチャート: 判断 580">
          <a:extLst>
            <a:ext uri="{FF2B5EF4-FFF2-40B4-BE49-F238E27FC236}">
              <a16:creationId xmlns:a16="http://schemas.microsoft.com/office/drawing/2014/main" id="{00000000-0008-0000-0F00-000045020000}"/>
            </a:ext>
          </a:extLst>
        </xdr:cNvPr>
        <xdr:cNvSpPr/>
      </xdr:nvSpPr>
      <xdr:spPr>
        <a:xfrm>
          <a:off x="20383500" y="68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8735</xdr:rowOff>
    </xdr:from>
    <xdr:to>
      <xdr:col>102</xdr:col>
      <xdr:colOff>165100</xdr:colOff>
      <xdr:row>40</xdr:row>
      <xdr:rowOff>110335</xdr:rowOff>
    </xdr:to>
    <xdr:sp macro="" textlink="">
      <xdr:nvSpPr>
        <xdr:cNvPr id="582" name="フローチャート: 判断 581">
          <a:extLst>
            <a:ext uri="{FF2B5EF4-FFF2-40B4-BE49-F238E27FC236}">
              <a16:creationId xmlns:a16="http://schemas.microsoft.com/office/drawing/2014/main" id="{00000000-0008-0000-0F00-000046020000}"/>
            </a:ext>
          </a:extLst>
        </xdr:cNvPr>
        <xdr:cNvSpPr/>
      </xdr:nvSpPr>
      <xdr:spPr>
        <a:xfrm>
          <a:off x="19494500" y="6866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24749</xdr:rowOff>
    </xdr:from>
    <xdr:to>
      <xdr:col>98</xdr:col>
      <xdr:colOff>38100</xdr:colOff>
      <xdr:row>40</xdr:row>
      <xdr:rowOff>126349</xdr:rowOff>
    </xdr:to>
    <xdr:sp macro="" textlink="">
      <xdr:nvSpPr>
        <xdr:cNvPr id="583" name="フローチャート: 判断 582">
          <a:extLst>
            <a:ext uri="{FF2B5EF4-FFF2-40B4-BE49-F238E27FC236}">
              <a16:creationId xmlns:a16="http://schemas.microsoft.com/office/drawing/2014/main" id="{00000000-0008-0000-0F00-000047020000}"/>
            </a:ext>
          </a:extLst>
        </xdr:cNvPr>
        <xdr:cNvSpPr/>
      </xdr:nvSpPr>
      <xdr:spPr>
        <a:xfrm>
          <a:off x="18605500" y="6882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000000-0008-0000-0F00-000048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00000000-0008-0000-0F00-000049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0000000-0008-0000-0F00-00004A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00000000-0008-0000-0F00-00004B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00000000-0008-0000-0F00-00004C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13136</xdr:rowOff>
    </xdr:from>
    <xdr:to>
      <xdr:col>116</xdr:col>
      <xdr:colOff>114300</xdr:colOff>
      <xdr:row>40</xdr:row>
      <xdr:rowOff>114736</xdr:rowOff>
    </xdr:to>
    <xdr:sp macro="" textlink="">
      <xdr:nvSpPr>
        <xdr:cNvPr id="589" name="楕円 588">
          <a:extLst>
            <a:ext uri="{FF2B5EF4-FFF2-40B4-BE49-F238E27FC236}">
              <a16:creationId xmlns:a16="http://schemas.microsoft.com/office/drawing/2014/main" id="{00000000-0008-0000-0F00-00004D020000}"/>
            </a:ext>
          </a:extLst>
        </xdr:cNvPr>
        <xdr:cNvSpPr/>
      </xdr:nvSpPr>
      <xdr:spPr>
        <a:xfrm>
          <a:off x="22110700" y="6871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163013</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00000000-0008-0000-0F00-00004E020000}"/>
            </a:ext>
          </a:extLst>
        </xdr:cNvPr>
        <xdr:cNvSpPr txBox="1"/>
      </xdr:nvSpPr>
      <xdr:spPr>
        <a:xfrm>
          <a:off x="22199600" y="6849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27551</xdr:rowOff>
    </xdr:from>
    <xdr:to>
      <xdr:col>112</xdr:col>
      <xdr:colOff>38100</xdr:colOff>
      <xdr:row>40</xdr:row>
      <xdr:rowOff>129151</xdr:rowOff>
    </xdr:to>
    <xdr:sp macro="" textlink="">
      <xdr:nvSpPr>
        <xdr:cNvPr id="591" name="楕円 590">
          <a:extLst>
            <a:ext uri="{FF2B5EF4-FFF2-40B4-BE49-F238E27FC236}">
              <a16:creationId xmlns:a16="http://schemas.microsoft.com/office/drawing/2014/main" id="{00000000-0008-0000-0F00-00004F020000}"/>
            </a:ext>
          </a:extLst>
        </xdr:cNvPr>
        <xdr:cNvSpPr/>
      </xdr:nvSpPr>
      <xdr:spPr>
        <a:xfrm>
          <a:off x="21272500" y="6885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63936</xdr:rowOff>
    </xdr:from>
    <xdr:to>
      <xdr:col>116</xdr:col>
      <xdr:colOff>63500</xdr:colOff>
      <xdr:row>40</xdr:row>
      <xdr:rowOff>78351</xdr:rowOff>
    </xdr:to>
    <xdr:cxnSp macro="">
      <xdr:nvCxnSpPr>
        <xdr:cNvPr id="592" name="直線コネクタ 591">
          <a:extLst>
            <a:ext uri="{FF2B5EF4-FFF2-40B4-BE49-F238E27FC236}">
              <a16:creationId xmlns:a16="http://schemas.microsoft.com/office/drawing/2014/main" id="{00000000-0008-0000-0F00-000050020000}"/>
            </a:ext>
          </a:extLst>
        </xdr:cNvPr>
        <xdr:cNvCxnSpPr/>
      </xdr:nvCxnSpPr>
      <xdr:spPr>
        <a:xfrm flipV="1">
          <a:off x="21323300" y="6921936"/>
          <a:ext cx="838200" cy="14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27722</xdr:rowOff>
    </xdr:from>
    <xdr:to>
      <xdr:col>107</xdr:col>
      <xdr:colOff>101600</xdr:colOff>
      <xdr:row>40</xdr:row>
      <xdr:rowOff>129322</xdr:rowOff>
    </xdr:to>
    <xdr:sp macro="" textlink="">
      <xdr:nvSpPr>
        <xdr:cNvPr id="593" name="楕円 592">
          <a:extLst>
            <a:ext uri="{FF2B5EF4-FFF2-40B4-BE49-F238E27FC236}">
              <a16:creationId xmlns:a16="http://schemas.microsoft.com/office/drawing/2014/main" id="{00000000-0008-0000-0F00-000051020000}"/>
            </a:ext>
          </a:extLst>
        </xdr:cNvPr>
        <xdr:cNvSpPr/>
      </xdr:nvSpPr>
      <xdr:spPr>
        <a:xfrm>
          <a:off x="20383500" y="6885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78351</xdr:rowOff>
    </xdr:from>
    <xdr:to>
      <xdr:col>111</xdr:col>
      <xdr:colOff>177800</xdr:colOff>
      <xdr:row>40</xdr:row>
      <xdr:rowOff>78522</xdr:rowOff>
    </xdr:to>
    <xdr:cxnSp macro="">
      <xdr:nvCxnSpPr>
        <xdr:cNvPr id="594" name="直線コネクタ 593">
          <a:extLst>
            <a:ext uri="{FF2B5EF4-FFF2-40B4-BE49-F238E27FC236}">
              <a16:creationId xmlns:a16="http://schemas.microsoft.com/office/drawing/2014/main" id="{00000000-0008-0000-0F00-000052020000}"/>
            </a:ext>
          </a:extLst>
        </xdr:cNvPr>
        <xdr:cNvCxnSpPr/>
      </xdr:nvCxnSpPr>
      <xdr:spPr>
        <a:xfrm flipV="1">
          <a:off x="20434300" y="6936351"/>
          <a:ext cx="889000" cy="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28941</xdr:rowOff>
    </xdr:from>
    <xdr:to>
      <xdr:col>102</xdr:col>
      <xdr:colOff>165100</xdr:colOff>
      <xdr:row>40</xdr:row>
      <xdr:rowOff>130541</xdr:rowOff>
    </xdr:to>
    <xdr:sp macro="" textlink="">
      <xdr:nvSpPr>
        <xdr:cNvPr id="595" name="楕円 594">
          <a:extLst>
            <a:ext uri="{FF2B5EF4-FFF2-40B4-BE49-F238E27FC236}">
              <a16:creationId xmlns:a16="http://schemas.microsoft.com/office/drawing/2014/main" id="{00000000-0008-0000-0F00-000053020000}"/>
            </a:ext>
          </a:extLst>
        </xdr:cNvPr>
        <xdr:cNvSpPr/>
      </xdr:nvSpPr>
      <xdr:spPr>
        <a:xfrm>
          <a:off x="19494500" y="6886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78522</xdr:rowOff>
    </xdr:from>
    <xdr:to>
      <xdr:col>107</xdr:col>
      <xdr:colOff>50800</xdr:colOff>
      <xdr:row>40</xdr:row>
      <xdr:rowOff>79741</xdr:rowOff>
    </xdr:to>
    <xdr:cxnSp macro="">
      <xdr:nvCxnSpPr>
        <xdr:cNvPr id="596" name="直線コネクタ 595">
          <a:extLst>
            <a:ext uri="{FF2B5EF4-FFF2-40B4-BE49-F238E27FC236}">
              <a16:creationId xmlns:a16="http://schemas.microsoft.com/office/drawing/2014/main" id="{00000000-0008-0000-0F00-000054020000}"/>
            </a:ext>
          </a:extLst>
        </xdr:cNvPr>
        <xdr:cNvCxnSpPr/>
      </xdr:nvCxnSpPr>
      <xdr:spPr>
        <a:xfrm flipV="1">
          <a:off x="19545300" y="6936522"/>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35742</xdr:rowOff>
    </xdr:from>
    <xdr:to>
      <xdr:col>98</xdr:col>
      <xdr:colOff>38100</xdr:colOff>
      <xdr:row>40</xdr:row>
      <xdr:rowOff>137342</xdr:rowOff>
    </xdr:to>
    <xdr:sp macro="" textlink="">
      <xdr:nvSpPr>
        <xdr:cNvPr id="597" name="楕円 596">
          <a:extLst>
            <a:ext uri="{FF2B5EF4-FFF2-40B4-BE49-F238E27FC236}">
              <a16:creationId xmlns:a16="http://schemas.microsoft.com/office/drawing/2014/main" id="{00000000-0008-0000-0F00-000055020000}"/>
            </a:ext>
          </a:extLst>
        </xdr:cNvPr>
        <xdr:cNvSpPr/>
      </xdr:nvSpPr>
      <xdr:spPr>
        <a:xfrm>
          <a:off x="18605500" y="6893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79741</xdr:rowOff>
    </xdr:from>
    <xdr:to>
      <xdr:col>102</xdr:col>
      <xdr:colOff>114300</xdr:colOff>
      <xdr:row>40</xdr:row>
      <xdr:rowOff>86542</xdr:rowOff>
    </xdr:to>
    <xdr:cxnSp macro="">
      <xdr:nvCxnSpPr>
        <xdr:cNvPr id="598" name="直線コネクタ 597">
          <a:extLst>
            <a:ext uri="{FF2B5EF4-FFF2-40B4-BE49-F238E27FC236}">
              <a16:creationId xmlns:a16="http://schemas.microsoft.com/office/drawing/2014/main" id="{00000000-0008-0000-0F00-000056020000}"/>
            </a:ext>
          </a:extLst>
        </xdr:cNvPr>
        <xdr:cNvCxnSpPr/>
      </xdr:nvCxnSpPr>
      <xdr:spPr>
        <a:xfrm flipV="1">
          <a:off x="18656300" y="6937741"/>
          <a:ext cx="889000" cy="6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100241</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0000000-0008-0000-0F00-000057020000}"/>
            </a:ext>
          </a:extLst>
        </xdr:cNvPr>
        <xdr:cNvSpPr txBox="1"/>
      </xdr:nvSpPr>
      <xdr:spPr>
        <a:xfrm>
          <a:off x="21011095" y="66153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124453</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00000000-0008-0000-0F00-000058020000}"/>
            </a:ext>
          </a:extLst>
        </xdr:cNvPr>
        <xdr:cNvSpPr txBox="1"/>
      </xdr:nvSpPr>
      <xdr:spPr>
        <a:xfrm>
          <a:off x="20134795" y="6639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126862</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00000000-0008-0000-0F00-000059020000}"/>
            </a:ext>
          </a:extLst>
        </xdr:cNvPr>
        <xdr:cNvSpPr txBox="1"/>
      </xdr:nvSpPr>
      <xdr:spPr>
        <a:xfrm>
          <a:off x="19245795" y="6641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142876</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00000000-0008-0000-0F00-00005A020000}"/>
            </a:ext>
          </a:extLst>
        </xdr:cNvPr>
        <xdr:cNvSpPr txBox="1"/>
      </xdr:nvSpPr>
      <xdr:spPr>
        <a:xfrm>
          <a:off x="18356795" y="6657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120278</xdr:rowOff>
    </xdr:from>
    <xdr:ext cx="534377" cy="259045"/>
    <xdr:sp macro="" textlink="">
      <xdr:nvSpPr>
        <xdr:cNvPr id="603" name="n_1mainValue【一般廃棄物処理施設】&#10;一人当たり有形固定資産（償却資産）額">
          <a:extLst>
            <a:ext uri="{FF2B5EF4-FFF2-40B4-BE49-F238E27FC236}">
              <a16:creationId xmlns:a16="http://schemas.microsoft.com/office/drawing/2014/main" id="{00000000-0008-0000-0F00-00005B020000}"/>
            </a:ext>
          </a:extLst>
        </xdr:cNvPr>
        <xdr:cNvSpPr txBox="1"/>
      </xdr:nvSpPr>
      <xdr:spPr>
        <a:xfrm>
          <a:off x="21043411" y="6978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120449</xdr:rowOff>
    </xdr:from>
    <xdr:ext cx="534377" cy="259045"/>
    <xdr:sp macro="" textlink="">
      <xdr:nvSpPr>
        <xdr:cNvPr id="604" name="n_2main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0167111" y="6978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121668</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19278111" y="6979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128469</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8389111" y="6986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00000000-0008-0000-0F00-00005F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00000000-0008-0000-0F00-00006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00000000-0008-0000-0F00-00006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00000000-0008-0000-0F00-00006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00000000-0008-0000-0F00-00006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00000000-0008-0000-0F00-00006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00000000-0008-0000-0F00-00006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0000000-0008-0000-0F00-00006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00000000-0008-0000-0F00-00006A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00000000-0008-0000-0F00-00006B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00000000-0008-0000-0F00-00006C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00000000-0008-0000-0F00-00006D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00000000-0008-0000-0F00-00006E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0000000-0008-0000-0F00-00006F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00000000-0008-0000-0F00-000070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00000000-0008-0000-0F00-000071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00000000-0008-0000-0F00-000072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00000000-0008-0000-0F00-000073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00000000-0008-0000-0F00-000074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00000000-0008-0000-0F00-000075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00000000-0008-0000-0F00-000076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154305</xdr:rowOff>
    </xdr:from>
    <xdr:to>
      <xdr:col>85</xdr:col>
      <xdr:colOff>126364</xdr:colOff>
      <xdr:row>63</xdr:row>
      <xdr:rowOff>161925</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flipV="1">
          <a:off x="16318864" y="9412605"/>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165752</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00000000-0008-0000-0F00-000078020000}"/>
            </a:ext>
          </a:extLst>
        </xdr:cNvPr>
        <xdr:cNvSpPr txBox="1"/>
      </xdr:nvSpPr>
      <xdr:spPr>
        <a:xfrm>
          <a:off x="16357600" y="1096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161925</xdr:rowOff>
    </xdr:from>
    <xdr:to>
      <xdr:col>86</xdr:col>
      <xdr:colOff>25400</xdr:colOff>
      <xdr:row>63</xdr:row>
      <xdr:rowOff>161925</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6230600" y="1096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100982</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00000000-0008-0000-0F00-00007A020000}"/>
            </a:ext>
          </a:extLst>
        </xdr:cNvPr>
        <xdr:cNvSpPr txBox="1"/>
      </xdr:nvSpPr>
      <xdr:spPr>
        <a:xfrm>
          <a:off x="16357600" y="918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154305</xdr:rowOff>
    </xdr:from>
    <xdr:to>
      <xdr:col>86</xdr:col>
      <xdr:colOff>25400</xdr:colOff>
      <xdr:row>54</xdr:row>
      <xdr:rowOff>154305</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6230600" y="941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53992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00000000-0008-0000-0F00-00007C020000}"/>
            </a:ext>
          </a:extLst>
        </xdr:cNvPr>
        <xdr:cNvSpPr txBox="1"/>
      </xdr:nvSpPr>
      <xdr:spPr>
        <a:xfrm>
          <a:off x="163576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31115</xdr:rowOff>
    </xdr:from>
    <xdr:to>
      <xdr:col>85</xdr:col>
      <xdr:colOff>177800</xdr:colOff>
      <xdr:row>59</xdr:row>
      <xdr:rowOff>132715</xdr:rowOff>
    </xdr:to>
    <xdr:sp macro="" textlink="">
      <xdr:nvSpPr>
        <xdr:cNvPr id="637" name="フローチャート: 判断 636">
          <a:extLst>
            <a:ext uri="{FF2B5EF4-FFF2-40B4-BE49-F238E27FC236}">
              <a16:creationId xmlns:a16="http://schemas.microsoft.com/office/drawing/2014/main" id="{00000000-0008-0000-0F00-00007D020000}"/>
            </a:ext>
          </a:extLst>
        </xdr:cNvPr>
        <xdr:cNvSpPr/>
      </xdr:nvSpPr>
      <xdr:spPr>
        <a:xfrm>
          <a:off x="162687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4445</xdr:rowOff>
    </xdr:from>
    <xdr:to>
      <xdr:col>81</xdr:col>
      <xdr:colOff>101600</xdr:colOff>
      <xdr:row>59</xdr:row>
      <xdr:rowOff>106045</xdr:rowOff>
    </xdr:to>
    <xdr:sp macro="" textlink="">
      <xdr:nvSpPr>
        <xdr:cNvPr id="638" name="フローチャート: 判断 637">
          <a:extLst>
            <a:ext uri="{FF2B5EF4-FFF2-40B4-BE49-F238E27FC236}">
              <a16:creationId xmlns:a16="http://schemas.microsoft.com/office/drawing/2014/main" id="{00000000-0008-0000-0F00-00007E020000}"/>
            </a:ext>
          </a:extLst>
        </xdr:cNvPr>
        <xdr:cNvSpPr/>
      </xdr:nvSpPr>
      <xdr:spPr>
        <a:xfrm>
          <a:off x="15430500" y="1011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10160</xdr:rowOff>
    </xdr:from>
    <xdr:to>
      <xdr:col>76</xdr:col>
      <xdr:colOff>165100</xdr:colOff>
      <xdr:row>59</xdr:row>
      <xdr:rowOff>111760</xdr:rowOff>
    </xdr:to>
    <xdr:sp macro="" textlink="">
      <xdr:nvSpPr>
        <xdr:cNvPr id="639" name="フローチャート: 判断 638">
          <a:extLst>
            <a:ext uri="{FF2B5EF4-FFF2-40B4-BE49-F238E27FC236}">
              <a16:creationId xmlns:a16="http://schemas.microsoft.com/office/drawing/2014/main" id="{00000000-0008-0000-0F00-00007F020000}"/>
            </a:ext>
          </a:extLst>
        </xdr:cNvPr>
        <xdr:cNvSpPr/>
      </xdr:nvSpPr>
      <xdr:spPr>
        <a:xfrm>
          <a:off x="14541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130175</xdr:rowOff>
    </xdr:from>
    <xdr:to>
      <xdr:col>72</xdr:col>
      <xdr:colOff>38100</xdr:colOff>
      <xdr:row>59</xdr:row>
      <xdr:rowOff>60325</xdr:rowOff>
    </xdr:to>
    <xdr:sp macro="" textlink="">
      <xdr:nvSpPr>
        <xdr:cNvPr id="640" name="フローチャート: 判断 639">
          <a:extLst>
            <a:ext uri="{FF2B5EF4-FFF2-40B4-BE49-F238E27FC236}">
              <a16:creationId xmlns:a16="http://schemas.microsoft.com/office/drawing/2014/main" id="{00000000-0008-0000-0F00-000080020000}"/>
            </a:ext>
          </a:extLst>
        </xdr:cNvPr>
        <xdr:cNvSpPr/>
      </xdr:nvSpPr>
      <xdr:spPr>
        <a:xfrm>
          <a:off x="13652500" y="1007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84455</xdr:rowOff>
    </xdr:from>
    <xdr:to>
      <xdr:col>67</xdr:col>
      <xdr:colOff>101600</xdr:colOff>
      <xdr:row>59</xdr:row>
      <xdr:rowOff>14605</xdr:rowOff>
    </xdr:to>
    <xdr:sp macro="" textlink="">
      <xdr:nvSpPr>
        <xdr:cNvPr id="641" name="フローチャート: 判断 640">
          <a:extLst>
            <a:ext uri="{FF2B5EF4-FFF2-40B4-BE49-F238E27FC236}">
              <a16:creationId xmlns:a16="http://schemas.microsoft.com/office/drawing/2014/main" id="{00000000-0008-0000-0F00-000081020000}"/>
            </a:ext>
          </a:extLst>
        </xdr:cNvPr>
        <xdr:cNvSpPr/>
      </xdr:nvSpPr>
      <xdr:spPr>
        <a:xfrm>
          <a:off x="12763500" y="1002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00000000-0008-0000-0F00-000082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00000000-0008-0000-0F00-000083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00000000-0008-0000-0F00-000084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00000000-0008-0000-0F00-000085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00000000-0008-0000-0F00-000086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82550</xdr:rowOff>
    </xdr:from>
    <xdr:to>
      <xdr:col>85</xdr:col>
      <xdr:colOff>177800</xdr:colOff>
      <xdr:row>62</xdr:row>
      <xdr:rowOff>12700</xdr:rowOff>
    </xdr:to>
    <xdr:sp macro="" textlink="">
      <xdr:nvSpPr>
        <xdr:cNvPr id="647" name="楕円 646">
          <a:extLst>
            <a:ext uri="{FF2B5EF4-FFF2-40B4-BE49-F238E27FC236}">
              <a16:creationId xmlns:a16="http://schemas.microsoft.com/office/drawing/2014/main" id="{00000000-0008-0000-0F00-000087020000}"/>
            </a:ext>
          </a:extLst>
        </xdr:cNvPr>
        <xdr:cNvSpPr/>
      </xdr:nvSpPr>
      <xdr:spPr>
        <a:xfrm>
          <a:off x="162687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60977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00000000-0008-0000-0F00-000088020000}"/>
            </a:ext>
          </a:extLst>
        </xdr:cNvPr>
        <xdr:cNvSpPr txBox="1"/>
      </xdr:nvSpPr>
      <xdr:spPr>
        <a:xfrm>
          <a:off x="16357600"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82550</xdr:rowOff>
    </xdr:from>
    <xdr:to>
      <xdr:col>81</xdr:col>
      <xdr:colOff>101600</xdr:colOff>
      <xdr:row>62</xdr:row>
      <xdr:rowOff>12700</xdr:rowOff>
    </xdr:to>
    <xdr:sp macro="" textlink="">
      <xdr:nvSpPr>
        <xdr:cNvPr id="649" name="楕円 648">
          <a:extLst>
            <a:ext uri="{FF2B5EF4-FFF2-40B4-BE49-F238E27FC236}">
              <a16:creationId xmlns:a16="http://schemas.microsoft.com/office/drawing/2014/main" id="{00000000-0008-0000-0F00-000089020000}"/>
            </a:ext>
          </a:extLst>
        </xdr:cNvPr>
        <xdr:cNvSpPr/>
      </xdr:nvSpPr>
      <xdr:spPr>
        <a:xfrm>
          <a:off x="15430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133350</xdr:rowOff>
    </xdr:from>
    <xdr:to>
      <xdr:col>85</xdr:col>
      <xdr:colOff>127000</xdr:colOff>
      <xdr:row>61</xdr:row>
      <xdr:rowOff>133350</xdr:rowOff>
    </xdr:to>
    <xdr:cxnSp macro="">
      <xdr:nvCxnSpPr>
        <xdr:cNvPr id="650" name="直線コネクタ 649">
          <a:extLst>
            <a:ext uri="{FF2B5EF4-FFF2-40B4-BE49-F238E27FC236}">
              <a16:creationId xmlns:a16="http://schemas.microsoft.com/office/drawing/2014/main" id="{00000000-0008-0000-0F00-00008A020000}"/>
            </a:ext>
          </a:extLst>
        </xdr:cNvPr>
        <xdr:cNvCxnSpPr/>
      </xdr:nvCxnSpPr>
      <xdr:spPr>
        <a:xfrm>
          <a:off x="15481300" y="10591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44450</xdr:rowOff>
    </xdr:from>
    <xdr:to>
      <xdr:col>76</xdr:col>
      <xdr:colOff>165100</xdr:colOff>
      <xdr:row>61</xdr:row>
      <xdr:rowOff>146050</xdr:rowOff>
    </xdr:to>
    <xdr:sp macro="" textlink="">
      <xdr:nvSpPr>
        <xdr:cNvPr id="651" name="楕円 650">
          <a:extLst>
            <a:ext uri="{FF2B5EF4-FFF2-40B4-BE49-F238E27FC236}">
              <a16:creationId xmlns:a16="http://schemas.microsoft.com/office/drawing/2014/main" id="{00000000-0008-0000-0F00-00008B020000}"/>
            </a:ext>
          </a:extLst>
        </xdr:cNvPr>
        <xdr:cNvSpPr/>
      </xdr:nvSpPr>
      <xdr:spPr>
        <a:xfrm>
          <a:off x="14541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95250</xdr:rowOff>
    </xdr:from>
    <xdr:to>
      <xdr:col>81</xdr:col>
      <xdr:colOff>50800</xdr:colOff>
      <xdr:row>61</xdr:row>
      <xdr:rowOff>133350</xdr:rowOff>
    </xdr:to>
    <xdr:cxnSp macro="">
      <xdr:nvCxnSpPr>
        <xdr:cNvPr id="652" name="直線コネクタ 651">
          <a:extLst>
            <a:ext uri="{FF2B5EF4-FFF2-40B4-BE49-F238E27FC236}">
              <a16:creationId xmlns:a16="http://schemas.microsoft.com/office/drawing/2014/main" id="{00000000-0008-0000-0F00-00008C020000}"/>
            </a:ext>
          </a:extLst>
        </xdr:cNvPr>
        <xdr:cNvCxnSpPr/>
      </xdr:nvCxnSpPr>
      <xdr:spPr>
        <a:xfrm>
          <a:off x="14592300" y="1055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macro="" textlink="">
      <xdr:nvSpPr>
        <xdr:cNvPr id="653" name="楕円 652">
          <a:extLst>
            <a:ext uri="{FF2B5EF4-FFF2-40B4-BE49-F238E27FC236}">
              <a16:creationId xmlns:a16="http://schemas.microsoft.com/office/drawing/2014/main" id="{00000000-0008-0000-0F00-00008D020000}"/>
            </a:ext>
          </a:extLst>
        </xdr:cNvPr>
        <xdr:cNvSpPr/>
      </xdr:nvSpPr>
      <xdr:spPr>
        <a:xfrm>
          <a:off x="13652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95250</xdr:rowOff>
    </xdr:to>
    <xdr:cxnSp macro="">
      <xdr:nvCxnSpPr>
        <xdr:cNvPr id="654" name="直線コネクタ 653">
          <a:extLst>
            <a:ext uri="{FF2B5EF4-FFF2-40B4-BE49-F238E27FC236}">
              <a16:creationId xmlns:a16="http://schemas.microsoft.com/office/drawing/2014/main" id="{00000000-0008-0000-0F00-00008E020000}"/>
            </a:ext>
          </a:extLst>
        </xdr:cNvPr>
        <xdr:cNvCxnSpPr/>
      </xdr:nvCxnSpPr>
      <xdr:spPr>
        <a:xfrm>
          <a:off x="13703300" y="1051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139700</xdr:rowOff>
    </xdr:from>
    <xdr:to>
      <xdr:col>67</xdr:col>
      <xdr:colOff>101600</xdr:colOff>
      <xdr:row>61</xdr:row>
      <xdr:rowOff>69850</xdr:rowOff>
    </xdr:to>
    <xdr:sp macro="" textlink="">
      <xdr:nvSpPr>
        <xdr:cNvPr id="655" name="楕円 654">
          <a:extLst>
            <a:ext uri="{FF2B5EF4-FFF2-40B4-BE49-F238E27FC236}">
              <a16:creationId xmlns:a16="http://schemas.microsoft.com/office/drawing/2014/main" id="{00000000-0008-0000-0F00-00008F020000}"/>
            </a:ext>
          </a:extLst>
        </xdr:cNvPr>
        <xdr:cNvSpPr/>
      </xdr:nvSpPr>
      <xdr:spPr>
        <a:xfrm>
          <a:off x="12763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19050</xdr:rowOff>
    </xdr:from>
    <xdr:to>
      <xdr:col>71</xdr:col>
      <xdr:colOff>177800</xdr:colOff>
      <xdr:row>61</xdr:row>
      <xdr:rowOff>57150</xdr:rowOff>
    </xdr:to>
    <xdr:cxnSp macro="">
      <xdr:nvCxnSpPr>
        <xdr:cNvPr id="656" name="直線コネクタ 655">
          <a:extLst>
            <a:ext uri="{FF2B5EF4-FFF2-40B4-BE49-F238E27FC236}">
              <a16:creationId xmlns:a16="http://schemas.microsoft.com/office/drawing/2014/main" id="{00000000-0008-0000-0F00-000090020000}"/>
            </a:ext>
          </a:extLst>
        </xdr:cNvPr>
        <xdr:cNvCxnSpPr/>
      </xdr:nvCxnSpPr>
      <xdr:spPr>
        <a:xfrm>
          <a:off x="12814300" y="1047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122572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00000000-0008-0000-0F00-000091020000}"/>
            </a:ext>
          </a:extLst>
        </xdr:cNvPr>
        <xdr:cNvSpPr txBox="1"/>
      </xdr:nvSpPr>
      <xdr:spPr>
        <a:xfrm>
          <a:off x="1526604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128287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00000000-0008-0000-0F00-000092020000}"/>
            </a:ext>
          </a:extLst>
        </xdr:cNvPr>
        <xdr:cNvSpPr txBox="1"/>
      </xdr:nvSpPr>
      <xdr:spPr>
        <a:xfrm>
          <a:off x="14389744" y="9900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76852</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00000000-0008-0000-0F00-000093020000}"/>
            </a:ext>
          </a:extLst>
        </xdr:cNvPr>
        <xdr:cNvSpPr txBox="1"/>
      </xdr:nvSpPr>
      <xdr:spPr>
        <a:xfrm>
          <a:off x="13500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31132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00000000-0008-0000-0F00-000094020000}"/>
            </a:ext>
          </a:extLst>
        </xdr:cNvPr>
        <xdr:cNvSpPr txBox="1"/>
      </xdr:nvSpPr>
      <xdr:spPr>
        <a:xfrm>
          <a:off x="12611744" y="980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3827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00000000-0008-0000-0F00-000095020000}"/>
            </a:ext>
          </a:extLst>
        </xdr:cNvPr>
        <xdr:cNvSpPr txBox="1"/>
      </xdr:nvSpPr>
      <xdr:spPr>
        <a:xfrm>
          <a:off x="152660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137177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00000000-0008-0000-0F00-000096020000}"/>
            </a:ext>
          </a:extLst>
        </xdr:cNvPr>
        <xdr:cNvSpPr txBox="1"/>
      </xdr:nvSpPr>
      <xdr:spPr>
        <a:xfrm>
          <a:off x="14389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99077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00000000-0008-0000-0F00-000097020000}"/>
            </a:ext>
          </a:extLst>
        </xdr:cNvPr>
        <xdr:cNvSpPr txBox="1"/>
      </xdr:nvSpPr>
      <xdr:spPr>
        <a:xfrm>
          <a:off x="13500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60977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2611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00000000-0008-0000-0F00-000099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00000000-0008-0000-0F00-00009A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00000000-0008-0000-0F00-00009B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00000000-0008-0000-0F00-00009C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00000000-0008-0000-0F00-00009D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00000000-0008-0000-0F00-00009E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00000000-0008-0000-0F00-00009F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00000000-0008-0000-0F00-0000A1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00000000-0008-0000-0F00-0000A2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00000000-0008-0000-0F00-0000A3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00000000-0008-0000-0F00-0000A4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00000000-0008-0000-0F00-0000A5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00000000-0008-0000-0F00-0000A6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00000000-0008-0000-0F00-0000A7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00000000-0008-0000-0F00-0000B1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65315</xdr:rowOff>
    </xdr:from>
    <xdr:to>
      <xdr:col>116</xdr:col>
      <xdr:colOff>62864</xdr:colOff>
      <xdr:row>64</xdr:row>
      <xdr:rowOff>111034</xdr:rowOff>
    </xdr:to>
    <xdr:cxnSp macro="">
      <xdr:nvCxnSpPr>
        <xdr:cNvPr id="690" name="直線コネクタ 689">
          <a:extLst>
            <a:ext uri="{FF2B5EF4-FFF2-40B4-BE49-F238E27FC236}">
              <a16:creationId xmlns:a16="http://schemas.microsoft.com/office/drawing/2014/main" id="{00000000-0008-0000-0F00-0000B2020000}"/>
            </a:ext>
          </a:extLst>
        </xdr:cNvPr>
        <xdr:cNvCxnSpPr/>
      </xdr:nvCxnSpPr>
      <xdr:spPr>
        <a:xfrm flipV="1">
          <a:off x="22160864" y="9666515"/>
          <a:ext cx="0" cy="1417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114861</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00000000-0008-0000-0F00-0000B3020000}"/>
            </a:ext>
          </a:extLst>
        </xdr:cNvPr>
        <xdr:cNvSpPr txBox="1"/>
      </xdr:nvSpPr>
      <xdr:spPr>
        <a:xfrm>
          <a:off x="22199600" y="11087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111034</xdr:rowOff>
    </xdr:from>
    <xdr:to>
      <xdr:col>116</xdr:col>
      <xdr:colOff>152400</xdr:colOff>
      <xdr:row>64</xdr:row>
      <xdr:rowOff>111034</xdr:rowOff>
    </xdr:to>
    <xdr:cxnSp macro="">
      <xdr:nvCxnSpPr>
        <xdr:cNvPr id="692" name="直線コネクタ 691">
          <a:extLst>
            <a:ext uri="{FF2B5EF4-FFF2-40B4-BE49-F238E27FC236}">
              <a16:creationId xmlns:a16="http://schemas.microsoft.com/office/drawing/2014/main" id="{00000000-0008-0000-0F00-0000B4020000}"/>
            </a:ext>
          </a:extLst>
        </xdr:cNvPr>
        <xdr:cNvCxnSpPr/>
      </xdr:nvCxnSpPr>
      <xdr:spPr>
        <a:xfrm>
          <a:off x="22072600" y="11083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11992</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00000000-0008-0000-0F00-0000B5020000}"/>
            </a:ext>
          </a:extLst>
        </xdr:cNvPr>
        <xdr:cNvSpPr txBox="1"/>
      </xdr:nvSpPr>
      <xdr:spPr>
        <a:xfrm>
          <a:off x="22199600" y="9441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65315</xdr:rowOff>
    </xdr:from>
    <xdr:to>
      <xdr:col>116</xdr:col>
      <xdr:colOff>152400</xdr:colOff>
      <xdr:row>56</xdr:row>
      <xdr:rowOff>65315</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a:off x="22072600" y="966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74947</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00000000-0008-0000-0F00-0000B7020000}"/>
            </a:ext>
          </a:extLst>
        </xdr:cNvPr>
        <xdr:cNvSpPr txBox="1"/>
      </xdr:nvSpPr>
      <xdr:spPr>
        <a:xfrm>
          <a:off x="22199600" y="107048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52070</xdr:rowOff>
    </xdr:from>
    <xdr:to>
      <xdr:col>116</xdr:col>
      <xdr:colOff>114300</xdr:colOff>
      <xdr:row>63</xdr:row>
      <xdr:rowOff>153670</xdr:rowOff>
    </xdr:to>
    <xdr:sp macro="" textlink="">
      <xdr:nvSpPr>
        <xdr:cNvPr id="696" name="フローチャート: 判断 695">
          <a:extLst>
            <a:ext uri="{FF2B5EF4-FFF2-40B4-BE49-F238E27FC236}">
              <a16:creationId xmlns:a16="http://schemas.microsoft.com/office/drawing/2014/main" id="{00000000-0008-0000-0F00-0000B8020000}"/>
            </a:ext>
          </a:extLst>
        </xdr:cNvPr>
        <xdr:cNvSpPr/>
      </xdr:nvSpPr>
      <xdr:spPr>
        <a:xfrm>
          <a:off x="221107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55335</xdr:rowOff>
    </xdr:from>
    <xdr:to>
      <xdr:col>112</xdr:col>
      <xdr:colOff>38100</xdr:colOff>
      <xdr:row>63</xdr:row>
      <xdr:rowOff>156935</xdr:rowOff>
    </xdr:to>
    <xdr:sp macro="" textlink="">
      <xdr:nvSpPr>
        <xdr:cNvPr id="697" name="フローチャート: 判断 696">
          <a:extLst>
            <a:ext uri="{FF2B5EF4-FFF2-40B4-BE49-F238E27FC236}">
              <a16:creationId xmlns:a16="http://schemas.microsoft.com/office/drawing/2014/main" id="{00000000-0008-0000-0F00-0000B9020000}"/>
            </a:ext>
          </a:extLst>
        </xdr:cNvPr>
        <xdr:cNvSpPr/>
      </xdr:nvSpPr>
      <xdr:spPr>
        <a:xfrm>
          <a:off x="21272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52070</xdr:rowOff>
    </xdr:from>
    <xdr:to>
      <xdr:col>107</xdr:col>
      <xdr:colOff>101600</xdr:colOff>
      <xdr:row>63</xdr:row>
      <xdr:rowOff>153670</xdr:rowOff>
    </xdr:to>
    <xdr:sp macro="" textlink="">
      <xdr:nvSpPr>
        <xdr:cNvPr id="698" name="フローチャート: 判断 697">
          <a:extLst>
            <a:ext uri="{FF2B5EF4-FFF2-40B4-BE49-F238E27FC236}">
              <a16:creationId xmlns:a16="http://schemas.microsoft.com/office/drawing/2014/main" id="{00000000-0008-0000-0F00-0000BA020000}"/>
            </a:ext>
          </a:extLst>
        </xdr:cNvPr>
        <xdr:cNvSpPr/>
      </xdr:nvSpPr>
      <xdr:spPr>
        <a:xfrm>
          <a:off x="20383500" y="10853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55335</xdr:rowOff>
    </xdr:from>
    <xdr:to>
      <xdr:col>102</xdr:col>
      <xdr:colOff>165100</xdr:colOff>
      <xdr:row>63</xdr:row>
      <xdr:rowOff>156935</xdr:rowOff>
    </xdr:to>
    <xdr:sp macro="" textlink="">
      <xdr:nvSpPr>
        <xdr:cNvPr id="699" name="フローチャート: 判断 698">
          <a:extLst>
            <a:ext uri="{FF2B5EF4-FFF2-40B4-BE49-F238E27FC236}">
              <a16:creationId xmlns:a16="http://schemas.microsoft.com/office/drawing/2014/main" id="{00000000-0008-0000-0F00-0000BB020000}"/>
            </a:ext>
          </a:extLst>
        </xdr:cNvPr>
        <xdr:cNvSpPr/>
      </xdr:nvSpPr>
      <xdr:spPr>
        <a:xfrm>
          <a:off x="19494500" y="1085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65133</xdr:rowOff>
    </xdr:from>
    <xdr:to>
      <xdr:col>98</xdr:col>
      <xdr:colOff>38100</xdr:colOff>
      <xdr:row>63</xdr:row>
      <xdr:rowOff>166733</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18605500" y="1086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00000000-0008-0000-0F00-0000BD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00000000-0008-0000-0F00-0000BE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0000000-0008-0000-0F00-0000BF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00000000-0008-0000-0F00-0000C0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37374</xdr:rowOff>
    </xdr:from>
    <xdr:to>
      <xdr:col>116</xdr:col>
      <xdr:colOff>114300</xdr:colOff>
      <xdr:row>64</xdr:row>
      <xdr:rowOff>138974</xdr:rowOff>
    </xdr:to>
    <xdr:sp macro="" textlink="">
      <xdr:nvSpPr>
        <xdr:cNvPr id="706" name="楕円 705">
          <a:extLst>
            <a:ext uri="{FF2B5EF4-FFF2-40B4-BE49-F238E27FC236}">
              <a16:creationId xmlns:a16="http://schemas.microsoft.com/office/drawing/2014/main" id="{00000000-0008-0000-0F00-0000C2020000}"/>
            </a:ext>
          </a:extLst>
        </xdr:cNvPr>
        <xdr:cNvSpPr/>
      </xdr:nvSpPr>
      <xdr:spPr>
        <a:xfrm>
          <a:off x="22110700" y="110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123751</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00000000-0008-0000-0F00-0000C3020000}"/>
            </a:ext>
          </a:extLst>
        </xdr:cNvPr>
        <xdr:cNvSpPr txBox="1"/>
      </xdr:nvSpPr>
      <xdr:spPr>
        <a:xfrm>
          <a:off x="22199600" y="1092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37374</xdr:rowOff>
    </xdr:from>
    <xdr:to>
      <xdr:col>112</xdr:col>
      <xdr:colOff>38100</xdr:colOff>
      <xdr:row>64</xdr:row>
      <xdr:rowOff>138974</xdr:rowOff>
    </xdr:to>
    <xdr:sp macro="" textlink="">
      <xdr:nvSpPr>
        <xdr:cNvPr id="708" name="楕円 707">
          <a:extLst>
            <a:ext uri="{FF2B5EF4-FFF2-40B4-BE49-F238E27FC236}">
              <a16:creationId xmlns:a16="http://schemas.microsoft.com/office/drawing/2014/main" id="{00000000-0008-0000-0F00-0000C4020000}"/>
            </a:ext>
          </a:extLst>
        </xdr:cNvPr>
        <xdr:cNvSpPr/>
      </xdr:nvSpPr>
      <xdr:spPr>
        <a:xfrm>
          <a:off x="21272500" y="110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88174</xdr:rowOff>
    </xdr:from>
    <xdr:to>
      <xdr:col>116</xdr:col>
      <xdr:colOff>63500</xdr:colOff>
      <xdr:row>64</xdr:row>
      <xdr:rowOff>88174</xdr:rowOff>
    </xdr:to>
    <xdr:cxnSp macro="">
      <xdr:nvCxnSpPr>
        <xdr:cNvPr id="709" name="直線コネクタ 708">
          <a:extLst>
            <a:ext uri="{FF2B5EF4-FFF2-40B4-BE49-F238E27FC236}">
              <a16:creationId xmlns:a16="http://schemas.microsoft.com/office/drawing/2014/main" id="{00000000-0008-0000-0F00-0000C5020000}"/>
            </a:ext>
          </a:extLst>
        </xdr:cNvPr>
        <xdr:cNvCxnSpPr/>
      </xdr:nvCxnSpPr>
      <xdr:spPr>
        <a:xfrm>
          <a:off x="21323300" y="1106097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37374</xdr:rowOff>
    </xdr:from>
    <xdr:to>
      <xdr:col>107</xdr:col>
      <xdr:colOff>101600</xdr:colOff>
      <xdr:row>64</xdr:row>
      <xdr:rowOff>138974</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20383500" y="110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88174</xdr:rowOff>
    </xdr:from>
    <xdr:to>
      <xdr:col>111</xdr:col>
      <xdr:colOff>177800</xdr:colOff>
      <xdr:row>64</xdr:row>
      <xdr:rowOff>88174</xdr:rowOff>
    </xdr:to>
    <xdr:cxnSp macro="">
      <xdr:nvCxnSpPr>
        <xdr:cNvPr id="711" name="直線コネクタ 710">
          <a:extLst>
            <a:ext uri="{FF2B5EF4-FFF2-40B4-BE49-F238E27FC236}">
              <a16:creationId xmlns:a16="http://schemas.microsoft.com/office/drawing/2014/main" id="{00000000-0008-0000-0F00-0000C7020000}"/>
            </a:ext>
          </a:extLst>
        </xdr:cNvPr>
        <xdr:cNvCxnSpPr/>
      </xdr:nvCxnSpPr>
      <xdr:spPr>
        <a:xfrm>
          <a:off x="20434300" y="110609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37374</xdr:rowOff>
    </xdr:from>
    <xdr:to>
      <xdr:col>102</xdr:col>
      <xdr:colOff>165100</xdr:colOff>
      <xdr:row>64</xdr:row>
      <xdr:rowOff>138974</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19494500" y="110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88174</xdr:rowOff>
    </xdr:from>
    <xdr:to>
      <xdr:col>107</xdr:col>
      <xdr:colOff>50800</xdr:colOff>
      <xdr:row>64</xdr:row>
      <xdr:rowOff>88174</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19545300" y="110609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37374</xdr:rowOff>
    </xdr:from>
    <xdr:to>
      <xdr:col>98</xdr:col>
      <xdr:colOff>38100</xdr:colOff>
      <xdr:row>64</xdr:row>
      <xdr:rowOff>138974</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18605500" y="1101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88174</xdr:rowOff>
    </xdr:from>
    <xdr:to>
      <xdr:col>102</xdr:col>
      <xdr:colOff>114300</xdr:colOff>
      <xdr:row>64</xdr:row>
      <xdr:rowOff>88174</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a:off x="18656300" y="110609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2012</xdr:rowOff>
    </xdr:from>
    <xdr:ext cx="469744" cy="259045"/>
    <xdr:sp macro="" textlink="">
      <xdr:nvSpPr>
        <xdr:cNvPr id="716" name="n_1aveValue【保健センター・保健所】&#10;一人当たり面積">
          <a:extLst>
            <a:ext uri="{FF2B5EF4-FFF2-40B4-BE49-F238E27FC236}">
              <a16:creationId xmlns:a16="http://schemas.microsoft.com/office/drawing/2014/main" id="{00000000-0008-0000-0F00-0000CC020000}"/>
            </a:ext>
          </a:extLst>
        </xdr:cNvPr>
        <xdr:cNvSpPr txBox="1"/>
      </xdr:nvSpPr>
      <xdr:spPr>
        <a:xfrm>
          <a:off x="210757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170197</xdr:rowOff>
    </xdr:from>
    <xdr:ext cx="469744" cy="259045"/>
    <xdr:sp macro="" textlink="">
      <xdr:nvSpPr>
        <xdr:cNvPr id="717" name="n_2aveValue【保健センター・保健所】&#10;一人当たり面積">
          <a:extLst>
            <a:ext uri="{FF2B5EF4-FFF2-40B4-BE49-F238E27FC236}">
              <a16:creationId xmlns:a16="http://schemas.microsoft.com/office/drawing/2014/main" id="{00000000-0008-0000-0F00-0000CD020000}"/>
            </a:ext>
          </a:extLst>
        </xdr:cNvPr>
        <xdr:cNvSpPr txBox="1"/>
      </xdr:nvSpPr>
      <xdr:spPr>
        <a:xfrm>
          <a:off x="20199427" y="10628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2012</xdr:rowOff>
    </xdr:from>
    <xdr:ext cx="469744" cy="259045"/>
    <xdr:sp macro="" textlink="">
      <xdr:nvSpPr>
        <xdr:cNvPr id="718" name="n_3aveValue【保健センター・保健所】&#10;一人当たり面積">
          <a:extLst>
            <a:ext uri="{FF2B5EF4-FFF2-40B4-BE49-F238E27FC236}">
              <a16:creationId xmlns:a16="http://schemas.microsoft.com/office/drawing/2014/main" id="{00000000-0008-0000-0F00-0000CE020000}"/>
            </a:ext>
          </a:extLst>
        </xdr:cNvPr>
        <xdr:cNvSpPr txBox="1"/>
      </xdr:nvSpPr>
      <xdr:spPr>
        <a:xfrm>
          <a:off x="19310427" y="10631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11810</xdr:rowOff>
    </xdr:from>
    <xdr:ext cx="469744" cy="259045"/>
    <xdr:sp macro="" textlink="">
      <xdr:nvSpPr>
        <xdr:cNvPr id="719" name="n_4aveValue【保健センター・保健所】&#10;一人当たり面積">
          <a:extLst>
            <a:ext uri="{FF2B5EF4-FFF2-40B4-BE49-F238E27FC236}">
              <a16:creationId xmlns:a16="http://schemas.microsoft.com/office/drawing/2014/main" id="{00000000-0008-0000-0F00-0000CF020000}"/>
            </a:ext>
          </a:extLst>
        </xdr:cNvPr>
        <xdr:cNvSpPr txBox="1"/>
      </xdr:nvSpPr>
      <xdr:spPr>
        <a:xfrm>
          <a:off x="18421427" y="10641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130101</xdr:rowOff>
    </xdr:from>
    <xdr:ext cx="469744" cy="259045"/>
    <xdr:sp macro="" textlink="">
      <xdr:nvSpPr>
        <xdr:cNvPr id="720" name="n_1mainValue【保健センター・保健所】&#10;一人当たり面積">
          <a:extLst>
            <a:ext uri="{FF2B5EF4-FFF2-40B4-BE49-F238E27FC236}">
              <a16:creationId xmlns:a16="http://schemas.microsoft.com/office/drawing/2014/main" id="{00000000-0008-0000-0F00-0000D0020000}"/>
            </a:ext>
          </a:extLst>
        </xdr:cNvPr>
        <xdr:cNvSpPr txBox="1"/>
      </xdr:nvSpPr>
      <xdr:spPr>
        <a:xfrm>
          <a:off x="21075727" y="1110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130101</xdr:rowOff>
    </xdr:from>
    <xdr:ext cx="469744" cy="259045"/>
    <xdr:sp macro="" textlink="">
      <xdr:nvSpPr>
        <xdr:cNvPr id="721" name="n_2mainValue【保健センター・保健所】&#10;一人当たり面積">
          <a:extLst>
            <a:ext uri="{FF2B5EF4-FFF2-40B4-BE49-F238E27FC236}">
              <a16:creationId xmlns:a16="http://schemas.microsoft.com/office/drawing/2014/main" id="{00000000-0008-0000-0F00-0000D1020000}"/>
            </a:ext>
          </a:extLst>
        </xdr:cNvPr>
        <xdr:cNvSpPr txBox="1"/>
      </xdr:nvSpPr>
      <xdr:spPr>
        <a:xfrm>
          <a:off x="20199427" y="1110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130101</xdr:rowOff>
    </xdr:from>
    <xdr:ext cx="469744" cy="259045"/>
    <xdr:sp macro="" textlink="">
      <xdr:nvSpPr>
        <xdr:cNvPr id="722" name="n_3mainValue【保健センター・保健所】&#10;一人当たり面積">
          <a:extLst>
            <a:ext uri="{FF2B5EF4-FFF2-40B4-BE49-F238E27FC236}">
              <a16:creationId xmlns:a16="http://schemas.microsoft.com/office/drawing/2014/main" id="{00000000-0008-0000-0F00-0000D2020000}"/>
            </a:ext>
          </a:extLst>
        </xdr:cNvPr>
        <xdr:cNvSpPr txBox="1"/>
      </xdr:nvSpPr>
      <xdr:spPr>
        <a:xfrm>
          <a:off x="19310427" y="1110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130101</xdr:rowOff>
    </xdr:from>
    <xdr:ext cx="469744" cy="259045"/>
    <xdr:sp macro="" textlink="">
      <xdr:nvSpPr>
        <xdr:cNvPr id="723" name="n_4mainValue【保健センター・保健所】&#10;一人当たり面積">
          <a:extLst>
            <a:ext uri="{FF2B5EF4-FFF2-40B4-BE49-F238E27FC236}">
              <a16:creationId xmlns:a16="http://schemas.microsoft.com/office/drawing/2014/main" id="{00000000-0008-0000-0F00-0000D3020000}"/>
            </a:ext>
          </a:extLst>
        </xdr:cNvPr>
        <xdr:cNvSpPr txBox="1"/>
      </xdr:nvSpPr>
      <xdr:spPr>
        <a:xfrm>
          <a:off x="18421427" y="1110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00000000-0008-0000-0F00-0000D4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00000000-0008-0000-0F00-0000D5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00000000-0008-0000-0F00-0000D6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00000000-0008-0000-0F00-0000D7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0000000-0008-0000-0F00-0000DC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00000000-0008-0000-0F00-0000DD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0000000-0008-0000-0F00-0000DE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00000000-0008-0000-0F00-0000DF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0000000-0008-0000-0F00-0000EB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59055</xdr:rowOff>
    </xdr:from>
    <xdr:to>
      <xdr:col>85</xdr:col>
      <xdr:colOff>126364</xdr:colOff>
      <xdr:row>86</xdr:row>
      <xdr:rowOff>74295</xdr:rowOff>
    </xdr:to>
    <xdr:cxnSp macro="">
      <xdr:nvCxnSpPr>
        <xdr:cNvPr id="748" name="直線コネクタ 747">
          <a:extLst>
            <a:ext uri="{FF2B5EF4-FFF2-40B4-BE49-F238E27FC236}">
              <a16:creationId xmlns:a16="http://schemas.microsoft.com/office/drawing/2014/main" id="{00000000-0008-0000-0F00-0000EC020000}"/>
            </a:ext>
          </a:extLst>
        </xdr:cNvPr>
        <xdr:cNvCxnSpPr/>
      </xdr:nvCxnSpPr>
      <xdr:spPr>
        <a:xfrm flipV="1">
          <a:off x="16318864" y="13432155"/>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78122</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00000000-0008-0000-0F00-0000ED020000}"/>
            </a:ext>
          </a:extLst>
        </xdr:cNvPr>
        <xdr:cNvSpPr txBox="1"/>
      </xdr:nvSpPr>
      <xdr:spPr>
        <a:xfrm>
          <a:off x="16357600" y="1482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74295</xdr:rowOff>
    </xdr:from>
    <xdr:to>
      <xdr:col>86</xdr:col>
      <xdr:colOff>25400</xdr:colOff>
      <xdr:row>86</xdr:row>
      <xdr:rowOff>74295</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a:off x="16230600" y="14818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5732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00000000-0008-0000-0F00-0000EF020000}"/>
            </a:ext>
          </a:extLst>
        </xdr:cNvPr>
        <xdr:cNvSpPr txBox="1"/>
      </xdr:nvSpPr>
      <xdr:spPr>
        <a:xfrm>
          <a:off x="16357600" y="13207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59055</xdr:rowOff>
    </xdr:from>
    <xdr:to>
      <xdr:col>86</xdr:col>
      <xdr:colOff>25400</xdr:colOff>
      <xdr:row>78</xdr:row>
      <xdr:rowOff>59055</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6230600" y="13432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95902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0000000-0008-0000-0F00-0000F1020000}"/>
            </a:ext>
          </a:extLst>
        </xdr:cNvPr>
        <xdr:cNvSpPr txBox="1"/>
      </xdr:nvSpPr>
      <xdr:spPr>
        <a:xfrm>
          <a:off x="16357600" y="13983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73025</xdr:rowOff>
    </xdr:from>
    <xdr:to>
      <xdr:col>85</xdr:col>
      <xdr:colOff>177800</xdr:colOff>
      <xdr:row>83</xdr:row>
      <xdr:rowOff>3175</xdr:rowOff>
    </xdr:to>
    <xdr:sp macro="" textlink="">
      <xdr:nvSpPr>
        <xdr:cNvPr id="754" name="フローチャート: 判断 753">
          <a:extLst>
            <a:ext uri="{FF2B5EF4-FFF2-40B4-BE49-F238E27FC236}">
              <a16:creationId xmlns:a16="http://schemas.microsoft.com/office/drawing/2014/main" id="{00000000-0008-0000-0F00-0000F2020000}"/>
            </a:ext>
          </a:extLst>
        </xdr:cNvPr>
        <xdr:cNvSpPr/>
      </xdr:nvSpPr>
      <xdr:spPr>
        <a:xfrm>
          <a:off x="16268700" y="1413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57786</xdr:rowOff>
    </xdr:from>
    <xdr:to>
      <xdr:col>81</xdr:col>
      <xdr:colOff>101600</xdr:colOff>
      <xdr:row>82</xdr:row>
      <xdr:rowOff>159386</xdr:rowOff>
    </xdr:to>
    <xdr:sp macro="" textlink="">
      <xdr:nvSpPr>
        <xdr:cNvPr id="755" name="フローチャート: 判断 754">
          <a:extLst>
            <a:ext uri="{FF2B5EF4-FFF2-40B4-BE49-F238E27FC236}">
              <a16:creationId xmlns:a16="http://schemas.microsoft.com/office/drawing/2014/main" id="{00000000-0008-0000-0F00-0000F3020000}"/>
            </a:ext>
          </a:extLst>
        </xdr:cNvPr>
        <xdr:cNvSpPr/>
      </xdr:nvSpPr>
      <xdr:spPr>
        <a:xfrm>
          <a:off x="15430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33020</xdr:rowOff>
    </xdr:from>
    <xdr:to>
      <xdr:col>76</xdr:col>
      <xdr:colOff>165100</xdr:colOff>
      <xdr:row>82</xdr:row>
      <xdr:rowOff>134620</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454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158750</xdr:rowOff>
    </xdr:from>
    <xdr:to>
      <xdr:col>72</xdr:col>
      <xdr:colOff>38100</xdr:colOff>
      <xdr:row>82</xdr:row>
      <xdr:rowOff>88900</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3652500" y="1404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153036</xdr:rowOff>
    </xdr:from>
    <xdr:to>
      <xdr:col>67</xdr:col>
      <xdr:colOff>101600</xdr:colOff>
      <xdr:row>82</xdr:row>
      <xdr:rowOff>83186</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2763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00000000-0008-0000-0F00-0000F7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00000000-0008-0000-0F00-0000F8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130175</xdr:rowOff>
    </xdr:from>
    <xdr:to>
      <xdr:col>85</xdr:col>
      <xdr:colOff>177800</xdr:colOff>
      <xdr:row>83</xdr:row>
      <xdr:rowOff>60325</xdr:rowOff>
    </xdr:to>
    <xdr:sp macro="" textlink="">
      <xdr:nvSpPr>
        <xdr:cNvPr id="764" name="楕円 763">
          <a:extLst>
            <a:ext uri="{FF2B5EF4-FFF2-40B4-BE49-F238E27FC236}">
              <a16:creationId xmlns:a16="http://schemas.microsoft.com/office/drawing/2014/main" id="{00000000-0008-0000-0F00-0000FC020000}"/>
            </a:ext>
          </a:extLst>
        </xdr:cNvPr>
        <xdr:cNvSpPr/>
      </xdr:nvSpPr>
      <xdr:spPr>
        <a:xfrm>
          <a:off x="16268700" y="1418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108602</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00000000-0008-0000-0F00-0000FD020000}"/>
            </a:ext>
          </a:extLst>
        </xdr:cNvPr>
        <xdr:cNvSpPr txBox="1"/>
      </xdr:nvSpPr>
      <xdr:spPr>
        <a:xfrm>
          <a:off x="16357600" y="1416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160655</xdr:rowOff>
    </xdr:from>
    <xdr:to>
      <xdr:col>81</xdr:col>
      <xdr:colOff>101600</xdr:colOff>
      <xdr:row>83</xdr:row>
      <xdr:rowOff>90805</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5430500" y="1421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9525</xdr:rowOff>
    </xdr:from>
    <xdr:to>
      <xdr:col>85</xdr:col>
      <xdr:colOff>127000</xdr:colOff>
      <xdr:row>83</xdr:row>
      <xdr:rowOff>40005</xdr:rowOff>
    </xdr:to>
    <xdr:cxnSp macro="">
      <xdr:nvCxnSpPr>
        <xdr:cNvPr id="767" name="直線コネクタ 766">
          <a:extLst>
            <a:ext uri="{FF2B5EF4-FFF2-40B4-BE49-F238E27FC236}">
              <a16:creationId xmlns:a16="http://schemas.microsoft.com/office/drawing/2014/main" id="{00000000-0008-0000-0F00-0000FF020000}"/>
            </a:ext>
          </a:extLst>
        </xdr:cNvPr>
        <xdr:cNvCxnSpPr/>
      </xdr:nvCxnSpPr>
      <xdr:spPr>
        <a:xfrm flipV="1">
          <a:off x="15481300" y="1423987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143511</xdr:rowOff>
    </xdr:from>
    <xdr:to>
      <xdr:col>76</xdr:col>
      <xdr:colOff>165100</xdr:colOff>
      <xdr:row>83</xdr:row>
      <xdr:rowOff>73661</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4541500" y="14202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22861</xdr:rowOff>
    </xdr:from>
    <xdr:to>
      <xdr:col>81</xdr:col>
      <xdr:colOff>50800</xdr:colOff>
      <xdr:row>83</xdr:row>
      <xdr:rowOff>40005</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a:off x="14592300" y="14253211"/>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135889</xdr:rowOff>
    </xdr:from>
    <xdr:to>
      <xdr:col>72</xdr:col>
      <xdr:colOff>38100</xdr:colOff>
      <xdr:row>83</xdr:row>
      <xdr:rowOff>66039</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3652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15239</xdr:rowOff>
    </xdr:from>
    <xdr:to>
      <xdr:col>76</xdr:col>
      <xdr:colOff>114300</xdr:colOff>
      <xdr:row>83</xdr:row>
      <xdr:rowOff>22861</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3703300" y="142455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113030</xdr:rowOff>
    </xdr:from>
    <xdr:to>
      <xdr:col>67</xdr:col>
      <xdr:colOff>101600</xdr:colOff>
      <xdr:row>83</xdr:row>
      <xdr:rowOff>43180</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2763500" y="141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163830</xdr:rowOff>
    </xdr:from>
    <xdr:to>
      <xdr:col>71</xdr:col>
      <xdr:colOff>177800</xdr:colOff>
      <xdr:row>83</xdr:row>
      <xdr:rowOff>15239</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2814300" y="1422273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4463</xdr:rowOff>
    </xdr:from>
    <xdr:ext cx="405111" cy="259045"/>
    <xdr:sp macro="" textlink="">
      <xdr:nvSpPr>
        <xdr:cNvPr id="774" name="n_1aveValue【消防施設】&#10;有形固定資産減価償却率">
          <a:extLst>
            <a:ext uri="{FF2B5EF4-FFF2-40B4-BE49-F238E27FC236}">
              <a16:creationId xmlns:a16="http://schemas.microsoft.com/office/drawing/2014/main" id="{00000000-0008-0000-0F00-000006030000}"/>
            </a:ext>
          </a:extLst>
        </xdr:cNvPr>
        <xdr:cNvSpPr txBox="1"/>
      </xdr:nvSpPr>
      <xdr:spPr>
        <a:xfrm>
          <a:off x="152660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151147</xdr:rowOff>
    </xdr:from>
    <xdr:ext cx="405111" cy="259045"/>
    <xdr:sp macro="" textlink="">
      <xdr:nvSpPr>
        <xdr:cNvPr id="775" name="n_2aveValue【消防施設】&#10;有形固定資産減価償却率">
          <a:extLst>
            <a:ext uri="{FF2B5EF4-FFF2-40B4-BE49-F238E27FC236}">
              <a16:creationId xmlns:a16="http://schemas.microsoft.com/office/drawing/2014/main" id="{00000000-0008-0000-0F00-000007030000}"/>
            </a:ext>
          </a:extLst>
        </xdr:cNvPr>
        <xdr:cNvSpPr txBox="1"/>
      </xdr:nvSpPr>
      <xdr:spPr>
        <a:xfrm>
          <a:off x="14389744" y="1386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105427</xdr:rowOff>
    </xdr:from>
    <xdr:ext cx="405111" cy="259045"/>
    <xdr:sp macro="" textlink="">
      <xdr:nvSpPr>
        <xdr:cNvPr id="776" name="n_3aveValue【消防施設】&#10;有形固定資産減価償却率">
          <a:extLst>
            <a:ext uri="{FF2B5EF4-FFF2-40B4-BE49-F238E27FC236}">
              <a16:creationId xmlns:a16="http://schemas.microsoft.com/office/drawing/2014/main" id="{00000000-0008-0000-0F00-000008030000}"/>
            </a:ext>
          </a:extLst>
        </xdr:cNvPr>
        <xdr:cNvSpPr txBox="1"/>
      </xdr:nvSpPr>
      <xdr:spPr>
        <a:xfrm>
          <a:off x="13500744" y="1382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99713</xdr:rowOff>
    </xdr:from>
    <xdr:ext cx="405111" cy="259045"/>
    <xdr:sp macro="" textlink="">
      <xdr:nvSpPr>
        <xdr:cNvPr id="777" name="n_4aveValue【消防施設】&#10;有形固定資産減価償却率">
          <a:extLst>
            <a:ext uri="{FF2B5EF4-FFF2-40B4-BE49-F238E27FC236}">
              <a16:creationId xmlns:a16="http://schemas.microsoft.com/office/drawing/2014/main" id="{00000000-0008-0000-0F00-000009030000}"/>
            </a:ext>
          </a:extLst>
        </xdr:cNvPr>
        <xdr:cNvSpPr txBox="1"/>
      </xdr:nvSpPr>
      <xdr:spPr>
        <a:xfrm>
          <a:off x="12611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81932</xdr:rowOff>
    </xdr:from>
    <xdr:ext cx="405111" cy="259045"/>
    <xdr:sp macro="" textlink="">
      <xdr:nvSpPr>
        <xdr:cNvPr id="778" name="n_1mainValue【消防施設】&#10;有形固定資産減価償却率">
          <a:extLst>
            <a:ext uri="{FF2B5EF4-FFF2-40B4-BE49-F238E27FC236}">
              <a16:creationId xmlns:a16="http://schemas.microsoft.com/office/drawing/2014/main" id="{00000000-0008-0000-0F00-00000A030000}"/>
            </a:ext>
          </a:extLst>
        </xdr:cNvPr>
        <xdr:cNvSpPr txBox="1"/>
      </xdr:nvSpPr>
      <xdr:spPr>
        <a:xfrm>
          <a:off x="15266044" y="14312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64788</xdr:rowOff>
    </xdr:from>
    <xdr:ext cx="405111" cy="259045"/>
    <xdr:sp macro="" textlink="">
      <xdr:nvSpPr>
        <xdr:cNvPr id="779" name="n_2mainValue【消防施設】&#10;有形固定資産減価償却率">
          <a:extLst>
            <a:ext uri="{FF2B5EF4-FFF2-40B4-BE49-F238E27FC236}">
              <a16:creationId xmlns:a16="http://schemas.microsoft.com/office/drawing/2014/main" id="{00000000-0008-0000-0F00-00000B030000}"/>
            </a:ext>
          </a:extLst>
        </xdr:cNvPr>
        <xdr:cNvSpPr txBox="1"/>
      </xdr:nvSpPr>
      <xdr:spPr>
        <a:xfrm>
          <a:off x="14389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57166</xdr:rowOff>
    </xdr:from>
    <xdr:ext cx="405111" cy="259045"/>
    <xdr:sp macro="" textlink="">
      <xdr:nvSpPr>
        <xdr:cNvPr id="780" name="n_3mainValue【消防施設】&#10;有形固定資産減価償却率">
          <a:extLst>
            <a:ext uri="{FF2B5EF4-FFF2-40B4-BE49-F238E27FC236}">
              <a16:creationId xmlns:a16="http://schemas.microsoft.com/office/drawing/2014/main" id="{00000000-0008-0000-0F00-00000C030000}"/>
            </a:ext>
          </a:extLst>
        </xdr:cNvPr>
        <xdr:cNvSpPr txBox="1"/>
      </xdr:nvSpPr>
      <xdr:spPr>
        <a:xfrm>
          <a:off x="135007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34307</xdr:rowOff>
    </xdr:from>
    <xdr:ext cx="405111" cy="259045"/>
    <xdr:sp macro="" textlink="">
      <xdr:nvSpPr>
        <xdr:cNvPr id="781" name="n_4mainValue【消防施設】&#10;有形固定資産減価償却率">
          <a:extLst>
            <a:ext uri="{FF2B5EF4-FFF2-40B4-BE49-F238E27FC236}">
              <a16:creationId xmlns:a16="http://schemas.microsoft.com/office/drawing/2014/main" id="{00000000-0008-0000-0F00-00000D030000}"/>
            </a:ext>
          </a:extLst>
        </xdr:cNvPr>
        <xdr:cNvSpPr txBox="1"/>
      </xdr:nvSpPr>
      <xdr:spPr>
        <a:xfrm>
          <a:off x="12611744" y="1426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00000000-0008-0000-0F00-00000E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00000000-0008-0000-0F00-00000F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00000000-0008-0000-0F00-000016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00000000-0008-0000-0F00-000017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00000000-0008-0000-0F00-000018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00000000-0008-0000-0F00-000019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0000000-0008-0000-0F00-00001A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0000000-0008-0000-0F00-00001B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00000000-0008-0000-0F00-00001C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00000000-0008-0000-0F00-00001D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00000000-0008-0000-0F00-00001E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00000000-0008-0000-0F00-00001F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00000000-0008-0000-0F00-000020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0000000-0008-0000-0F00-000021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00000000-0008-0000-0F00-000022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00000000-0008-0000-0F00-00002303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00000000-0008-0000-0F00-000024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00000000-0008-0000-0F00-000025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00000000-0008-0000-0F00-000026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40277</xdr:rowOff>
    </xdr:from>
    <xdr:to>
      <xdr:col>116</xdr:col>
      <xdr:colOff>62864</xdr:colOff>
      <xdr:row>86</xdr:row>
      <xdr:rowOff>148045</xdr:rowOff>
    </xdr:to>
    <xdr:cxnSp macro="">
      <xdr:nvCxnSpPr>
        <xdr:cNvPr id="807" name="直線コネクタ 806">
          <a:extLst>
            <a:ext uri="{FF2B5EF4-FFF2-40B4-BE49-F238E27FC236}">
              <a16:creationId xmlns:a16="http://schemas.microsoft.com/office/drawing/2014/main" id="{00000000-0008-0000-0F00-000027030000}"/>
            </a:ext>
          </a:extLst>
        </xdr:cNvPr>
        <xdr:cNvCxnSpPr/>
      </xdr:nvCxnSpPr>
      <xdr:spPr>
        <a:xfrm flipV="1">
          <a:off x="22160864" y="13413377"/>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151872</xdr:rowOff>
    </xdr:from>
    <xdr:ext cx="469744" cy="259045"/>
    <xdr:sp macro="" textlink="">
      <xdr:nvSpPr>
        <xdr:cNvPr id="808" name="【消防施設】&#10;一人当たり面積最小値テキスト">
          <a:extLst>
            <a:ext uri="{FF2B5EF4-FFF2-40B4-BE49-F238E27FC236}">
              <a16:creationId xmlns:a16="http://schemas.microsoft.com/office/drawing/2014/main" id="{00000000-0008-0000-0F00-000028030000}"/>
            </a:ext>
          </a:extLst>
        </xdr:cNvPr>
        <xdr:cNvSpPr txBox="1"/>
      </xdr:nvSpPr>
      <xdr:spPr>
        <a:xfrm>
          <a:off x="22199600" y="148965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148045</xdr:rowOff>
    </xdr:from>
    <xdr:to>
      <xdr:col>116</xdr:col>
      <xdr:colOff>152400</xdr:colOff>
      <xdr:row>86</xdr:row>
      <xdr:rowOff>148045</xdr:rowOff>
    </xdr:to>
    <xdr:cxnSp macro="">
      <xdr:nvCxnSpPr>
        <xdr:cNvPr id="809" name="直線コネクタ 808">
          <a:extLst>
            <a:ext uri="{FF2B5EF4-FFF2-40B4-BE49-F238E27FC236}">
              <a16:creationId xmlns:a16="http://schemas.microsoft.com/office/drawing/2014/main" id="{00000000-0008-0000-0F00-000029030000}"/>
            </a:ext>
          </a:extLst>
        </xdr:cNvPr>
        <xdr:cNvCxnSpPr/>
      </xdr:nvCxnSpPr>
      <xdr:spPr>
        <a:xfrm>
          <a:off x="22072600" y="14892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158404</xdr:rowOff>
    </xdr:from>
    <xdr:ext cx="469744" cy="259045"/>
    <xdr:sp macro="" textlink="">
      <xdr:nvSpPr>
        <xdr:cNvPr id="810" name="【消防施設】&#10;一人当たり面積最大値テキスト">
          <a:extLst>
            <a:ext uri="{FF2B5EF4-FFF2-40B4-BE49-F238E27FC236}">
              <a16:creationId xmlns:a16="http://schemas.microsoft.com/office/drawing/2014/main" id="{00000000-0008-0000-0F00-00002A030000}"/>
            </a:ext>
          </a:extLst>
        </xdr:cNvPr>
        <xdr:cNvSpPr txBox="1"/>
      </xdr:nvSpPr>
      <xdr:spPr>
        <a:xfrm>
          <a:off x="22199600" y="13188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40277</xdr:rowOff>
    </xdr:from>
    <xdr:to>
      <xdr:col>116</xdr:col>
      <xdr:colOff>152400</xdr:colOff>
      <xdr:row>78</xdr:row>
      <xdr:rowOff>40277</xdr:rowOff>
    </xdr:to>
    <xdr:cxnSp macro="">
      <xdr:nvCxnSpPr>
        <xdr:cNvPr id="811" name="直線コネクタ 810">
          <a:extLst>
            <a:ext uri="{FF2B5EF4-FFF2-40B4-BE49-F238E27FC236}">
              <a16:creationId xmlns:a16="http://schemas.microsoft.com/office/drawing/2014/main" id="{00000000-0008-0000-0F00-00002B030000}"/>
            </a:ext>
          </a:extLst>
        </xdr:cNvPr>
        <xdr:cNvCxnSpPr/>
      </xdr:nvCxnSpPr>
      <xdr:spPr>
        <a:xfrm>
          <a:off x="22072600" y="13413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170741</xdr:rowOff>
    </xdr:from>
    <xdr:ext cx="469744" cy="259045"/>
    <xdr:sp macro="" textlink="">
      <xdr:nvSpPr>
        <xdr:cNvPr id="812" name="【消防施設】&#10;一人当たり面積平均値テキスト">
          <a:extLst>
            <a:ext uri="{FF2B5EF4-FFF2-40B4-BE49-F238E27FC236}">
              <a16:creationId xmlns:a16="http://schemas.microsoft.com/office/drawing/2014/main" id="{00000000-0008-0000-0F00-00002C030000}"/>
            </a:ext>
          </a:extLst>
        </xdr:cNvPr>
        <xdr:cNvSpPr txBox="1"/>
      </xdr:nvSpPr>
      <xdr:spPr>
        <a:xfrm>
          <a:off x="22199600" y="145725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147864</xdr:rowOff>
    </xdr:from>
    <xdr:to>
      <xdr:col>116</xdr:col>
      <xdr:colOff>114300</xdr:colOff>
      <xdr:row>86</xdr:row>
      <xdr:rowOff>78014</xdr:rowOff>
    </xdr:to>
    <xdr:sp macro="" textlink="">
      <xdr:nvSpPr>
        <xdr:cNvPr id="813" name="フローチャート: 判断 812">
          <a:extLst>
            <a:ext uri="{FF2B5EF4-FFF2-40B4-BE49-F238E27FC236}">
              <a16:creationId xmlns:a16="http://schemas.microsoft.com/office/drawing/2014/main" id="{00000000-0008-0000-0F00-00002D030000}"/>
            </a:ext>
          </a:extLst>
        </xdr:cNvPr>
        <xdr:cNvSpPr/>
      </xdr:nvSpPr>
      <xdr:spPr>
        <a:xfrm>
          <a:off x="22110700" y="1472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151130</xdr:rowOff>
    </xdr:from>
    <xdr:to>
      <xdr:col>112</xdr:col>
      <xdr:colOff>38100</xdr:colOff>
      <xdr:row>86</xdr:row>
      <xdr:rowOff>81280</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21272500" y="1472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153307</xdr:rowOff>
    </xdr:from>
    <xdr:to>
      <xdr:col>107</xdr:col>
      <xdr:colOff>101600</xdr:colOff>
      <xdr:row>86</xdr:row>
      <xdr:rowOff>83457</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20383500" y="1472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148952</xdr:rowOff>
    </xdr:from>
    <xdr:to>
      <xdr:col>102</xdr:col>
      <xdr:colOff>165100</xdr:colOff>
      <xdr:row>86</xdr:row>
      <xdr:rowOff>79102</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19494500" y="1472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157662</xdr:rowOff>
    </xdr:from>
    <xdr:to>
      <xdr:col>98</xdr:col>
      <xdr:colOff>38100</xdr:colOff>
      <xdr:row>86</xdr:row>
      <xdr:rowOff>87812</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8605500" y="14730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00000000-0008-0000-0F00-000032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9071</xdr:rowOff>
    </xdr:from>
    <xdr:to>
      <xdr:col>116</xdr:col>
      <xdr:colOff>114300</xdr:colOff>
      <xdr:row>86</xdr:row>
      <xdr:rowOff>110671</xdr:rowOff>
    </xdr:to>
    <xdr:sp macro="" textlink="">
      <xdr:nvSpPr>
        <xdr:cNvPr id="823" name="楕円 822">
          <a:extLst>
            <a:ext uri="{FF2B5EF4-FFF2-40B4-BE49-F238E27FC236}">
              <a16:creationId xmlns:a16="http://schemas.microsoft.com/office/drawing/2014/main" id="{00000000-0008-0000-0F00-000037030000}"/>
            </a:ext>
          </a:extLst>
        </xdr:cNvPr>
        <xdr:cNvSpPr/>
      </xdr:nvSpPr>
      <xdr:spPr>
        <a:xfrm>
          <a:off x="22110700" y="1475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126291</xdr:rowOff>
    </xdr:from>
    <xdr:ext cx="469744" cy="259045"/>
    <xdr:sp macro="" textlink="">
      <xdr:nvSpPr>
        <xdr:cNvPr id="824" name="【消防施設】&#10;一人当たり面積該当値テキスト">
          <a:extLst>
            <a:ext uri="{FF2B5EF4-FFF2-40B4-BE49-F238E27FC236}">
              <a16:creationId xmlns:a16="http://schemas.microsoft.com/office/drawing/2014/main" id="{00000000-0008-0000-0F00-000038030000}"/>
            </a:ext>
          </a:extLst>
        </xdr:cNvPr>
        <xdr:cNvSpPr txBox="1"/>
      </xdr:nvSpPr>
      <xdr:spPr>
        <a:xfrm>
          <a:off x="22199600" y="14699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17780</xdr:rowOff>
    </xdr:from>
    <xdr:to>
      <xdr:col>112</xdr:col>
      <xdr:colOff>38100</xdr:colOff>
      <xdr:row>86</xdr:row>
      <xdr:rowOff>119380</xdr:rowOff>
    </xdr:to>
    <xdr:sp macro="" textlink="">
      <xdr:nvSpPr>
        <xdr:cNvPr id="825" name="楕円 824">
          <a:extLst>
            <a:ext uri="{FF2B5EF4-FFF2-40B4-BE49-F238E27FC236}">
              <a16:creationId xmlns:a16="http://schemas.microsoft.com/office/drawing/2014/main" id="{00000000-0008-0000-0F00-000039030000}"/>
            </a:ext>
          </a:extLst>
        </xdr:cNvPr>
        <xdr:cNvSpPr/>
      </xdr:nvSpPr>
      <xdr:spPr>
        <a:xfrm>
          <a:off x="21272500" y="1476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59871</xdr:rowOff>
    </xdr:from>
    <xdr:to>
      <xdr:col>116</xdr:col>
      <xdr:colOff>63500</xdr:colOff>
      <xdr:row>86</xdr:row>
      <xdr:rowOff>68580</xdr:rowOff>
    </xdr:to>
    <xdr:cxnSp macro="">
      <xdr:nvCxnSpPr>
        <xdr:cNvPr id="826" name="直線コネクタ 825">
          <a:extLst>
            <a:ext uri="{FF2B5EF4-FFF2-40B4-BE49-F238E27FC236}">
              <a16:creationId xmlns:a16="http://schemas.microsoft.com/office/drawing/2014/main" id="{00000000-0008-0000-0F00-00003A030000}"/>
            </a:ext>
          </a:extLst>
        </xdr:cNvPr>
        <xdr:cNvCxnSpPr/>
      </xdr:nvCxnSpPr>
      <xdr:spPr>
        <a:xfrm flipV="1">
          <a:off x="21323300" y="14804571"/>
          <a:ext cx="838200" cy="8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19957</xdr:rowOff>
    </xdr:from>
    <xdr:to>
      <xdr:col>107</xdr:col>
      <xdr:colOff>101600</xdr:colOff>
      <xdr:row>86</xdr:row>
      <xdr:rowOff>121557</xdr:rowOff>
    </xdr:to>
    <xdr:sp macro="" textlink="">
      <xdr:nvSpPr>
        <xdr:cNvPr id="827" name="楕円 826">
          <a:extLst>
            <a:ext uri="{FF2B5EF4-FFF2-40B4-BE49-F238E27FC236}">
              <a16:creationId xmlns:a16="http://schemas.microsoft.com/office/drawing/2014/main" id="{00000000-0008-0000-0F00-00003B030000}"/>
            </a:ext>
          </a:extLst>
        </xdr:cNvPr>
        <xdr:cNvSpPr/>
      </xdr:nvSpPr>
      <xdr:spPr>
        <a:xfrm>
          <a:off x="203835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68580</xdr:rowOff>
    </xdr:from>
    <xdr:to>
      <xdr:col>111</xdr:col>
      <xdr:colOff>177800</xdr:colOff>
      <xdr:row>86</xdr:row>
      <xdr:rowOff>70757</xdr:rowOff>
    </xdr:to>
    <xdr:cxnSp macro="">
      <xdr:nvCxnSpPr>
        <xdr:cNvPr id="828" name="直線コネクタ 827">
          <a:extLst>
            <a:ext uri="{FF2B5EF4-FFF2-40B4-BE49-F238E27FC236}">
              <a16:creationId xmlns:a16="http://schemas.microsoft.com/office/drawing/2014/main" id="{00000000-0008-0000-0F00-00003C030000}"/>
            </a:ext>
          </a:extLst>
        </xdr:cNvPr>
        <xdr:cNvCxnSpPr/>
      </xdr:nvCxnSpPr>
      <xdr:spPr>
        <a:xfrm flipV="1">
          <a:off x="20434300" y="14813280"/>
          <a:ext cx="88900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13426</xdr:rowOff>
    </xdr:from>
    <xdr:to>
      <xdr:col>102</xdr:col>
      <xdr:colOff>165100</xdr:colOff>
      <xdr:row>86</xdr:row>
      <xdr:rowOff>115026</xdr:rowOff>
    </xdr:to>
    <xdr:sp macro="" textlink="">
      <xdr:nvSpPr>
        <xdr:cNvPr id="829" name="楕円 828">
          <a:extLst>
            <a:ext uri="{FF2B5EF4-FFF2-40B4-BE49-F238E27FC236}">
              <a16:creationId xmlns:a16="http://schemas.microsoft.com/office/drawing/2014/main" id="{00000000-0008-0000-0F00-00003D030000}"/>
            </a:ext>
          </a:extLst>
        </xdr:cNvPr>
        <xdr:cNvSpPr/>
      </xdr:nvSpPr>
      <xdr:spPr>
        <a:xfrm>
          <a:off x="19494500" y="1475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64226</xdr:rowOff>
    </xdr:from>
    <xdr:to>
      <xdr:col>107</xdr:col>
      <xdr:colOff>50800</xdr:colOff>
      <xdr:row>86</xdr:row>
      <xdr:rowOff>70757</xdr:rowOff>
    </xdr:to>
    <xdr:cxnSp macro="">
      <xdr:nvCxnSpPr>
        <xdr:cNvPr id="830" name="直線コネクタ 829">
          <a:extLst>
            <a:ext uri="{FF2B5EF4-FFF2-40B4-BE49-F238E27FC236}">
              <a16:creationId xmlns:a16="http://schemas.microsoft.com/office/drawing/2014/main" id="{00000000-0008-0000-0F00-00003E030000}"/>
            </a:ext>
          </a:extLst>
        </xdr:cNvPr>
        <xdr:cNvCxnSpPr/>
      </xdr:nvCxnSpPr>
      <xdr:spPr>
        <a:xfrm>
          <a:off x="19545300" y="1480892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14514</xdr:rowOff>
    </xdr:from>
    <xdr:to>
      <xdr:col>98</xdr:col>
      <xdr:colOff>38100</xdr:colOff>
      <xdr:row>86</xdr:row>
      <xdr:rowOff>116114</xdr:rowOff>
    </xdr:to>
    <xdr:sp macro="" textlink="">
      <xdr:nvSpPr>
        <xdr:cNvPr id="831" name="楕円 830">
          <a:extLst>
            <a:ext uri="{FF2B5EF4-FFF2-40B4-BE49-F238E27FC236}">
              <a16:creationId xmlns:a16="http://schemas.microsoft.com/office/drawing/2014/main" id="{00000000-0008-0000-0F00-00003F030000}"/>
            </a:ext>
          </a:extLst>
        </xdr:cNvPr>
        <xdr:cNvSpPr/>
      </xdr:nvSpPr>
      <xdr:spPr>
        <a:xfrm>
          <a:off x="18605500" y="1475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64226</xdr:rowOff>
    </xdr:from>
    <xdr:to>
      <xdr:col>102</xdr:col>
      <xdr:colOff>114300</xdr:colOff>
      <xdr:row>86</xdr:row>
      <xdr:rowOff>65314</xdr:rowOff>
    </xdr:to>
    <xdr:cxnSp macro="">
      <xdr:nvCxnSpPr>
        <xdr:cNvPr id="832" name="直線コネクタ 831">
          <a:extLst>
            <a:ext uri="{FF2B5EF4-FFF2-40B4-BE49-F238E27FC236}">
              <a16:creationId xmlns:a16="http://schemas.microsoft.com/office/drawing/2014/main" id="{00000000-0008-0000-0F00-000040030000}"/>
            </a:ext>
          </a:extLst>
        </xdr:cNvPr>
        <xdr:cNvCxnSpPr/>
      </xdr:nvCxnSpPr>
      <xdr:spPr>
        <a:xfrm flipV="1">
          <a:off x="18656300" y="1480892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97807</xdr:rowOff>
    </xdr:from>
    <xdr:ext cx="469744" cy="259045"/>
    <xdr:sp macro="" textlink="">
      <xdr:nvSpPr>
        <xdr:cNvPr id="833" name="n_1aveValue【消防施設】&#10;一人当たり面積">
          <a:extLst>
            <a:ext uri="{FF2B5EF4-FFF2-40B4-BE49-F238E27FC236}">
              <a16:creationId xmlns:a16="http://schemas.microsoft.com/office/drawing/2014/main" id="{00000000-0008-0000-0F00-000041030000}"/>
            </a:ext>
          </a:extLst>
        </xdr:cNvPr>
        <xdr:cNvSpPr txBox="1"/>
      </xdr:nvSpPr>
      <xdr:spPr>
        <a:xfrm>
          <a:off x="21075727" y="14499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99984</xdr:rowOff>
    </xdr:from>
    <xdr:ext cx="469744" cy="259045"/>
    <xdr:sp macro="" textlink="">
      <xdr:nvSpPr>
        <xdr:cNvPr id="834" name="n_2aveValue【消防施設】&#10;一人当たり面積">
          <a:extLst>
            <a:ext uri="{FF2B5EF4-FFF2-40B4-BE49-F238E27FC236}">
              <a16:creationId xmlns:a16="http://schemas.microsoft.com/office/drawing/2014/main" id="{00000000-0008-0000-0F00-000042030000}"/>
            </a:ext>
          </a:extLst>
        </xdr:cNvPr>
        <xdr:cNvSpPr txBox="1"/>
      </xdr:nvSpPr>
      <xdr:spPr>
        <a:xfrm>
          <a:off x="20199427" y="14501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95629</xdr:rowOff>
    </xdr:from>
    <xdr:ext cx="469744" cy="259045"/>
    <xdr:sp macro="" textlink="">
      <xdr:nvSpPr>
        <xdr:cNvPr id="835" name="n_3aveValue【消防施設】&#10;一人当たり面積">
          <a:extLst>
            <a:ext uri="{FF2B5EF4-FFF2-40B4-BE49-F238E27FC236}">
              <a16:creationId xmlns:a16="http://schemas.microsoft.com/office/drawing/2014/main" id="{00000000-0008-0000-0F00-000043030000}"/>
            </a:ext>
          </a:extLst>
        </xdr:cNvPr>
        <xdr:cNvSpPr txBox="1"/>
      </xdr:nvSpPr>
      <xdr:spPr>
        <a:xfrm>
          <a:off x="19310427" y="14497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104339</xdr:rowOff>
    </xdr:from>
    <xdr:ext cx="469744" cy="259045"/>
    <xdr:sp macro="" textlink="">
      <xdr:nvSpPr>
        <xdr:cNvPr id="836" name="n_4aveValue【消防施設】&#10;一人当たり面積">
          <a:extLst>
            <a:ext uri="{FF2B5EF4-FFF2-40B4-BE49-F238E27FC236}">
              <a16:creationId xmlns:a16="http://schemas.microsoft.com/office/drawing/2014/main" id="{00000000-0008-0000-0F00-000044030000}"/>
            </a:ext>
          </a:extLst>
        </xdr:cNvPr>
        <xdr:cNvSpPr txBox="1"/>
      </xdr:nvSpPr>
      <xdr:spPr>
        <a:xfrm>
          <a:off x="18421427" y="14506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110507</xdr:rowOff>
    </xdr:from>
    <xdr:ext cx="469744" cy="259045"/>
    <xdr:sp macro="" textlink="">
      <xdr:nvSpPr>
        <xdr:cNvPr id="837" name="n_1mainValue【消防施設】&#10;一人当たり面積">
          <a:extLst>
            <a:ext uri="{FF2B5EF4-FFF2-40B4-BE49-F238E27FC236}">
              <a16:creationId xmlns:a16="http://schemas.microsoft.com/office/drawing/2014/main" id="{00000000-0008-0000-0F00-000045030000}"/>
            </a:ext>
          </a:extLst>
        </xdr:cNvPr>
        <xdr:cNvSpPr txBox="1"/>
      </xdr:nvSpPr>
      <xdr:spPr>
        <a:xfrm>
          <a:off x="21075727" y="1485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112684</xdr:rowOff>
    </xdr:from>
    <xdr:ext cx="469744" cy="259045"/>
    <xdr:sp macro="" textlink="">
      <xdr:nvSpPr>
        <xdr:cNvPr id="838" name="n_2mainValue【消防施設】&#10;一人当たり面積">
          <a:extLst>
            <a:ext uri="{FF2B5EF4-FFF2-40B4-BE49-F238E27FC236}">
              <a16:creationId xmlns:a16="http://schemas.microsoft.com/office/drawing/2014/main" id="{00000000-0008-0000-0F00-000046030000}"/>
            </a:ext>
          </a:extLst>
        </xdr:cNvPr>
        <xdr:cNvSpPr txBox="1"/>
      </xdr:nvSpPr>
      <xdr:spPr>
        <a:xfrm>
          <a:off x="20199427" y="1485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106153</xdr:rowOff>
    </xdr:from>
    <xdr:ext cx="469744" cy="259045"/>
    <xdr:sp macro="" textlink="">
      <xdr:nvSpPr>
        <xdr:cNvPr id="839" name="n_3mainValue【消防施設】&#10;一人当たり面積">
          <a:extLst>
            <a:ext uri="{FF2B5EF4-FFF2-40B4-BE49-F238E27FC236}">
              <a16:creationId xmlns:a16="http://schemas.microsoft.com/office/drawing/2014/main" id="{00000000-0008-0000-0F00-000047030000}"/>
            </a:ext>
          </a:extLst>
        </xdr:cNvPr>
        <xdr:cNvSpPr txBox="1"/>
      </xdr:nvSpPr>
      <xdr:spPr>
        <a:xfrm>
          <a:off x="19310427" y="1485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107241</xdr:rowOff>
    </xdr:from>
    <xdr:ext cx="469744" cy="259045"/>
    <xdr:sp macro="" textlink="">
      <xdr:nvSpPr>
        <xdr:cNvPr id="840" name="n_4mainValue【消防施設】&#10;一人当たり面積">
          <a:extLst>
            <a:ext uri="{FF2B5EF4-FFF2-40B4-BE49-F238E27FC236}">
              <a16:creationId xmlns:a16="http://schemas.microsoft.com/office/drawing/2014/main" id="{00000000-0008-0000-0F00-000048030000}"/>
            </a:ext>
          </a:extLst>
        </xdr:cNvPr>
        <xdr:cNvSpPr txBox="1"/>
      </xdr:nvSpPr>
      <xdr:spPr>
        <a:xfrm>
          <a:off x="18421427" y="14851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00000000-0008-0000-0F00-000049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00000000-0008-0000-0F00-000051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00000000-0008-0000-0F00-000052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0000000-0008-0000-0F00-000053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00000000-0008-0000-0F00-000054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00000000-0008-0000-0F00-000055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00000000-0008-0000-0F00-000056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0000000-0008-0000-0F00-000057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00000000-0008-0000-0F00-000058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00000000-0008-0000-0F00-000059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0000000-0008-0000-0F00-00005A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00000000-0008-0000-0F00-00005B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00000000-0008-0000-0F00-00005C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00000000-0008-0000-0F00-00005D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00000000-0008-0000-0F00-00005E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00000000-0008-0000-0F00-00005F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00000000-0008-0000-0F00-000060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F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105592</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flipV="1">
          <a:off x="16318864" y="17250592"/>
          <a:ext cx="0" cy="1471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0000000-0008-0000-0F00-000063030000}"/>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52269</xdr:rowOff>
    </xdr:from>
    <xdr:ext cx="340478" cy="259045"/>
    <xdr:sp macro="" textlink="">
      <xdr:nvSpPr>
        <xdr:cNvPr id="869" name="【庁舎】&#10;有形固定資産減価償却率最大値テキスト">
          <a:extLst>
            <a:ext uri="{FF2B5EF4-FFF2-40B4-BE49-F238E27FC236}">
              <a16:creationId xmlns:a16="http://schemas.microsoft.com/office/drawing/2014/main" id="{00000000-0008-0000-0F00-000065030000}"/>
            </a:ext>
          </a:extLst>
        </xdr:cNvPr>
        <xdr:cNvSpPr txBox="1"/>
      </xdr:nvSpPr>
      <xdr:spPr>
        <a:xfrm>
          <a:off x="16357600" y="1702581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105592</xdr:rowOff>
    </xdr:from>
    <xdr:to>
      <xdr:col>86</xdr:col>
      <xdr:colOff>25400</xdr:colOff>
      <xdr:row>100</xdr:row>
      <xdr:rowOff>105592</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6230600" y="17250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72407</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F00-000067030000}"/>
            </a:ext>
          </a:extLst>
        </xdr:cNvPr>
        <xdr:cNvSpPr txBox="1"/>
      </xdr:nvSpPr>
      <xdr:spPr>
        <a:xfrm>
          <a:off x="16357600" y="17903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93980</xdr:rowOff>
    </xdr:from>
    <xdr:to>
      <xdr:col>85</xdr:col>
      <xdr:colOff>177800</xdr:colOff>
      <xdr:row>105</xdr:row>
      <xdr:rowOff>24130</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6268700" y="1792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74386</xdr:rowOff>
    </xdr:from>
    <xdr:to>
      <xdr:col>81</xdr:col>
      <xdr:colOff>101600</xdr:colOff>
      <xdr:row>105</xdr:row>
      <xdr:rowOff>4536</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5430500" y="1790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76019</xdr:rowOff>
    </xdr:from>
    <xdr:to>
      <xdr:col>76</xdr:col>
      <xdr:colOff>165100</xdr:colOff>
      <xdr:row>105</xdr:row>
      <xdr:rowOff>6169</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4541500" y="1790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3652500" y="17890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62956</xdr:rowOff>
    </xdr:from>
    <xdr:to>
      <xdr:col>67</xdr:col>
      <xdr:colOff>101600</xdr:colOff>
      <xdr:row>104</xdr:row>
      <xdr:rowOff>164556</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2763500" y="17893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90714</xdr:rowOff>
    </xdr:from>
    <xdr:to>
      <xdr:col>85</xdr:col>
      <xdr:colOff>177800</xdr:colOff>
      <xdr:row>104</xdr:row>
      <xdr:rowOff>20864</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6268700" y="177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113591</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F00-000073030000}"/>
            </a:ext>
          </a:extLst>
        </xdr:cNvPr>
        <xdr:cNvSpPr txBox="1"/>
      </xdr:nvSpPr>
      <xdr:spPr>
        <a:xfrm>
          <a:off x="16357600" y="17601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35198</xdr:rowOff>
    </xdr:from>
    <xdr:to>
      <xdr:col>81</xdr:col>
      <xdr:colOff>101600</xdr:colOff>
      <xdr:row>103</xdr:row>
      <xdr:rowOff>136798</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5430500" y="1769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85998</xdr:rowOff>
    </xdr:from>
    <xdr:to>
      <xdr:col>85</xdr:col>
      <xdr:colOff>127000</xdr:colOff>
      <xdr:row>103</xdr:row>
      <xdr:rowOff>141514</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5481300" y="17745348"/>
          <a:ext cx="8382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151130</xdr:rowOff>
    </xdr:from>
    <xdr:to>
      <xdr:col>76</xdr:col>
      <xdr:colOff>165100</xdr:colOff>
      <xdr:row>103</xdr:row>
      <xdr:rowOff>81280</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4541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30480</xdr:rowOff>
    </xdr:from>
    <xdr:to>
      <xdr:col>81</xdr:col>
      <xdr:colOff>50800</xdr:colOff>
      <xdr:row>103</xdr:row>
      <xdr:rowOff>85998</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4592300" y="17689830"/>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110308</xdr:rowOff>
    </xdr:from>
    <xdr:to>
      <xdr:col>72</xdr:col>
      <xdr:colOff>38100</xdr:colOff>
      <xdr:row>103</xdr:row>
      <xdr:rowOff>40458</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3652500" y="1759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161108</xdr:rowOff>
    </xdr:from>
    <xdr:to>
      <xdr:col>76</xdr:col>
      <xdr:colOff>114300</xdr:colOff>
      <xdr:row>103</xdr:row>
      <xdr:rowOff>30480</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3703300" y="17649008"/>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54792</xdr:rowOff>
    </xdr:from>
    <xdr:to>
      <xdr:col>67</xdr:col>
      <xdr:colOff>101600</xdr:colOff>
      <xdr:row>102</xdr:row>
      <xdr:rowOff>156392</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2763500" y="17542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105592</xdr:rowOff>
    </xdr:from>
    <xdr:to>
      <xdr:col>71</xdr:col>
      <xdr:colOff>177800</xdr:colOff>
      <xdr:row>102</xdr:row>
      <xdr:rowOff>161108</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2814300" y="17593492"/>
          <a:ext cx="889000" cy="55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167113</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F00-00007C030000}"/>
            </a:ext>
          </a:extLst>
        </xdr:cNvPr>
        <xdr:cNvSpPr txBox="1"/>
      </xdr:nvSpPr>
      <xdr:spPr>
        <a:xfrm>
          <a:off x="15266044" y="17997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168746</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F00-00007D030000}"/>
            </a:ext>
          </a:extLst>
        </xdr:cNvPr>
        <xdr:cNvSpPr txBox="1"/>
      </xdr:nvSpPr>
      <xdr:spPr>
        <a:xfrm>
          <a:off x="14389744" y="17999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F00-00007E030000}"/>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155683</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F00-00007F030000}"/>
            </a:ext>
          </a:extLst>
        </xdr:cNvPr>
        <xdr:cNvSpPr txBox="1"/>
      </xdr:nvSpPr>
      <xdr:spPr>
        <a:xfrm>
          <a:off x="12611744" y="17986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153325</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F00-000080030000}"/>
            </a:ext>
          </a:extLst>
        </xdr:cNvPr>
        <xdr:cNvSpPr txBox="1"/>
      </xdr:nvSpPr>
      <xdr:spPr>
        <a:xfrm>
          <a:off x="15266044" y="1746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97807</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F00-000081030000}"/>
            </a:ext>
          </a:extLst>
        </xdr:cNvPr>
        <xdr:cNvSpPr txBox="1"/>
      </xdr:nvSpPr>
      <xdr:spPr>
        <a:xfrm>
          <a:off x="14389744" y="17414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56985</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F00-000082030000}"/>
            </a:ext>
          </a:extLst>
        </xdr:cNvPr>
        <xdr:cNvSpPr txBox="1"/>
      </xdr:nvSpPr>
      <xdr:spPr>
        <a:xfrm>
          <a:off x="13500744" y="1737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1469</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F00-000083030000}"/>
            </a:ext>
          </a:extLst>
        </xdr:cNvPr>
        <xdr:cNvSpPr txBox="1"/>
      </xdr:nvSpPr>
      <xdr:spPr>
        <a:xfrm>
          <a:off x="12611744" y="17317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山梨県平均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00000000-0008-0000-0F00-00008E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00000000-0008-0000-0F00-00008F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00000000-0008-0000-0F00-000090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00000000-0008-0000-0F00-000091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00000000-0008-0000-0F00-000092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00000000-0008-0000-0F00-000093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00000000-0008-0000-0F00-000094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00000000-0008-0000-0F00-000095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00000000-0008-0000-0F00-000096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00000000-0008-0000-0F00-000097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0000000-0008-0000-0F00-000098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00000000-0008-0000-0F00-000099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00000000-0008-0000-0F00-00009A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165736</xdr:rowOff>
    </xdr:from>
    <xdr:to>
      <xdr:col>116</xdr:col>
      <xdr:colOff>62864</xdr:colOff>
      <xdr:row>108</xdr:row>
      <xdr:rowOff>106680</xdr:rowOff>
    </xdr:to>
    <xdr:cxnSp macro="">
      <xdr:nvCxnSpPr>
        <xdr:cNvPr id="923" name="直線コネクタ 922">
          <a:extLst>
            <a:ext uri="{FF2B5EF4-FFF2-40B4-BE49-F238E27FC236}">
              <a16:creationId xmlns:a16="http://schemas.microsoft.com/office/drawing/2014/main" id="{00000000-0008-0000-0F00-00009B030000}"/>
            </a:ext>
          </a:extLst>
        </xdr:cNvPr>
        <xdr:cNvCxnSpPr/>
      </xdr:nvCxnSpPr>
      <xdr:spPr>
        <a:xfrm flipV="1">
          <a:off x="22160864" y="17310736"/>
          <a:ext cx="0" cy="1312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110507</xdr:rowOff>
    </xdr:from>
    <xdr:ext cx="469744" cy="259045"/>
    <xdr:sp macro="" textlink="">
      <xdr:nvSpPr>
        <xdr:cNvPr id="924" name="【庁舎】&#10;一人当たり面積最小値テキスト">
          <a:extLst>
            <a:ext uri="{FF2B5EF4-FFF2-40B4-BE49-F238E27FC236}">
              <a16:creationId xmlns:a16="http://schemas.microsoft.com/office/drawing/2014/main" id="{00000000-0008-0000-0F00-00009C030000}"/>
            </a:ext>
          </a:extLst>
        </xdr:cNvPr>
        <xdr:cNvSpPr txBox="1"/>
      </xdr:nvSpPr>
      <xdr:spPr>
        <a:xfrm>
          <a:off x="22199600"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106680</xdr:rowOff>
    </xdr:from>
    <xdr:to>
      <xdr:col>116</xdr:col>
      <xdr:colOff>152400</xdr:colOff>
      <xdr:row>108</xdr:row>
      <xdr:rowOff>106680</xdr:rowOff>
    </xdr:to>
    <xdr:cxnSp macro="">
      <xdr:nvCxnSpPr>
        <xdr:cNvPr id="925" name="直線コネクタ 924">
          <a:extLst>
            <a:ext uri="{FF2B5EF4-FFF2-40B4-BE49-F238E27FC236}">
              <a16:creationId xmlns:a16="http://schemas.microsoft.com/office/drawing/2014/main" id="{00000000-0008-0000-0F00-00009D030000}"/>
            </a:ext>
          </a:extLst>
        </xdr:cNvPr>
        <xdr:cNvCxnSpPr/>
      </xdr:nvCxnSpPr>
      <xdr:spPr>
        <a:xfrm>
          <a:off x="22072600" y="1862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112413</xdr:rowOff>
    </xdr:from>
    <xdr:ext cx="469744" cy="259045"/>
    <xdr:sp macro="" textlink="">
      <xdr:nvSpPr>
        <xdr:cNvPr id="926" name="【庁舎】&#10;一人当たり面積最大値テキスト">
          <a:extLst>
            <a:ext uri="{FF2B5EF4-FFF2-40B4-BE49-F238E27FC236}">
              <a16:creationId xmlns:a16="http://schemas.microsoft.com/office/drawing/2014/main" id="{00000000-0008-0000-0F00-00009E030000}"/>
            </a:ext>
          </a:extLst>
        </xdr:cNvPr>
        <xdr:cNvSpPr txBox="1"/>
      </xdr:nvSpPr>
      <xdr:spPr>
        <a:xfrm>
          <a:off x="22199600" y="17085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165736</xdr:rowOff>
    </xdr:from>
    <xdr:to>
      <xdr:col>116</xdr:col>
      <xdr:colOff>152400</xdr:colOff>
      <xdr:row>100</xdr:row>
      <xdr:rowOff>165736</xdr:rowOff>
    </xdr:to>
    <xdr:cxnSp macro="">
      <xdr:nvCxnSpPr>
        <xdr:cNvPr id="927" name="直線コネクタ 926">
          <a:extLst>
            <a:ext uri="{FF2B5EF4-FFF2-40B4-BE49-F238E27FC236}">
              <a16:creationId xmlns:a16="http://schemas.microsoft.com/office/drawing/2014/main" id="{00000000-0008-0000-0F00-00009F030000}"/>
            </a:ext>
          </a:extLst>
        </xdr:cNvPr>
        <xdr:cNvCxnSpPr/>
      </xdr:nvCxnSpPr>
      <xdr:spPr>
        <a:xfrm>
          <a:off x="22072600" y="17310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20972</xdr:rowOff>
    </xdr:from>
    <xdr:ext cx="469744" cy="259045"/>
    <xdr:sp macro="" textlink="">
      <xdr:nvSpPr>
        <xdr:cNvPr id="928" name="【庁舎】&#10;一人当たり面積平均値テキスト">
          <a:extLst>
            <a:ext uri="{FF2B5EF4-FFF2-40B4-BE49-F238E27FC236}">
              <a16:creationId xmlns:a16="http://schemas.microsoft.com/office/drawing/2014/main" id="{00000000-0008-0000-0F00-0000A0030000}"/>
            </a:ext>
          </a:extLst>
        </xdr:cNvPr>
        <xdr:cNvSpPr txBox="1"/>
      </xdr:nvSpPr>
      <xdr:spPr>
        <a:xfrm>
          <a:off x="22199600" y="180232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42545</xdr:rowOff>
    </xdr:from>
    <xdr:to>
      <xdr:col>116</xdr:col>
      <xdr:colOff>114300</xdr:colOff>
      <xdr:row>105</xdr:row>
      <xdr:rowOff>144145</xdr:rowOff>
    </xdr:to>
    <xdr:sp macro="" textlink="">
      <xdr:nvSpPr>
        <xdr:cNvPr id="929" name="フローチャート: 判断 928">
          <a:extLst>
            <a:ext uri="{FF2B5EF4-FFF2-40B4-BE49-F238E27FC236}">
              <a16:creationId xmlns:a16="http://schemas.microsoft.com/office/drawing/2014/main" id="{00000000-0008-0000-0F00-0000A1030000}"/>
            </a:ext>
          </a:extLst>
        </xdr:cNvPr>
        <xdr:cNvSpPr/>
      </xdr:nvSpPr>
      <xdr:spPr>
        <a:xfrm>
          <a:off x="22110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50164</xdr:rowOff>
    </xdr:from>
    <xdr:to>
      <xdr:col>112</xdr:col>
      <xdr:colOff>38100</xdr:colOff>
      <xdr:row>105</xdr:row>
      <xdr:rowOff>151764</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21272500" y="1805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46355</xdr:rowOff>
    </xdr:from>
    <xdr:to>
      <xdr:col>107</xdr:col>
      <xdr:colOff>101600</xdr:colOff>
      <xdr:row>105</xdr:row>
      <xdr:rowOff>147955</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20383500" y="1804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44450</xdr:rowOff>
    </xdr:from>
    <xdr:to>
      <xdr:col>102</xdr:col>
      <xdr:colOff>165100</xdr:colOff>
      <xdr:row>105</xdr:row>
      <xdr:rowOff>146050</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19494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44450</xdr:rowOff>
    </xdr:from>
    <xdr:to>
      <xdr:col>98</xdr:col>
      <xdr:colOff>38100</xdr:colOff>
      <xdr:row>105</xdr:row>
      <xdr:rowOff>146050</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8605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00000000-0008-0000-0F00-0000A6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133986</xdr:rowOff>
    </xdr:from>
    <xdr:to>
      <xdr:col>116</xdr:col>
      <xdr:colOff>114300</xdr:colOff>
      <xdr:row>104</xdr:row>
      <xdr:rowOff>64136</xdr:rowOff>
    </xdr:to>
    <xdr:sp macro="" textlink="">
      <xdr:nvSpPr>
        <xdr:cNvPr id="939" name="楕円 938">
          <a:extLst>
            <a:ext uri="{FF2B5EF4-FFF2-40B4-BE49-F238E27FC236}">
              <a16:creationId xmlns:a16="http://schemas.microsoft.com/office/drawing/2014/main" id="{00000000-0008-0000-0F00-0000AB030000}"/>
            </a:ext>
          </a:extLst>
        </xdr:cNvPr>
        <xdr:cNvSpPr/>
      </xdr:nvSpPr>
      <xdr:spPr>
        <a:xfrm>
          <a:off x="22110700" y="1779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156863</xdr:rowOff>
    </xdr:from>
    <xdr:ext cx="469744" cy="259045"/>
    <xdr:sp macro="" textlink="">
      <xdr:nvSpPr>
        <xdr:cNvPr id="940" name="【庁舎】&#10;一人当たり面積該当値テキスト">
          <a:extLst>
            <a:ext uri="{FF2B5EF4-FFF2-40B4-BE49-F238E27FC236}">
              <a16:creationId xmlns:a16="http://schemas.microsoft.com/office/drawing/2014/main" id="{00000000-0008-0000-0F00-0000AC030000}"/>
            </a:ext>
          </a:extLst>
        </xdr:cNvPr>
        <xdr:cNvSpPr txBox="1"/>
      </xdr:nvSpPr>
      <xdr:spPr>
        <a:xfrm>
          <a:off x="22199600" y="17644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135889</xdr:rowOff>
    </xdr:from>
    <xdr:to>
      <xdr:col>112</xdr:col>
      <xdr:colOff>38100</xdr:colOff>
      <xdr:row>104</xdr:row>
      <xdr:rowOff>66039</xdr:rowOff>
    </xdr:to>
    <xdr:sp macro="" textlink="">
      <xdr:nvSpPr>
        <xdr:cNvPr id="941" name="楕円 940">
          <a:extLst>
            <a:ext uri="{FF2B5EF4-FFF2-40B4-BE49-F238E27FC236}">
              <a16:creationId xmlns:a16="http://schemas.microsoft.com/office/drawing/2014/main" id="{00000000-0008-0000-0F00-0000AD030000}"/>
            </a:ext>
          </a:extLst>
        </xdr:cNvPr>
        <xdr:cNvSpPr/>
      </xdr:nvSpPr>
      <xdr:spPr>
        <a:xfrm>
          <a:off x="21272500" y="17795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13336</xdr:rowOff>
    </xdr:from>
    <xdr:to>
      <xdr:col>116</xdr:col>
      <xdr:colOff>63500</xdr:colOff>
      <xdr:row>104</xdr:row>
      <xdr:rowOff>15239</xdr:rowOff>
    </xdr:to>
    <xdr:cxnSp macro="">
      <xdr:nvCxnSpPr>
        <xdr:cNvPr id="942" name="直線コネクタ 941">
          <a:extLst>
            <a:ext uri="{FF2B5EF4-FFF2-40B4-BE49-F238E27FC236}">
              <a16:creationId xmlns:a16="http://schemas.microsoft.com/office/drawing/2014/main" id="{00000000-0008-0000-0F00-0000AE030000}"/>
            </a:ext>
          </a:extLst>
        </xdr:cNvPr>
        <xdr:cNvCxnSpPr/>
      </xdr:nvCxnSpPr>
      <xdr:spPr>
        <a:xfrm flipV="1">
          <a:off x="21323300" y="17844136"/>
          <a:ext cx="8382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139700</xdr:rowOff>
    </xdr:from>
    <xdr:to>
      <xdr:col>107</xdr:col>
      <xdr:colOff>101600</xdr:colOff>
      <xdr:row>104</xdr:row>
      <xdr:rowOff>69850</xdr:rowOff>
    </xdr:to>
    <xdr:sp macro="" textlink="">
      <xdr:nvSpPr>
        <xdr:cNvPr id="943" name="楕円 942">
          <a:extLst>
            <a:ext uri="{FF2B5EF4-FFF2-40B4-BE49-F238E27FC236}">
              <a16:creationId xmlns:a16="http://schemas.microsoft.com/office/drawing/2014/main" id="{00000000-0008-0000-0F00-0000AF030000}"/>
            </a:ext>
          </a:extLst>
        </xdr:cNvPr>
        <xdr:cNvSpPr/>
      </xdr:nvSpPr>
      <xdr:spPr>
        <a:xfrm>
          <a:off x="20383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15239</xdr:rowOff>
    </xdr:from>
    <xdr:to>
      <xdr:col>111</xdr:col>
      <xdr:colOff>177800</xdr:colOff>
      <xdr:row>104</xdr:row>
      <xdr:rowOff>19050</xdr:rowOff>
    </xdr:to>
    <xdr:cxnSp macro="">
      <xdr:nvCxnSpPr>
        <xdr:cNvPr id="944" name="直線コネクタ 943">
          <a:extLst>
            <a:ext uri="{FF2B5EF4-FFF2-40B4-BE49-F238E27FC236}">
              <a16:creationId xmlns:a16="http://schemas.microsoft.com/office/drawing/2014/main" id="{00000000-0008-0000-0F00-0000B0030000}"/>
            </a:ext>
          </a:extLst>
        </xdr:cNvPr>
        <xdr:cNvCxnSpPr/>
      </xdr:nvCxnSpPr>
      <xdr:spPr>
        <a:xfrm flipV="1">
          <a:off x="20434300" y="178460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151130</xdr:rowOff>
    </xdr:from>
    <xdr:to>
      <xdr:col>102</xdr:col>
      <xdr:colOff>165100</xdr:colOff>
      <xdr:row>104</xdr:row>
      <xdr:rowOff>81280</xdr:rowOff>
    </xdr:to>
    <xdr:sp macro="" textlink="">
      <xdr:nvSpPr>
        <xdr:cNvPr id="945" name="楕円 944">
          <a:extLst>
            <a:ext uri="{FF2B5EF4-FFF2-40B4-BE49-F238E27FC236}">
              <a16:creationId xmlns:a16="http://schemas.microsoft.com/office/drawing/2014/main" id="{00000000-0008-0000-0F00-0000B1030000}"/>
            </a:ext>
          </a:extLst>
        </xdr:cNvPr>
        <xdr:cNvSpPr/>
      </xdr:nvSpPr>
      <xdr:spPr>
        <a:xfrm>
          <a:off x="19494500" y="1781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19050</xdr:rowOff>
    </xdr:from>
    <xdr:to>
      <xdr:col>107</xdr:col>
      <xdr:colOff>50800</xdr:colOff>
      <xdr:row>104</xdr:row>
      <xdr:rowOff>30480</xdr:rowOff>
    </xdr:to>
    <xdr:cxnSp macro="">
      <xdr:nvCxnSpPr>
        <xdr:cNvPr id="946" name="直線コネクタ 945">
          <a:extLst>
            <a:ext uri="{FF2B5EF4-FFF2-40B4-BE49-F238E27FC236}">
              <a16:creationId xmlns:a16="http://schemas.microsoft.com/office/drawing/2014/main" id="{00000000-0008-0000-0F00-0000B2030000}"/>
            </a:ext>
          </a:extLst>
        </xdr:cNvPr>
        <xdr:cNvCxnSpPr/>
      </xdr:nvCxnSpPr>
      <xdr:spPr>
        <a:xfrm flipV="1">
          <a:off x="19545300" y="178498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156845</xdr:rowOff>
    </xdr:from>
    <xdr:to>
      <xdr:col>98</xdr:col>
      <xdr:colOff>38100</xdr:colOff>
      <xdr:row>104</xdr:row>
      <xdr:rowOff>86995</xdr:rowOff>
    </xdr:to>
    <xdr:sp macro="" textlink="">
      <xdr:nvSpPr>
        <xdr:cNvPr id="947" name="楕円 946">
          <a:extLst>
            <a:ext uri="{FF2B5EF4-FFF2-40B4-BE49-F238E27FC236}">
              <a16:creationId xmlns:a16="http://schemas.microsoft.com/office/drawing/2014/main" id="{00000000-0008-0000-0F00-0000B3030000}"/>
            </a:ext>
          </a:extLst>
        </xdr:cNvPr>
        <xdr:cNvSpPr/>
      </xdr:nvSpPr>
      <xdr:spPr>
        <a:xfrm>
          <a:off x="18605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30480</xdr:rowOff>
    </xdr:from>
    <xdr:to>
      <xdr:col>102</xdr:col>
      <xdr:colOff>114300</xdr:colOff>
      <xdr:row>104</xdr:row>
      <xdr:rowOff>36195</xdr:rowOff>
    </xdr:to>
    <xdr:cxnSp macro="">
      <xdr:nvCxnSpPr>
        <xdr:cNvPr id="948" name="直線コネクタ 947">
          <a:extLst>
            <a:ext uri="{FF2B5EF4-FFF2-40B4-BE49-F238E27FC236}">
              <a16:creationId xmlns:a16="http://schemas.microsoft.com/office/drawing/2014/main" id="{00000000-0008-0000-0F00-0000B4030000}"/>
            </a:ext>
          </a:extLst>
        </xdr:cNvPr>
        <xdr:cNvCxnSpPr/>
      </xdr:nvCxnSpPr>
      <xdr:spPr>
        <a:xfrm flipV="1">
          <a:off x="18656300" y="178612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142891</xdr:rowOff>
    </xdr:from>
    <xdr:ext cx="469744" cy="259045"/>
    <xdr:sp macro="" textlink="">
      <xdr:nvSpPr>
        <xdr:cNvPr id="949" name="n_1aveValue【庁舎】&#10;一人当たり面積">
          <a:extLst>
            <a:ext uri="{FF2B5EF4-FFF2-40B4-BE49-F238E27FC236}">
              <a16:creationId xmlns:a16="http://schemas.microsoft.com/office/drawing/2014/main" id="{00000000-0008-0000-0F00-0000B5030000}"/>
            </a:ext>
          </a:extLst>
        </xdr:cNvPr>
        <xdr:cNvSpPr txBox="1"/>
      </xdr:nvSpPr>
      <xdr:spPr>
        <a:xfrm>
          <a:off x="21075727" y="18145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139082</xdr:rowOff>
    </xdr:from>
    <xdr:ext cx="469744" cy="259045"/>
    <xdr:sp macro="" textlink="">
      <xdr:nvSpPr>
        <xdr:cNvPr id="950" name="n_2aveValue【庁舎】&#10;一人当たり面積">
          <a:extLst>
            <a:ext uri="{FF2B5EF4-FFF2-40B4-BE49-F238E27FC236}">
              <a16:creationId xmlns:a16="http://schemas.microsoft.com/office/drawing/2014/main" id="{00000000-0008-0000-0F00-0000B6030000}"/>
            </a:ext>
          </a:extLst>
        </xdr:cNvPr>
        <xdr:cNvSpPr txBox="1"/>
      </xdr:nvSpPr>
      <xdr:spPr>
        <a:xfrm>
          <a:off x="2019942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137177</xdr:rowOff>
    </xdr:from>
    <xdr:ext cx="469744" cy="259045"/>
    <xdr:sp macro="" textlink="">
      <xdr:nvSpPr>
        <xdr:cNvPr id="951" name="n_3aveValue【庁舎】&#10;一人当たり面積">
          <a:extLst>
            <a:ext uri="{FF2B5EF4-FFF2-40B4-BE49-F238E27FC236}">
              <a16:creationId xmlns:a16="http://schemas.microsoft.com/office/drawing/2014/main" id="{00000000-0008-0000-0F00-0000B7030000}"/>
            </a:ext>
          </a:extLst>
        </xdr:cNvPr>
        <xdr:cNvSpPr txBox="1"/>
      </xdr:nvSpPr>
      <xdr:spPr>
        <a:xfrm>
          <a:off x="19310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137177</xdr:rowOff>
    </xdr:from>
    <xdr:ext cx="469744" cy="259045"/>
    <xdr:sp macro="" textlink="">
      <xdr:nvSpPr>
        <xdr:cNvPr id="952" name="n_4aveValue【庁舎】&#10;一人当たり面積">
          <a:extLst>
            <a:ext uri="{FF2B5EF4-FFF2-40B4-BE49-F238E27FC236}">
              <a16:creationId xmlns:a16="http://schemas.microsoft.com/office/drawing/2014/main" id="{00000000-0008-0000-0F00-0000B8030000}"/>
            </a:ext>
          </a:extLst>
        </xdr:cNvPr>
        <xdr:cNvSpPr txBox="1"/>
      </xdr:nvSpPr>
      <xdr:spPr>
        <a:xfrm>
          <a:off x="18421427" y="18139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82566</xdr:rowOff>
    </xdr:from>
    <xdr:ext cx="469744" cy="259045"/>
    <xdr:sp macro="" textlink="">
      <xdr:nvSpPr>
        <xdr:cNvPr id="953" name="n_1mainValue【庁舎】&#10;一人当たり面積">
          <a:extLst>
            <a:ext uri="{FF2B5EF4-FFF2-40B4-BE49-F238E27FC236}">
              <a16:creationId xmlns:a16="http://schemas.microsoft.com/office/drawing/2014/main" id="{00000000-0008-0000-0F00-0000B9030000}"/>
            </a:ext>
          </a:extLst>
        </xdr:cNvPr>
        <xdr:cNvSpPr txBox="1"/>
      </xdr:nvSpPr>
      <xdr:spPr>
        <a:xfrm>
          <a:off x="21075727"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86377</xdr:rowOff>
    </xdr:from>
    <xdr:ext cx="469744" cy="259045"/>
    <xdr:sp macro="" textlink="">
      <xdr:nvSpPr>
        <xdr:cNvPr id="954" name="n_2mainValue【庁舎】&#10;一人当たり面積">
          <a:extLst>
            <a:ext uri="{FF2B5EF4-FFF2-40B4-BE49-F238E27FC236}">
              <a16:creationId xmlns:a16="http://schemas.microsoft.com/office/drawing/2014/main" id="{00000000-0008-0000-0F00-0000BA030000}"/>
            </a:ext>
          </a:extLst>
        </xdr:cNvPr>
        <xdr:cNvSpPr txBox="1"/>
      </xdr:nvSpPr>
      <xdr:spPr>
        <a:xfrm>
          <a:off x="20199427" y="1757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97807</xdr:rowOff>
    </xdr:from>
    <xdr:ext cx="469744" cy="259045"/>
    <xdr:sp macro="" textlink="">
      <xdr:nvSpPr>
        <xdr:cNvPr id="955" name="n_3mainValue【庁舎】&#10;一人当たり面積">
          <a:extLst>
            <a:ext uri="{FF2B5EF4-FFF2-40B4-BE49-F238E27FC236}">
              <a16:creationId xmlns:a16="http://schemas.microsoft.com/office/drawing/2014/main" id="{00000000-0008-0000-0F00-0000BB030000}"/>
            </a:ext>
          </a:extLst>
        </xdr:cNvPr>
        <xdr:cNvSpPr txBox="1"/>
      </xdr:nvSpPr>
      <xdr:spPr>
        <a:xfrm>
          <a:off x="19310427" y="1758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103522</xdr:rowOff>
    </xdr:from>
    <xdr:ext cx="469744" cy="259045"/>
    <xdr:sp macro="" textlink="">
      <xdr:nvSpPr>
        <xdr:cNvPr id="956" name="n_4mainValue【庁舎】&#10;一人当たり面積">
          <a:extLst>
            <a:ext uri="{FF2B5EF4-FFF2-40B4-BE49-F238E27FC236}">
              <a16:creationId xmlns:a16="http://schemas.microsoft.com/office/drawing/2014/main" id="{00000000-0008-0000-0F00-0000BC030000}"/>
            </a:ext>
          </a:extLst>
        </xdr:cNvPr>
        <xdr:cNvSpPr txBox="1"/>
      </xdr:nvSpPr>
      <xdr:spPr>
        <a:xfrm>
          <a:off x="18421427" y="1759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00000000-0008-0000-0F00-0000BD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00000000-0008-0000-0F00-0000BE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00000000-0008-0000-0F00-0000BF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類似団体内平均値と比較して、特に有形固定資産減価償却率が高くなっている施設は保健センター・保健所、一般廃棄物処理施設となっている。 </a:t>
          </a:r>
        </a:p>
        <a:p>
          <a:r>
            <a:rPr kumimoji="1" lang="ja-JP" altLang="en-US" sz="1300">
              <a:latin typeface="ＭＳ Ｐゴシック" panose="020B0600070205080204" pitchFamily="50" charset="-128"/>
              <a:ea typeface="ＭＳ Ｐゴシック" panose="020B0600070205080204" pitchFamily="50" charset="-128"/>
            </a:rPr>
            <a:t>保健センターは、建築から</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年以上が経過しているため、類似団体内平均値を上回っている。今後は公共施設等の個別施設計画に基づく施設の集約が予定されている。</a:t>
          </a:r>
        </a:p>
        <a:p>
          <a:r>
            <a:rPr kumimoji="1" lang="ja-JP" altLang="en-US" sz="1300">
              <a:latin typeface="ＭＳ Ｐゴシック" panose="020B0600070205080204" pitchFamily="50" charset="-128"/>
              <a:ea typeface="ＭＳ Ｐゴシック" panose="020B0600070205080204" pitchFamily="50" charset="-128"/>
            </a:rPr>
            <a:t>一般廃棄物処理施設は、老朽化が進み有形固定資産減価償却率は悪化しているが、現在新たな処理施設の建設事業を広域事務組合で進めているため、今後有形固定資産減価償却率は減少する見込みである。</a:t>
          </a:r>
        </a:p>
        <a:p>
          <a:r>
            <a:rPr kumimoji="1" lang="ja-JP" altLang="en-US" sz="1300">
              <a:latin typeface="ＭＳ Ｐゴシック" panose="020B0600070205080204" pitchFamily="50" charset="-128"/>
              <a:ea typeface="ＭＳ Ｐゴシック" panose="020B0600070205080204" pitchFamily="50" charset="-128"/>
            </a:rPr>
            <a:t>令和３年度まで類似団体内平均値を大きく上回っていた体育館・プールは、市民体育館等の除却により減少した。庁舎については、庁舎整備事業の実施に伴い有形固定資産減価償却率が減少し、令和元年度より類似団体内平均値と比較し特に低くなっている。</a:t>
          </a:r>
        </a:p>
        <a:p>
          <a:r>
            <a:rPr kumimoji="1" lang="ja-JP" altLang="en-US" sz="1300">
              <a:latin typeface="ＭＳ Ｐゴシック" panose="020B0600070205080204" pitchFamily="50" charset="-128"/>
              <a:ea typeface="ＭＳ Ｐゴシック" panose="020B0600070205080204" pitchFamily="50" charset="-128"/>
            </a:rPr>
            <a:t>また、「一人当たり面積」が県平均・類似団体内順位より高くなっている図書館は利用状況等を勘案しながら施設のあり方について引き続き検討をしていく。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17505793</v>
      </c>
      <c r="BO4" s="384"/>
      <c r="BP4" s="384"/>
      <c r="BQ4" s="384"/>
      <c r="BR4" s="384"/>
      <c r="BS4" s="384"/>
      <c r="BT4" s="384"/>
      <c r="BU4" s="385"/>
      <c r="BV4" s="383">
        <v>16684315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16.899999999999999</v>
      </c>
      <c r="CU4" s="390"/>
      <c r="CV4" s="390"/>
      <c r="CW4" s="390"/>
      <c r="CX4" s="390"/>
      <c r="CY4" s="390"/>
      <c r="CZ4" s="390"/>
      <c r="DA4" s="391"/>
      <c r="DB4" s="389">
        <v>16.5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15739554</v>
      </c>
      <c r="BO5" s="421"/>
      <c r="BP5" s="421"/>
      <c r="BQ5" s="421"/>
      <c r="BR5" s="421"/>
      <c r="BS5" s="421"/>
      <c r="BT5" s="421"/>
      <c r="BU5" s="422"/>
      <c r="BV5" s="420">
        <v>14945237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91.9</v>
      </c>
      <c r="CU5" s="418"/>
      <c r="CV5" s="418"/>
      <c r="CW5" s="418"/>
      <c r="CX5" s="418"/>
      <c r="CY5" s="418"/>
      <c r="CZ5" s="418"/>
      <c r="DA5" s="419"/>
      <c r="DB5" s="417">
        <v>91.4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1766239</v>
      </c>
      <c r="BO6" s="421"/>
      <c r="BP6" s="421"/>
      <c r="BQ6" s="421"/>
      <c r="BR6" s="421"/>
      <c r="BS6" s="421"/>
      <c r="BT6" s="421"/>
      <c r="BU6" s="422"/>
      <c r="BV6" s="420">
        <v>1739078</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92.3</v>
      </c>
      <c r="CU6" s="458"/>
      <c r="CV6" s="458"/>
      <c r="CW6" s="458"/>
      <c r="CX6" s="458"/>
      <c r="CY6" s="458"/>
      <c r="CZ6" s="458"/>
      <c r="DA6" s="459"/>
      <c r="DB6" s="457">
        <v>92.2</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101</v>
      </c>
      <c r="AV7" s="453"/>
      <c r="AW7" s="453"/>
      <c r="AX7" s="453"/>
      <c r="AY7" s="454" t="s">
        <v>102</v>
      </c>
      <c r="AZ7" s="455"/>
      <c r="BA7" s="455"/>
      <c r="BB7" s="455"/>
      <c r="BC7" s="455"/>
      <c r="BD7" s="455"/>
      <c r="BE7" s="455"/>
      <c r="BF7" s="455"/>
      <c r="BG7" s="455"/>
      <c r="BH7" s="455"/>
      <c r="BI7" s="455"/>
      <c r="BJ7" s="455"/>
      <c r="BK7" s="455"/>
      <c r="BL7" s="455"/>
      <c r="BM7" s="456"/>
      <c r="BN7" s="420">
        <v>258377</v>
      </c>
      <c r="BO7" s="421"/>
      <c r="BP7" s="421"/>
      <c r="BQ7" s="421"/>
      <c r="BR7" s="421"/>
      <c r="BS7" s="421"/>
      <c r="BT7" s="421"/>
      <c r="BU7" s="422"/>
      <c r="BV7" s="420">
        <v>309584</v>
      </c>
      <c r="BW7" s="421"/>
      <c r="BX7" s="421"/>
      <c r="BY7" s="421"/>
      <c r="BZ7" s="421"/>
      <c r="CA7" s="421"/>
      <c r="CB7" s="421"/>
      <c r="CC7" s="422"/>
      <c r="CD7" s="423" t="s">
        <v>103</v>
      </c>
      <c r="CE7" s="424"/>
      <c r="CF7" s="424"/>
      <c r="CG7" s="424"/>
      <c r="CH7" s="424"/>
      <c r="CI7" s="424"/>
      <c r="CJ7" s="424"/>
      <c r="CK7" s="424"/>
      <c r="CL7" s="424"/>
      <c r="CM7" s="424"/>
      <c r="CN7" s="424"/>
      <c r="CO7" s="424"/>
      <c r="CP7" s="424"/>
      <c r="CQ7" s="424"/>
      <c r="CR7" s="424"/>
      <c r="CS7" s="425"/>
      <c r="CT7" s="420">
        <v>8918923</v>
      </c>
      <c r="CU7" s="421"/>
      <c r="CV7" s="421"/>
      <c r="CW7" s="421"/>
      <c r="CX7" s="421"/>
      <c r="CY7" s="421"/>
      <c r="CZ7" s="421"/>
      <c r="DA7" s="422"/>
      <c r="DB7" s="420">
        <v>8649631</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104</v>
      </c>
      <c r="AN8" s="450"/>
      <c r="AO8" s="450"/>
      <c r="AP8" s="450"/>
      <c r="AQ8" s="450"/>
      <c r="AR8" s="450"/>
      <c r="AS8" s="450"/>
      <c r="AT8" s="451"/>
      <c r="AU8" s="452" t="s">
        <v>90</v>
      </c>
      <c r="AV8" s="453"/>
      <c r="AW8" s="453"/>
      <c r="AX8" s="453"/>
      <c r="AY8" s="454" t="s">
        <v>105</v>
      </c>
      <c r="AZ8" s="455"/>
      <c r="BA8" s="455"/>
      <c r="BB8" s="455"/>
      <c r="BC8" s="455"/>
      <c r="BD8" s="455"/>
      <c r="BE8" s="455"/>
      <c r="BF8" s="455"/>
      <c r="BG8" s="455"/>
      <c r="BH8" s="455"/>
      <c r="BI8" s="455"/>
      <c r="BJ8" s="455"/>
      <c r="BK8" s="455"/>
      <c r="BL8" s="455"/>
      <c r="BM8" s="456"/>
      <c r="BN8" s="420">
        <v>1507862</v>
      </c>
      <c r="BO8" s="421"/>
      <c r="BP8" s="421"/>
      <c r="BQ8" s="421"/>
      <c r="BR8" s="421"/>
      <c r="BS8" s="421"/>
      <c r="BT8" s="421"/>
      <c r="BU8" s="422"/>
      <c r="BV8" s="420">
        <v>1429494</v>
      </c>
      <c r="BW8" s="421"/>
      <c r="BX8" s="421"/>
      <c r="BY8" s="421"/>
      <c r="BZ8" s="421"/>
      <c r="CA8" s="421"/>
      <c r="CB8" s="421"/>
      <c r="CC8" s="422"/>
      <c r="CD8" s="423" t="s">
        <v>106</v>
      </c>
      <c r="CE8" s="424"/>
      <c r="CF8" s="424"/>
      <c r="CG8" s="424"/>
      <c r="CH8" s="424"/>
      <c r="CI8" s="424"/>
      <c r="CJ8" s="424"/>
      <c r="CK8" s="424"/>
      <c r="CL8" s="424"/>
      <c r="CM8" s="424"/>
      <c r="CN8" s="424"/>
      <c r="CO8" s="424"/>
      <c r="CP8" s="424"/>
      <c r="CQ8" s="424"/>
      <c r="CR8" s="424"/>
      <c r="CS8" s="425"/>
      <c r="CT8" s="460">
        <v>0.67</v>
      </c>
      <c r="CU8" s="461"/>
      <c r="CV8" s="461"/>
      <c r="CW8" s="461"/>
      <c r="CX8" s="461"/>
      <c r="CY8" s="461"/>
      <c r="CZ8" s="461"/>
      <c r="DA8" s="462"/>
      <c r="DB8" s="460">
        <v>0.66</v>
      </c>
      <c r="DC8" s="461"/>
      <c r="DD8" s="461"/>
      <c r="DE8" s="461"/>
      <c r="DF8" s="461"/>
      <c r="DG8" s="461"/>
      <c r="DH8" s="461"/>
      <c r="DI8" s="462"/>
    </row>
    <row r="9" spans="1:119" ht="18.75" customHeight="1" thickBot="1" x14ac:dyDescent="0.25">
      <c r="A9" s="163"/>
      <c r="B9" s="414" t="s">
        <v>107</v>
      </c>
      <c r="C9" s="415"/>
      <c r="D9" s="415"/>
      <c r="E9" s="415"/>
      <c r="F9" s="415"/>
      <c r="G9" s="415"/>
      <c r="H9" s="415"/>
      <c r="I9" s="415"/>
      <c r="J9" s="415"/>
      <c r="K9" s="463"/>
      <c r="L9" s="464" t="s">
        <v>108</v>
      </c>
      <c r="M9" s="465"/>
      <c r="N9" s="465"/>
      <c r="O9" s="465"/>
      <c r="P9" s="465"/>
      <c r="Q9" s="466"/>
      <c r="R9" s="467">
        <v>31216</v>
      </c>
      <c r="S9" s="468"/>
      <c r="T9" s="468"/>
      <c r="U9" s="468"/>
      <c r="V9" s="469"/>
      <c r="W9" s="377" t="s">
        <v>109</v>
      </c>
      <c r="X9" s="378"/>
      <c r="Y9" s="378"/>
      <c r="Z9" s="378"/>
      <c r="AA9" s="378"/>
      <c r="AB9" s="378"/>
      <c r="AC9" s="378"/>
      <c r="AD9" s="378"/>
      <c r="AE9" s="378"/>
      <c r="AF9" s="378"/>
      <c r="AG9" s="378"/>
      <c r="AH9" s="378"/>
      <c r="AI9" s="378"/>
      <c r="AJ9" s="378"/>
      <c r="AK9" s="378"/>
      <c r="AL9" s="379"/>
      <c r="AM9" s="449" t="s">
        <v>110</v>
      </c>
      <c r="AN9" s="450"/>
      <c r="AO9" s="450"/>
      <c r="AP9" s="450"/>
      <c r="AQ9" s="450"/>
      <c r="AR9" s="450"/>
      <c r="AS9" s="450"/>
      <c r="AT9" s="451"/>
      <c r="AU9" s="452" t="s">
        <v>90</v>
      </c>
      <c r="AV9" s="453"/>
      <c r="AW9" s="453"/>
      <c r="AX9" s="453"/>
      <c r="AY9" s="454" t="s">
        <v>111</v>
      </c>
      <c r="AZ9" s="455"/>
      <c r="BA9" s="455"/>
      <c r="BB9" s="455"/>
      <c r="BC9" s="455"/>
      <c r="BD9" s="455"/>
      <c r="BE9" s="455"/>
      <c r="BF9" s="455"/>
      <c r="BG9" s="455"/>
      <c r="BH9" s="455"/>
      <c r="BI9" s="455"/>
      <c r="BJ9" s="455"/>
      <c r="BK9" s="455"/>
      <c r="BL9" s="455"/>
      <c r="BM9" s="456"/>
      <c r="BN9" s="420">
        <v>78368</v>
      </c>
      <c r="BO9" s="421"/>
      <c r="BP9" s="421"/>
      <c r="BQ9" s="421"/>
      <c r="BR9" s="421"/>
      <c r="BS9" s="421"/>
      <c r="BT9" s="421"/>
      <c r="BU9" s="422"/>
      <c r="BV9" s="420">
        <v>-205955</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11.6</v>
      </c>
      <c r="CU9" s="418"/>
      <c r="CV9" s="418"/>
      <c r="CW9" s="418"/>
      <c r="CX9" s="418"/>
      <c r="CY9" s="418"/>
      <c r="CZ9" s="418"/>
      <c r="DA9" s="419"/>
      <c r="DB9" s="417">
        <v>11.7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31124</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63542</v>
      </c>
      <c r="BO10" s="421"/>
      <c r="BP10" s="421"/>
      <c r="BQ10" s="421"/>
      <c r="BR10" s="421"/>
      <c r="BS10" s="421"/>
      <c r="BT10" s="421"/>
      <c r="BU10" s="422"/>
      <c r="BV10" s="420">
        <v>120289</v>
      </c>
      <c r="BW10" s="421"/>
      <c r="BX10" s="421"/>
      <c r="BY10" s="421"/>
      <c r="BZ10" s="421"/>
      <c r="CA10" s="421"/>
      <c r="CB10" s="421"/>
      <c r="CC10" s="422"/>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30597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204499</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2"/>
      <c r="M13" s="511" t="s">
        <v>130</v>
      </c>
      <c r="N13" s="512"/>
      <c r="O13" s="512"/>
      <c r="P13" s="512"/>
      <c r="Q13" s="513"/>
      <c r="R13" s="504">
        <v>28350</v>
      </c>
      <c r="S13" s="505"/>
      <c r="T13" s="505"/>
      <c r="U13" s="505"/>
      <c r="V13" s="506"/>
      <c r="W13" s="436" t="s">
        <v>131</v>
      </c>
      <c r="X13" s="437"/>
      <c r="Y13" s="437"/>
      <c r="Z13" s="437"/>
      <c r="AA13" s="437"/>
      <c r="AB13" s="427"/>
      <c r="AC13" s="471">
        <v>836</v>
      </c>
      <c r="AD13" s="472"/>
      <c r="AE13" s="472"/>
      <c r="AF13" s="472"/>
      <c r="AG13" s="514"/>
      <c r="AH13" s="471">
        <v>1021</v>
      </c>
      <c r="AI13" s="472"/>
      <c r="AJ13" s="472"/>
      <c r="AK13" s="472"/>
      <c r="AL13" s="473"/>
      <c r="AM13" s="449" t="s">
        <v>132</v>
      </c>
      <c r="AN13" s="450"/>
      <c r="AO13" s="450"/>
      <c r="AP13" s="450"/>
      <c r="AQ13" s="450"/>
      <c r="AR13" s="450"/>
      <c r="AS13" s="450"/>
      <c r="AT13" s="451"/>
      <c r="AU13" s="452" t="s">
        <v>101</v>
      </c>
      <c r="AV13" s="453"/>
      <c r="AW13" s="453"/>
      <c r="AX13" s="453"/>
      <c r="AY13" s="454" t="s">
        <v>133</v>
      </c>
      <c r="AZ13" s="455"/>
      <c r="BA13" s="455"/>
      <c r="BB13" s="455"/>
      <c r="BC13" s="455"/>
      <c r="BD13" s="455"/>
      <c r="BE13" s="455"/>
      <c r="BF13" s="455"/>
      <c r="BG13" s="455"/>
      <c r="BH13" s="455"/>
      <c r="BI13" s="455"/>
      <c r="BJ13" s="455"/>
      <c r="BK13" s="455"/>
      <c r="BL13" s="455"/>
      <c r="BM13" s="456"/>
      <c r="BN13" s="420">
        <v>-62589</v>
      </c>
      <c r="BO13" s="421"/>
      <c r="BP13" s="421"/>
      <c r="BQ13" s="421"/>
      <c r="BR13" s="421"/>
      <c r="BS13" s="421"/>
      <c r="BT13" s="421"/>
      <c r="BU13" s="422"/>
      <c r="BV13" s="420">
        <v>-85666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7.2</v>
      </c>
      <c r="CU13" s="418"/>
      <c r="CV13" s="418"/>
      <c r="CW13" s="418"/>
      <c r="CX13" s="418"/>
      <c r="CY13" s="418"/>
      <c r="CZ13" s="418"/>
      <c r="DA13" s="419"/>
      <c r="DB13" s="417">
        <v>7.1</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30657</v>
      </c>
      <c r="S14" s="505"/>
      <c r="T14" s="505"/>
      <c r="U14" s="505"/>
      <c r="V14" s="506"/>
      <c r="W14" s="410"/>
      <c r="X14" s="411"/>
      <c r="Y14" s="411"/>
      <c r="Z14" s="411"/>
      <c r="AA14" s="411"/>
      <c r="AB14" s="400"/>
      <c r="AC14" s="507">
        <v>5.7</v>
      </c>
      <c r="AD14" s="508"/>
      <c r="AE14" s="508"/>
      <c r="AF14" s="508"/>
      <c r="AG14" s="509"/>
      <c r="AH14" s="507">
        <v>6.7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2"/>
      <c r="M15" s="511" t="s">
        <v>130</v>
      </c>
      <c r="N15" s="512"/>
      <c r="O15" s="512"/>
      <c r="P15" s="512"/>
      <c r="Q15" s="513"/>
      <c r="R15" s="504">
        <v>28496</v>
      </c>
      <c r="S15" s="505"/>
      <c r="T15" s="505"/>
      <c r="U15" s="505"/>
      <c r="V15" s="506"/>
      <c r="W15" s="436" t="s">
        <v>137</v>
      </c>
      <c r="X15" s="437"/>
      <c r="Y15" s="437"/>
      <c r="Z15" s="437"/>
      <c r="AA15" s="437"/>
      <c r="AB15" s="427"/>
      <c r="AC15" s="471">
        <v>4993</v>
      </c>
      <c r="AD15" s="472"/>
      <c r="AE15" s="472"/>
      <c r="AF15" s="472"/>
      <c r="AG15" s="514"/>
      <c r="AH15" s="471">
        <v>4943</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5005215</v>
      </c>
      <c r="BO15" s="384"/>
      <c r="BP15" s="384"/>
      <c r="BQ15" s="384"/>
      <c r="BR15" s="384"/>
      <c r="BS15" s="384"/>
      <c r="BT15" s="384"/>
      <c r="BU15" s="385"/>
      <c r="BV15" s="383">
        <v>4828039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33.9</v>
      </c>
      <c r="AD16" s="508"/>
      <c r="AE16" s="508"/>
      <c r="AF16" s="508"/>
      <c r="AG16" s="509"/>
      <c r="AH16" s="507">
        <v>32.6</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7500074</v>
      </c>
      <c r="BO16" s="421"/>
      <c r="BP16" s="421"/>
      <c r="BQ16" s="421"/>
      <c r="BR16" s="421"/>
      <c r="BS16" s="421"/>
      <c r="BT16" s="421"/>
      <c r="BU16" s="422"/>
      <c r="BV16" s="420">
        <v>7273537</v>
      </c>
      <c r="BW16" s="421"/>
      <c r="BX16" s="421"/>
      <c r="BY16" s="421"/>
      <c r="BZ16" s="421"/>
      <c r="CA16" s="421"/>
      <c r="CB16" s="421"/>
      <c r="CC16" s="422"/>
      <c r="CD16" s="176"/>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77"/>
      <c r="M17" s="531" t="s">
        <v>143</v>
      </c>
      <c r="N17" s="532"/>
      <c r="O17" s="532"/>
      <c r="P17" s="532"/>
      <c r="Q17" s="533"/>
      <c r="R17" s="526" t="s">
        <v>144</v>
      </c>
      <c r="S17" s="527"/>
      <c r="T17" s="527"/>
      <c r="U17" s="527"/>
      <c r="V17" s="528"/>
      <c r="W17" s="436" t="s">
        <v>145</v>
      </c>
      <c r="X17" s="437"/>
      <c r="Y17" s="437"/>
      <c r="Z17" s="437"/>
      <c r="AA17" s="437"/>
      <c r="AB17" s="427"/>
      <c r="AC17" s="471">
        <v>8917</v>
      </c>
      <c r="AD17" s="472"/>
      <c r="AE17" s="472"/>
      <c r="AF17" s="472"/>
      <c r="AG17" s="514"/>
      <c r="AH17" s="471">
        <v>9200</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6388632</v>
      </c>
      <c r="BO17" s="421"/>
      <c r="BP17" s="421"/>
      <c r="BQ17" s="421"/>
      <c r="BR17" s="421"/>
      <c r="BS17" s="421"/>
      <c r="BT17" s="421"/>
      <c r="BU17" s="422"/>
      <c r="BV17" s="420">
        <v>6148492</v>
      </c>
      <c r="BW17" s="421"/>
      <c r="BX17" s="421"/>
      <c r="BY17" s="421"/>
      <c r="BZ17" s="421"/>
      <c r="CA17" s="421"/>
      <c r="CB17" s="421"/>
      <c r="CC17" s="422"/>
      <c r="CD17" s="176"/>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31.69</v>
      </c>
      <c r="M18" s="544"/>
      <c r="N18" s="544"/>
      <c r="O18" s="544"/>
      <c r="P18" s="544"/>
      <c r="Q18" s="544"/>
      <c r="R18" s="545"/>
      <c r="S18" s="545"/>
      <c r="T18" s="545"/>
      <c r="U18" s="545"/>
      <c r="V18" s="546"/>
      <c r="W18" s="438"/>
      <c r="X18" s="439"/>
      <c r="Y18" s="439"/>
      <c r="Z18" s="439"/>
      <c r="AA18" s="439"/>
      <c r="AB18" s="430"/>
      <c r="AC18" s="547">
        <v>60.5</v>
      </c>
      <c r="AD18" s="548"/>
      <c r="AE18" s="548"/>
      <c r="AF18" s="548"/>
      <c r="AG18" s="549"/>
      <c r="AH18" s="547">
        <v>60.7</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8325500</v>
      </c>
      <c r="BO18" s="421"/>
      <c r="BP18" s="421"/>
      <c r="BQ18" s="421"/>
      <c r="BR18" s="421"/>
      <c r="BS18" s="421"/>
      <c r="BT18" s="421"/>
      <c r="BU18" s="422"/>
      <c r="BV18" s="420">
        <v>7972980</v>
      </c>
      <c r="BW18" s="421"/>
      <c r="BX18" s="421"/>
      <c r="BY18" s="421"/>
      <c r="BZ18" s="421"/>
      <c r="CA18" s="421"/>
      <c r="CB18" s="421"/>
      <c r="CC18" s="422"/>
      <c r="CD18" s="176"/>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985</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11741610</v>
      </c>
      <c r="BO19" s="421"/>
      <c r="BP19" s="421"/>
      <c r="BQ19" s="421"/>
      <c r="BR19" s="421"/>
      <c r="BS19" s="421"/>
      <c r="BT19" s="421"/>
      <c r="BU19" s="422"/>
      <c r="BV19" s="420">
        <v>11589016</v>
      </c>
      <c r="BW19" s="421"/>
      <c r="BX19" s="421"/>
      <c r="BY19" s="421"/>
      <c r="BZ19" s="421"/>
      <c r="CA19" s="421"/>
      <c r="CB19" s="421"/>
      <c r="CC19" s="422"/>
      <c r="CD19" s="176"/>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13552</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6"/>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6"/>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16048263</v>
      </c>
      <c r="BO22" s="384"/>
      <c r="BP22" s="384"/>
      <c r="BQ22" s="384"/>
      <c r="BR22" s="384"/>
      <c r="BS22" s="384"/>
      <c r="BT22" s="384"/>
      <c r="BU22" s="385"/>
      <c r="BV22" s="383">
        <v>16099699</v>
      </c>
      <c r="BW22" s="384"/>
      <c r="BX22" s="384"/>
      <c r="BY22" s="384"/>
      <c r="BZ22" s="384"/>
      <c r="CA22" s="384"/>
      <c r="CB22" s="384"/>
      <c r="CC22" s="385"/>
      <c r="CD22" s="176"/>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6089736</v>
      </c>
      <c r="BO23" s="421"/>
      <c r="BP23" s="421"/>
      <c r="BQ23" s="421"/>
      <c r="BR23" s="421"/>
      <c r="BS23" s="421"/>
      <c r="BT23" s="421"/>
      <c r="BU23" s="422"/>
      <c r="BV23" s="420">
        <v>6691619</v>
      </c>
      <c r="BW23" s="421"/>
      <c r="BX23" s="421"/>
      <c r="BY23" s="421"/>
      <c r="BZ23" s="421"/>
      <c r="CA23" s="421"/>
      <c r="CB23" s="421"/>
      <c r="CC23" s="422"/>
      <c r="CD23" s="176"/>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7640</v>
      </c>
      <c r="R24" s="472"/>
      <c r="S24" s="472"/>
      <c r="T24" s="472"/>
      <c r="U24" s="472"/>
      <c r="V24" s="514"/>
      <c r="W24" s="566"/>
      <c r="X24" s="567"/>
      <c r="Y24" s="568"/>
      <c r="Z24" s="470" t="s">
        <v>162</v>
      </c>
      <c r="AA24" s="450"/>
      <c r="AB24" s="450"/>
      <c r="AC24" s="450"/>
      <c r="AD24" s="450"/>
      <c r="AE24" s="450"/>
      <c r="AF24" s="450"/>
      <c r="AG24" s="451"/>
      <c r="AH24" s="471">
        <v>213</v>
      </c>
      <c r="AI24" s="472"/>
      <c r="AJ24" s="472"/>
      <c r="AK24" s="472"/>
      <c r="AL24" s="514"/>
      <c r="AM24" s="471">
        <v>660087</v>
      </c>
      <c r="AN24" s="472"/>
      <c r="AO24" s="472"/>
      <c r="AP24" s="472"/>
      <c r="AQ24" s="472"/>
      <c r="AR24" s="514"/>
      <c r="AS24" s="471">
        <v>3099</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10696724</v>
      </c>
      <c r="BO24" s="421"/>
      <c r="BP24" s="421"/>
      <c r="BQ24" s="421"/>
      <c r="BR24" s="421"/>
      <c r="BS24" s="421"/>
      <c r="BT24" s="421"/>
      <c r="BU24" s="422"/>
      <c r="BV24" s="420">
        <v>10185192</v>
      </c>
      <c r="BW24" s="421"/>
      <c r="BX24" s="421"/>
      <c r="BY24" s="421"/>
      <c r="BZ24" s="421"/>
      <c r="CA24" s="421"/>
      <c r="CB24" s="421"/>
      <c r="CC24" s="422"/>
      <c r="CD24" s="176"/>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1</v>
      </c>
      <c r="M25" s="472"/>
      <c r="N25" s="472"/>
      <c r="O25" s="472"/>
      <c r="P25" s="514"/>
      <c r="Q25" s="471">
        <v>5970</v>
      </c>
      <c r="R25" s="472"/>
      <c r="S25" s="472"/>
      <c r="T25" s="472"/>
      <c r="U25" s="472"/>
      <c r="V25" s="514"/>
      <c r="W25" s="566"/>
      <c r="X25" s="567"/>
      <c r="Y25" s="568"/>
      <c r="Z25" s="470" t="s">
        <v>165</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680729</v>
      </c>
      <c r="BO25" s="384"/>
      <c r="BP25" s="384"/>
      <c r="BQ25" s="384"/>
      <c r="BR25" s="384"/>
      <c r="BS25" s="384"/>
      <c r="BT25" s="384"/>
      <c r="BU25" s="385"/>
      <c r="BV25" s="383">
        <v>794874</v>
      </c>
      <c r="BW25" s="384"/>
      <c r="BX25" s="384"/>
      <c r="BY25" s="384"/>
      <c r="BZ25" s="384"/>
      <c r="CA25" s="384"/>
      <c r="CB25" s="384"/>
      <c r="CC25" s="385"/>
      <c r="CD25" s="176"/>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5580</v>
      </c>
      <c r="R26" s="472"/>
      <c r="S26" s="472"/>
      <c r="T26" s="472"/>
      <c r="U26" s="472"/>
      <c r="V26" s="514"/>
      <c r="W26" s="566"/>
      <c r="X26" s="567"/>
      <c r="Y26" s="568"/>
      <c r="Z26" s="470" t="s">
        <v>168</v>
      </c>
      <c r="AA26" s="572"/>
      <c r="AB26" s="572"/>
      <c r="AC26" s="572"/>
      <c r="AD26" s="572"/>
      <c r="AE26" s="572"/>
      <c r="AF26" s="572"/>
      <c r="AG26" s="573"/>
      <c r="AH26" s="471">
        <v>1</v>
      </c>
      <c r="AI26" s="472"/>
      <c r="AJ26" s="472"/>
      <c r="AK26" s="472"/>
      <c r="AL26" s="514"/>
      <c r="AM26" s="471" t="s">
        <v>169</v>
      </c>
      <c r="AN26" s="472"/>
      <c r="AO26" s="472"/>
      <c r="AP26" s="472"/>
      <c r="AQ26" s="472"/>
      <c r="AR26" s="514"/>
      <c r="AS26" s="471" t="s">
        <v>169</v>
      </c>
      <c r="AT26" s="472"/>
      <c r="AU26" s="472"/>
      <c r="AV26" s="472"/>
      <c r="AW26" s="472"/>
      <c r="AX26" s="473"/>
      <c r="AY26" s="423" t="s">
        <v>170</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6"/>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171</v>
      </c>
      <c r="F27" s="450"/>
      <c r="G27" s="450"/>
      <c r="H27" s="450"/>
      <c r="I27" s="450"/>
      <c r="J27" s="450"/>
      <c r="K27" s="451"/>
      <c r="L27" s="471">
        <v>1</v>
      </c>
      <c r="M27" s="472"/>
      <c r="N27" s="472"/>
      <c r="O27" s="472"/>
      <c r="P27" s="514"/>
      <c r="Q27" s="471">
        <v>3300</v>
      </c>
      <c r="R27" s="472"/>
      <c r="S27" s="472"/>
      <c r="T27" s="472"/>
      <c r="U27" s="472"/>
      <c r="V27" s="514"/>
      <c r="W27" s="566"/>
      <c r="X27" s="567"/>
      <c r="Y27" s="568"/>
      <c r="Z27" s="470" t="s">
        <v>172</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173</v>
      </c>
      <c r="AZ27" s="516"/>
      <c r="BA27" s="516"/>
      <c r="BB27" s="516"/>
      <c r="BC27" s="516"/>
      <c r="BD27" s="516"/>
      <c r="BE27" s="516"/>
      <c r="BF27" s="516"/>
      <c r="BG27" s="516"/>
      <c r="BH27" s="516"/>
      <c r="BI27" s="516"/>
      <c r="BJ27" s="516"/>
      <c r="BK27" s="516"/>
      <c r="BL27" s="516"/>
      <c r="BM27" s="517"/>
      <c r="BN27" s="539">
        <v>529843</v>
      </c>
      <c r="BO27" s="540"/>
      <c r="BP27" s="540"/>
      <c r="BQ27" s="540"/>
      <c r="BR27" s="540"/>
      <c r="BS27" s="540"/>
      <c r="BT27" s="540"/>
      <c r="BU27" s="541"/>
      <c r="BV27" s="539">
        <v>529770</v>
      </c>
      <c r="BW27" s="540"/>
      <c r="BX27" s="540"/>
      <c r="BY27" s="540"/>
      <c r="BZ27" s="540"/>
      <c r="CA27" s="540"/>
      <c r="CB27" s="540"/>
      <c r="CC27" s="541"/>
      <c r="CD27" s="178"/>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174</v>
      </c>
      <c r="F28" s="450"/>
      <c r="G28" s="450"/>
      <c r="H28" s="450"/>
      <c r="I28" s="450"/>
      <c r="J28" s="450"/>
      <c r="K28" s="451"/>
      <c r="L28" s="471">
        <v>1</v>
      </c>
      <c r="M28" s="472"/>
      <c r="N28" s="472"/>
      <c r="O28" s="472"/>
      <c r="P28" s="514"/>
      <c r="Q28" s="471">
        <v>3000</v>
      </c>
      <c r="R28" s="472"/>
      <c r="S28" s="472"/>
      <c r="T28" s="472"/>
      <c r="U28" s="472"/>
      <c r="V28" s="514"/>
      <c r="W28" s="566"/>
      <c r="X28" s="567"/>
      <c r="Y28" s="568"/>
      <c r="Z28" s="470" t="s">
        <v>175</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176</v>
      </c>
      <c r="AZ28" s="575"/>
      <c r="BA28" s="575"/>
      <c r="BB28" s="576"/>
      <c r="BC28" s="380" t="s">
        <v>46</v>
      </c>
      <c r="BD28" s="381"/>
      <c r="BE28" s="381"/>
      <c r="BF28" s="381"/>
      <c r="BG28" s="381"/>
      <c r="BH28" s="381"/>
      <c r="BI28" s="381"/>
      <c r="BJ28" s="381"/>
      <c r="BK28" s="381"/>
      <c r="BL28" s="381"/>
      <c r="BM28" s="382"/>
      <c r="BN28" s="383">
        <v>2873964</v>
      </c>
      <c r="BO28" s="384"/>
      <c r="BP28" s="384"/>
      <c r="BQ28" s="384"/>
      <c r="BR28" s="384"/>
      <c r="BS28" s="384"/>
      <c r="BT28" s="384"/>
      <c r="BU28" s="385"/>
      <c r="BV28" s="383">
        <v>3014921</v>
      </c>
      <c r="BW28" s="384"/>
      <c r="BX28" s="384"/>
      <c r="BY28" s="384"/>
      <c r="BZ28" s="384"/>
      <c r="CA28" s="384"/>
      <c r="CB28" s="384"/>
      <c r="CC28" s="385"/>
      <c r="CD28" s="176"/>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177</v>
      </c>
      <c r="F29" s="450"/>
      <c r="G29" s="450"/>
      <c r="H29" s="450"/>
      <c r="I29" s="450"/>
      <c r="J29" s="450"/>
      <c r="K29" s="451"/>
      <c r="L29" s="471">
        <v>16</v>
      </c>
      <c r="M29" s="472"/>
      <c r="N29" s="472"/>
      <c r="O29" s="472"/>
      <c r="P29" s="514"/>
      <c r="Q29" s="471">
        <v>2900</v>
      </c>
      <c r="R29" s="472"/>
      <c r="S29" s="472"/>
      <c r="T29" s="472"/>
      <c r="U29" s="472"/>
      <c r="V29" s="514"/>
      <c r="W29" s="569"/>
      <c r="X29" s="570"/>
      <c r="Y29" s="571"/>
      <c r="Z29" s="470" t="s">
        <v>178</v>
      </c>
      <c r="AA29" s="450"/>
      <c r="AB29" s="450"/>
      <c r="AC29" s="450"/>
      <c r="AD29" s="450"/>
      <c r="AE29" s="450"/>
      <c r="AF29" s="450"/>
      <c r="AG29" s="451"/>
      <c r="AH29" s="471">
        <v>213</v>
      </c>
      <c r="AI29" s="472"/>
      <c r="AJ29" s="472"/>
      <c r="AK29" s="472"/>
      <c r="AL29" s="514"/>
      <c r="AM29" s="471">
        <v>660087</v>
      </c>
      <c r="AN29" s="472"/>
      <c r="AO29" s="472"/>
      <c r="AP29" s="472"/>
      <c r="AQ29" s="472"/>
      <c r="AR29" s="514"/>
      <c r="AS29" s="471">
        <v>3099</v>
      </c>
      <c r="AT29" s="472"/>
      <c r="AU29" s="472"/>
      <c r="AV29" s="472"/>
      <c r="AW29" s="472"/>
      <c r="AX29" s="473"/>
      <c r="AY29" s="577"/>
      <c r="AZ29" s="578"/>
      <c r="BA29" s="578"/>
      <c r="BB29" s="579"/>
      <c r="BC29" s="454" t="s">
        <v>179</v>
      </c>
      <c r="BD29" s="455"/>
      <c r="BE29" s="455"/>
      <c r="BF29" s="455"/>
      <c r="BG29" s="455"/>
      <c r="BH29" s="455"/>
      <c r="BI29" s="455"/>
      <c r="BJ29" s="455"/>
      <c r="BK29" s="455"/>
      <c r="BL29" s="455"/>
      <c r="BM29" s="456"/>
      <c r="BN29" s="420">
        <v>480599</v>
      </c>
      <c r="BO29" s="421"/>
      <c r="BP29" s="421"/>
      <c r="BQ29" s="421"/>
      <c r="BR29" s="421"/>
      <c r="BS29" s="421"/>
      <c r="BT29" s="421"/>
      <c r="BU29" s="422"/>
      <c r="BV29" s="420">
        <v>443101</v>
      </c>
      <c r="BW29" s="421"/>
      <c r="BX29" s="421"/>
      <c r="BY29" s="421"/>
      <c r="BZ29" s="421"/>
      <c r="CA29" s="421"/>
      <c r="CB29" s="421"/>
      <c r="CC29" s="422"/>
      <c r="CD29" s="178"/>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180</v>
      </c>
      <c r="X30" s="588"/>
      <c r="Y30" s="588"/>
      <c r="Z30" s="588"/>
      <c r="AA30" s="588"/>
      <c r="AB30" s="588"/>
      <c r="AC30" s="588"/>
      <c r="AD30" s="588"/>
      <c r="AE30" s="588"/>
      <c r="AF30" s="588"/>
      <c r="AG30" s="589"/>
      <c r="AH30" s="547">
        <v>96.7</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4054935</v>
      </c>
      <c r="BO30" s="540"/>
      <c r="BP30" s="540"/>
      <c r="BQ30" s="540"/>
      <c r="BR30" s="540"/>
      <c r="BS30" s="540"/>
      <c r="BT30" s="540"/>
      <c r="BU30" s="541"/>
      <c r="BV30" s="539">
        <v>4326165</v>
      </c>
      <c r="BW30" s="540"/>
      <c r="BX30" s="540"/>
      <c r="BY30" s="540"/>
      <c r="BZ30" s="540"/>
      <c r="CA30" s="540"/>
      <c r="CB30" s="540"/>
      <c r="CC30" s="541"/>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83" t="s">
        <v>181</v>
      </c>
      <c r="D32" s="583"/>
      <c r="E32" s="583"/>
      <c r="F32" s="583"/>
      <c r="G32" s="583"/>
      <c r="H32" s="583"/>
      <c r="I32" s="583"/>
      <c r="J32" s="583"/>
      <c r="K32" s="583"/>
      <c r="L32" s="583"/>
      <c r="M32" s="583"/>
      <c r="N32" s="583"/>
      <c r="O32" s="583"/>
      <c r="P32" s="583"/>
      <c r="Q32" s="583"/>
      <c r="R32" s="583"/>
      <c r="S32" s="583"/>
      <c r="U32" s="424" t="s">
        <v>182</v>
      </c>
      <c r="V32" s="424"/>
      <c r="W32" s="424"/>
      <c r="X32" s="424"/>
      <c r="Y32" s="424"/>
      <c r="Z32" s="424"/>
      <c r="AA32" s="424"/>
      <c r="AB32" s="424"/>
      <c r="AC32" s="424"/>
      <c r="AD32" s="424"/>
      <c r="AE32" s="424"/>
      <c r="AF32" s="424"/>
      <c r="AG32" s="424"/>
      <c r="AH32" s="424"/>
      <c r="AI32" s="424"/>
      <c r="AJ32" s="424"/>
      <c r="AK32" s="424"/>
      <c r="AM32" s="424" t="s">
        <v>183</v>
      </c>
      <c r="AN32" s="424"/>
      <c r="AO32" s="424"/>
      <c r="AP32" s="424"/>
      <c r="AQ32" s="424"/>
      <c r="AR32" s="424"/>
      <c r="AS32" s="424"/>
      <c r="AT32" s="424"/>
      <c r="AU32" s="424"/>
      <c r="AV32" s="424"/>
      <c r="AW32" s="424"/>
      <c r="AX32" s="424"/>
      <c r="AY32" s="424"/>
      <c r="AZ32" s="424"/>
      <c r="BA32" s="424"/>
      <c r="BB32" s="424"/>
      <c r="BC32" s="424"/>
      <c r="BE32" s="424" t="s">
        <v>184</v>
      </c>
      <c r="BF32" s="424"/>
      <c r="BG32" s="424"/>
      <c r="BH32" s="424"/>
      <c r="BI32" s="424"/>
      <c r="BJ32" s="424"/>
      <c r="BK32" s="424"/>
      <c r="BL32" s="424"/>
      <c r="BM32" s="424"/>
      <c r="BN32" s="424"/>
      <c r="BO32" s="424"/>
      <c r="BP32" s="424"/>
      <c r="BQ32" s="424"/>
      <c r="BR32" s="424"/>
      <c r="BS32" s="424"/>
      <c r="BT32" s="424"/>
      <c r="BU32" s="424"/>
      <c r="BW32" s="424" t="s">
        <v>185</v>
      </c>
      <c r="BX32" s="424"/>
      <c r="BY32" s="424"/>
      <c r="BZ32" s="424"/>
      <c r="CA32" s="424"/>
      <c r="CB32" s="424"/>
      <c r="CC32" s="424"/>
      <c r="CD32" s="424"/>
      <c r="CE32" s="424"/>
      <c r="CF32" s="424"/>
      <c r="CG32" s="424"/>
      <c r="CH32" s="424"/>
      <c r="CI32" s="424"/>
      <c r="CJ32" s="424"/>
      <c r="CK32" s="424"/>
      <c r="CL32" s="424"/>
      <c r="CM32" s="424"/>
      <c r="CO32" s="424" t="s">
        <v>186</v>
      </c>
      <c r="CP32" s="424"/>
      <c r="CQ32" s="424"/>
      <c r="CR32" s="424"/>
      <c r="CS32" s="424"/>
      <c r="CT32" s="424"/>
      <c r="CU32" s="424"/>
      <c r="CV32" s="424"/>
      <c r="CW32" s="424"/>
      <c r="CX32" s="424"/>
      <c r="CY32" s="424"/>
      <c r="CZ32" s="424"/>
      <c r="DA32" s="424"/>
      <c r="DB32" s="424"/>
      <c r="DC32" s="424"/>
      <c r="DD32" s="424"/>
      <c r="DE32" s="424"/>
      <c r="DI32" s="186"/>
    </row>
    <row r="33" spans="1:113" ht="13.5" customHeight="1" x14ac:dyDescent="0.2">
      <c r="A33" s="163"/>
      <c r="B33" s="187"/>
      <c r="C33" s="444" t="s">
        <v>187</v>
      </c>
      <c r="D33" s="444"/>
      <c r="E33" s="409" t="s">
        <v>188</v>
      </c>
      <c r="F33" s="409"/>
      <c r="G33" s="409"/>
      <c r="H33" s="409"/>
      <c r="I33" s="409"/>
      <c r="J33" s="409"/>
      <c r="K33" s="409"/>
      <c r="L33" s="409"/>
      <c r="M33" s="409"/>
      <c r="N33" s="409"/>
      <c r="O33" s="409"/>
      <c r="P33" s="409"/>
      <c r="Q33" s="409"/>
      <c r="R33" s="409"/>
      <c r="S33" s="409"/>
      <c r="T33" s="188"/>
      <c r="U33" s="444" t="s">
        <v>187</v>
      </c>
      <c r="V33" s="444"/>
      <c r="W33" s="409" t="s">
        <v>188</v>
      </c>
      <c r="X33" s="409"/>
      <c r="Y33" s="409"/>
      <c r="Z33" s="409"/>
      <c r="AA33" s="409"/>
      <c r="AB33" s="409"/>
      <c r="AC33" s="409"/>
      <c r="AD33" s="409"/>
      <c r="AE33" s="409"/>
      <c r="AF33" s="409"/>
      <c r="AG33" s="409"/>
      <c r="AH33" s="409"/>
      <c r="AI33" s="409"/>
      <c r="AJ33" s="409"/>
      <c r="AK33" s="409"/>
      <c r="AL33" s="188"/>
      <c r="AM33" s="444" t="s">
        <v>187</v>
      </c>
      <c r="AN33" s="444"/>
      <c r="AO33" s="409" t="s">
        <v>188</v>
      </c>
      <c r="AP33" s="409"/>
      <c r="AQ33" s="409"/>
      <c r="AR33" s="409"/>
      <c r="AS33" s="409"/>
      <c r="AT33" s="409"/>
      <c r="AU33" s="409"/>
      <c r="AV33" s="409"/>
      <c r="AW33" s="409"/>
      <c r="AX33" s="409"/>
      <c r="AY33" s="409"/>
      <c r="AZ33" s="409"/>
      <c r="BA33" s="409"/>
      <c r="BB33" s="409"/>
      <c r="BC33" s="409"/>
      <c r="BD33" s="189"/>
      <c r="BE33" s="409" t="s">
        <v>189</v>
      </c>
      <c r="BF33" s="409"/>
      <c r="BG33" s="409" t="s">
        <v>190</v>
      </c>
      <c r="BH33" s="409"/>
      <c r="BI33" s="409"/>
      <c r="BJ33" s="409"/>
      <c r="BK33" s="409"/>
      <c r="BL33" s="409"/>
      <c r="BM33" s="409"/>
      <c r="BN33" s="409"/>
      <c r="BO33" s="409"/>
      <c r="BP33" s="409"/>
      <c r="BQ33" s="409"/>
      <c r="BR33" s="409"/>
      <c r="BS33" s="409"/>
      <c r="BT33" s="409"/>
      <c r="BU33" s="409"/>
      <c r="BV33" s="189"/>
      <c r="BW33" s="444" t="s">
        <v>189</v>
      </c>
      <c r="BX33" s="444"/>
      <c r="BY33" s="409" t="s">
        <v>191</v>
      </c>
      <c r="BZ33" s="409"/>
      <c r="CA33" s="409"/>
      <c r="CB33" s="409"/>
      <c r="CC33" s="409"/>
      <c r="CD33" s="409"/>
      <c r="CE33" s="409"/>
      <c r="CF33" s="409"/>
      <c r="CG33" s="409"/>
      <c r="CH33" s="409"/>
      <c r="CI33" s="409"/>
      <c r="CJ33" s="409"/>
      <c r="CK33" s="409"/>
      <c r="CL33" s="409"/>
      <c r="CM33" s="409"/>
      <c r="CN33" s="188"/>
      <c r="CO33" s="444" t="s">
        <v>187</v>
      </c>
      <c r="CP33" s="444"/>
      <c r="CQ33" s="409" t="s">
        <v>192</v>
      </c>
      <c r="CR33" s="409"/>
      <c r="CS33" s="409"/>
      <c r="CT33" s="409"/>
      <c r="CU33" s="409"/>
      <c r="CV33" s="409"/>
      <c r="CW33" s="409"/>
      <c r="CX33" s="409"/>
      <c r="CY33" s="409"/>
      <c r="CZ33" s="409"/>
      <c r="DA33" s="409"/>
      <c r="DB33" s="409"/>
      <c r="DC33" s="409"/>
      <c r="DD33" s="409"/>
      <c r="DE33" s="409"/>
      <c r="DF33" s="188"/>
      <c r="DG33" s="609" t="s">
        <v>193</v>
      </c>
      <c r="DH33" s="609"/>
      <c r="DI33" s="190"/>
    </row>
    <row r="34" spans="1:113" ht="32.25" customHeight="1" x14ac:dyDescent="0.2">
      <c r="A34" s="163"/>
      <c r="B34" s="187"/>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3</v>
      </c>
      <c r="V34" s="610"/>
      <c r="W34" s="611" t="str">
        <f>IF('各会計、関係団体の財政状況及び健全化判断比率'!B28="","",'各会計、関係団体の財政状況及び健全化判断比率'!B28)</f>
        <v>国民健康保険特別会計</v>
      </c>
      <c r="X34" s="611"/>
      <c r="Y34" s="611"/>
      <c r="Z34" s="611"/>
      <c r="AA34" s="611"/>
      <c r="AB34" s="611"/>
      <c r="AC34" s="611"/>
      <c r="AD34" s="611"/>
      <c r="AE34" s="611"/>
      <c r="AF34" s="611"/>
      <c r="AG34" s="611"/>
      <c r="AH34" s="611"/>
      <c r="AI34" s="611"/>
      <c r="AJ34" s="611"/>
      <c r="AK34" s="611"/>
      <c r="AL34" s="163"/>
      <c r="AM34" s="610">
        <f>IF(AO34="","",MAX(C34:D43,U34:V43)+1)</f>
        <v>7</v>
      </c>
      <c r="AN34" s="610"/>
      <c r="AO34" s="611" t="str">
        <f>IF('各会計、関係団体の財政状況及び健全化判断比率'!B32="","",'各会計、関係団体の財政状況及び健全化判断比率'!B32)</f>
        <v>上水道事業会計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11</v>
      </c>
      <c r="BX34" s="610"/>
      <c r="BY34" s="611" t="str">
        <f>IF('各会計、関係団体の財政状況及び健全化判断比率'!B68="","",'各会計、関係団体の財政状況及び健全化判断比率'!B68)</f>
        <v>山梨県市町村総合事務組合（一般会計）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21</v>
      </c>
      <c r="CP34" s="610"/>
      <c r="CQ34" s="611" t="str">
        <f>IF('各会計、関係団体の財政状況及び健全化判断比率'!BS7="","",'各会計、関係団体の財政状況及び健全化判断比率'!BS7)</f>
        <v>中央市農業振興公社</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90"/>
    </row>
    <row r="35" spans="1:113" ht="32.25" customHeight="1" x14ac:dyDescent="0.2">
      <c r="A35" s="163"/>
      <c r="B35" s="187"/>
      <c r="C35" s="610">
        <f>IF(E35="","",C34+1)</f>
        <v>2</v>
      </c>
      <c r="D35" s="610"/>
      <c r="E35" s="611" t="str">
        <f>IF('各会計、関係団体の財政状況及び健全化判断比率'!B8="","",'各会計、関係団体の財政状況及び健全化判断比率'!B8)</f>
        <v>田富よし原処理センター事業特別会計</v>
      </c>
      <c r="F35" s="611"/>
      <c r="G35" s="611"/>
      <c r="H35" s="611"/>
      <c r="I35" s="611"/>
      <c r="J35" s="611"/>
      <c r="K35" s="611"/>
      <c r="L35" s="611"/>
      <c r="M35" s="611"/>
      <c r="N35" s="611"/>
      <c r="O35" s="611"/>
      <c r="P35" s="611"/>
      <c r="Q35" s="611"/>
      <c r="R35" s="611"/>
      <c r="S35" s="611"/>
      <c r="T35" s="163"/>
      <c r="U35" s="610">
        <f>IF(W35="","",U34+1)</f>
        <v>4</v>
      </c>
      <c r="V35" s="610"/>
      <c r="W35" s="611" t="str">
        <f>IF('各会計、関係団体の財政状況及び健全化判断比率'!B29="","",'各会計、関係団体の財政状況及び健全化判断比率'!B29)</f>
        <v>後期高齢者医療特別会計</v>
      </c>
      <c r="X35" s="611"/>
      <c r="Y35" s="611"/>
      <c r="Z35" s="611"/>
      <c r="AA35" s="611"/>
      <c r="AB35" s="611"/>
      <c r="AC35" s="611"/>
      <c r="AD35" s="611"/>
      <c r="AE35" s="611"/>
      <c r="AF35" s="611"/>
      <c r="AG35" s="611"/>
      <c r="AH35" s="611"/>
      <c r="AI35" s="611"/>
      <c r="AJ35" s="611"/>
      <c r="AK35" s="611"/>
      <c r="AL35" s="163"/>
      <c r="AM35" s="610">
        <f t="shared" ref="AM35:AM43" si="0">IF(AO35="","",AM34+1)</f>
        <v>8</v>
      </c>
      <c r="AN35" s="610"/>
      <c r="AO35" s="611" t="str">
        <f>IF('各会計、関係団体の財政状況及び健全化判断比率'!B33="","",'各会計、関係団体の財政状況及び健全化判断比率'!B33)</f>
        <v>簡易水道事業会計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12</v>
      </c>
      <c r="BX35" s="610"/>
      <c r="BY35" s="611" t="str">
        <f>IF('各会計、関係団体の財政状況及び健全化判断比率'!B69="","",'各会計、関係団体の財政状況及び健全化判断比率'!B69)</f>
        <v>山梨県市町村総合事務組合（行政手続の電子化事業特別会計他3特別会計）</v>
      </c>
      <c r="BZ35" s="611"/>
      <c r="CA35" s="611"/>
      <c r="CB35" s="611"/>
      <c r="CC35" s="611"/>
      <c r="CD35" s="611"/>
      <c r="CE35" s="611"/>
      <c r="CF35" s="611"/>
      <c r="CG35" s="611"/>
      <c r="CH35" s="611"/>
      <c r="CI35" s="611"/>
      <c r="CJ35" s="611"/>
      <c r="CK35" s="611"/>
      <c r="CL35" s="611"/>
      <c r="CM35" s="611"/>
      <c r="CN35" s="163"/>
      <c r="CO35" s="610" t="str">
        <f t="shared" ref="CO35:CO43" si="3">IF(CQ35="","",CO34+1)</f>
        <v/>
      </c>
      <c r="CP35" s="610"/>
      <c r="CQ35" s="611" t="str">
        <f>IF('各会計、関係団体の財政状況及び健全化判断比率'!BS8="","",'各会計、関係団体の財政状況及び健全化判断比率'!BS8)</f>
        <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90"/>
    </row>
    <row r="36" spans="1:113" ht="32.25" customHeight="1" x14ac:dyDescent="0.2">
      <c r="A36" s="163"/>
      <c r="B36" s="187"/>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5</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f t="shared" si="0"/>
        <v>9</v>
      </c>
      <c r="AN36" s="610"/>
      <c r="AO36" s="611" t="str">
        <f>IF('各会計、関係団体の財政状況及び健全化判断比率'!B34="","",'各会計、関係団体の財政状況及び健全化判断比率'!B34)</f>
        <v>公共下水道事業会計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13</v>
      </c>
      <c r="BX36" s="610"/>
      <c r="BY36" s="611" t="str">
        <f>IF('各会計、関係団体の財政状況及び健全化判断比率'!B70="","",'各会計、関係団体の財政状況及び健全化判断比率'!B70)</f>
        <v>中巨摩地区広域事務組合（一般会計）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90"/>
    </row>
    <row r="37" spans="1:113" ht="32.25" customHeight="1" x14ac:dyDescent="0.2">
      <c r="A37" s="163"/>
      <c r="B37" s="187"/>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6</v>
      </c>
      <c r="V37" s="610"/>
      <c r="W37" s="611" t="str">
        <f>IF('各会計、関係団体の財政状況及び健全化判断比率'!B31="","",'各会計、関係団体の財政状況及び健全化判断比率'!B31)</f>
        <v>地域包括支援センター特別会計</v>
      </c>
      <c r="X37" s="611"/>
      <c r="Y37" s="611"/>
      <c r="Z37" s="611"/>
      <c r="AA37" s="611"/>
      <c r="AB37" s="611"/>
      <c r="AC37" s="611"/>
      <c r="AD37" s="611"/>
      <c r="AE37" s="611"/>
      <c r="AF37" s="611"/>
      <c r="AG37" s="611"/>
      <c r="AH37" s="611"/>
      <c r="AI37" s="611"/>
      <c r="AJ37" s="611"/>
      <c r="AK37" s="611"/>
      <c r="AL37" s="163"/>
      <c r="AM37" s="610">
        <f t="shared" si="0"/>
        <v>10</v>
      </c>
      <c r="AN37" s="610"/>
      <c r="AO37" s="611" t="str">
        <f>IF('各会計、関係団体の財政状況及び健全化判断比率'!B35="","",'各会計、関係団体の財政状況及び健全化判断比率'!B35)</f>
        <v>農業集落排水事業会計</v>
      </c>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14</v>
      </c>
      <c r="BX37" s="610"/>
      <c r="BY37" s="611" t="str">
        <f>IF('各会計、関係団体の財政状況及び健全化判断比率'!B71="","",'各会計、関係団体の財政状況及び健全化判断比率'!B71)</f>
        <v>中巨摩地区広域事務組合（ごみ処理事業特別会計）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90"/>
    </row>
    <row r="38" spans="1:113" ht="32.25" customHeight="1" x14ac:dyDescent="0.2">
      <c r="A38" s="163"/>
      <c r="B38" s="187"/>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15</v>
      </c>
      <c r="BX38" s="610"/>
      <c r="BY38" s="611" t="str">
        <f>IF('各会計、関係団体の財政状況及び健全化判断比率'!B72="","",'各会計、関係団体の財政状況及び健全化判断比率'!B72)</f>
        <v>中巨摩地区広域事務組合（地区公園事業特別会計）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90"/>
    </row>
    <row r="39" spans="1:113" ht="32.25" customHeight="1" x14ac:dyDescent="0.2">
      <c r="A39" s="163"/>
      <c r="B39" s="187"/>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16</v>
      </c>
      <c r="BX39" s="610"/>
      <c r="BY39" s="611" t="str">
        <f>IF('各会計、関係団体の財政状況及び健全化判断比率'!B73="","",'各会計、関係団体の財政状況及び健全化判断比率'!B73)</f>
        <v>中巨摩地区広域事務組合（老人福祉事業特別会計）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90"/>
    </row>
    <row r="40" spans="1:113" ht="32.25" customHeight="1" x14ac:dyDescent="0.2">
      <c r="A40" s="163"/>
      <c r="B40" s="187"/>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17</v>
      </c>
      <c r="BX40" s="610"/>
      <c r="BY40" s="611" t="str">
        <f>IF('各会計、関係団体の財政状況及び健全化判断比率'!B74="","",'各会計、関係団体の財政状況及び健全化判断比率'!B74)</f>
        <v>中巨摩地区広域事務組合（勤労青年センター事業特別会計）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90"/>
    </row>
    <row r="41" spans="1:113" ht="32.25" customHeight="1" x14ac:dyDescent="0.2">
      <c r="A41" s="163"/>
      <c r="B41" s="187"/>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18</v>
      </c>
      <c r="BX41" s="610"/>
      <c r="BY41" s="611" t="str">
        <f>IF('各会計、関係団体の財政状況及び健全化判断比率'!B75="","",'各会計、関係団体の財政状況及び健全化判断比率'!B75)</f>
        <v>中巨摩地区広域事務組合（し尿処理事業特別会計）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90"/>
    </row>
    <row r="42" spans="1:113" ht="32.25" customHeight="1" x14ac:dyDescent="0.2">
      <c r="B42" s="187"/>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19</v>
      </c>
      <c r="BX42" s="610"/>
      <c r="BY42" s="611" t="str">
        <f>IF('各会計、関係団体の財政状況及び健全化判断比率'!B76="","",'各会計、関係団体の財政状況及び健全化判断比率'!B76)</f>
        <v>三郡衛生組合（一般会計）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90"/>
    </row>
    <row r="43" spans="1:113" ht="32.25" customHeight="1" x14ac:dyDescent="0.2">
      <c r="B43" s="187"/>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f t="shared" si="2"/>
        <v>20</v>
      </c>
      <c r="BX43" s="610"/>
      <c r="BY43" s="611" t="str">
        <f>IF('各会計、関係団体の財政状況及び健全化判断比率'!B77="","",'各会計、関係団体の財政状況及び健全化判断比率'!B77)</f>
        <v>三郡衛生組合（し尿処理事業特別会計）</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194</v>
      </c>
      <c r="E46" s="613" t="s">
        <v>195</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196</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197</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198</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199</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200</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201</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202</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HZhjD/EMGSChziHl9rksYH8up49qevDVwgb16ftoc8Ki+wSV8q1lCsT341LS7xq+8qjMaenG9AdBTWKxA4v8Fg==" saltValue="gN0cJZiv1AFsbqYUfukL6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203</v>
      </c>
      <c r="DI1" s="616"/>
      <c r="DJ1" s="616"/>
      <c r="DK1" s="616"/>
      <c r="DL1" s="616"/>
      <c r="DM1" s="616"/>
      <c r="DN1" s="617"/>
      <c r="DO1" s="196"/>
      <c r="DP1" s="615" t="s">
        <v>204</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206</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207</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208</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209</v>
      </c>
      <c r="S4" s="619"/>
      <c r="T4" s="619"/>
      <c r="U4" s="619"/>
      <c r="V4" s="619"/>
      <c r="W4" s="619"/>
      <c r="X4" s="619"/>
      <c r="Y4" s="620"/>
      <c r="Z4" s="618" t="s">
        <v>210</v>
      </c>
      <c r="AA4" s="619"/>
      <c r="AB4" s="619"/>
      <c r="AC4" s="620"/>
      <c r="AD4" s="618" t="s">
        <v>211</v>
      </c>
      <c r="AE4" s="619"/>
      <c r="AF4" s="619"/>
      <c r="AG4" s="619"/>
      <c r="AH4" s="619"/>
      <c r="AI4" s="619"/>
      <c r="AJ4" s="619"/>
      <c r="AK4" s="620"/>
      <c r="AL4" s="618" t="s">
        <v>210</v>
      </c>
      <c r="AM4" s="619"/>
      <c r="AN4" s="619"/>
      <c r="AO4" s="620"/>
      <c r="AP4" s="621" t="s">
        <v>212</v>
      </c>
      <c r="AQ4" s="621"/>
      <c r="AR4" s="621"/>
      <c r="AS4" s="621"/>
      <c r="AT4" s="621"/>
      <c r="AU4" s="621"/>
      <c r="AV4" s="621"/>
      <c r="AW4" s="621"/>
      <c r="AX4" s="621"/>
      <c r="AY4" s="621"/>
      <c r="AZ4" s="621"/>
      <c r="BA4" s="621"/>
      <c r="BB4" s="621"/>
      <c r="BC4" s="621"/>
      <c r="BD4" s="621"/>
      <c r="BE4" s="621"/>
      <c r="BF4" s="621"/>
      <c r="BG4" s="621" t="s">
        <v>213</v>
      </c>
      <c r="BH4" s="621"/>
      <c r="BI4" s="621"/>
      <c r="BJ4" s="621"/>
      <c r="BK4" s="621"/>
      <c r="BL4" s="621"/>
      <c r="BM4" s="621"/>
      <c r="BN4" s="621"/>
      <c r="BO4" s="621" t="s">
        <v>210</v>
      </c>
      <c r="BP4" s="621"/>
      <c r="BQ4" s="621"/>
      <c r="BR4" s="621"/>
      <c r="BS4" s="621" t="s">
        <v>214</v>
      </c>
      <c r="BT4" s="621"/>
      <c r="BU4" s="621"/>
      <c r="BV4" s="621"/>
      <c r="BW4" s="621"/>
      <c r="BX4" s="621"/>
      <c r="BY4" s="621"/>
      <c r="BZ4" s="621"/>
      <c r="CA4" s="621"/>
      <c r="CB4" s="621"/>
      <c r="CD4" s="618" t="s">
        <v>215</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216</v>
      </c>
      <c r="C5" s="623"/>
      <c r="D5" s="623"/>
      <c r="E5" s="623"/>
      <c r="F5" s="623"/>
      <c r="G5" s="623"/>
      <c r="H5" s="623"/>
      <c r="I5" s="623"/>
      <c r="J5" s="623"/>
      <c r="K5" s="623"/>
      <c r="L5" s="623"/>
      <c r="M5" s="623"/>
      <c r="N5" s="623"/>
      <c r="O5" s="623"/>
      <c r="P5" s="623"/>
      <c r="Q5" s="624"/>
      <c r="R5" s="625">
        <v>5131665</v>
      </c>
      <c r="S5" s="626"/>
      <c r="T5" s="626"/>
      <c r="U5" s="626"/>
      <c r="V5" s="626"/>
      <c r="W5" s="626"/>
      <c r="X5" s="626"/>
      <c r="Y5" s="627"/>
      <c r="Z5" s="628">
        <v>29.3</v>
      </c>
      <c r="AA5" s="628"/>
      <c r="AB5" s="628"/>
      <c r="AC5" s="628"/>
      <c r="AD5" s="629">
        <v>5131665</v>
      </c>
      <c r="AE5" s="629"/>
      <c r="AF5" s="629"/>
      <c r="AG5" s="629"/>
      <c r="AH5" s="629"/>
      <c r="AI5" s="629"/>
      <c r="AJ5" s="629"/>
      <c r="AK5" s="629"/>
      <c r="AL5" s="630">
        <v>56.9</v>
      </c>
      <c r="AM5" s="631"/>
      <c r="AN5" s="631"/>
      <c r="AO5" s="632"/>
      <c r="AP5" s="622" t="s">
        <v>217</v>
      </c>
      <c r="AQ5" s="623"/>
      <c r="AR5" s="623"/>
      <c r="AS5" s="623"/>
      <c r="AT5" s="623"/>
      <c r="AU5" s="623"/>
      <c r="AV5" s="623"/>
      <c r="AW5" s="623"/>
      <c r="AX5" s="623"/>
      <c r="AY5" s="623"/>
      <c r="AZ5" s="623"/>
      <c r="BA5" s="623"/>
      <c r="BB5" s="623"/>
      <c r="BC5" s="623"/>
      <c r="BD5" s="623"/>
      <c r="BE5" s="623"/>
      <c r="BF5" s="624"/>
      <c r="BG5" s="636">
        <v>5131665</v>
      </c>
      <c r="BH5" s="637"/>
      <c r="BI5" s="637"/>
      <c r="BJ5" s="637"/>
      <c r="BK5" s="637"/>
      <c r="BL5" s="637"/>
      <c r="BM5" s="637"/>
      <c r="BN5" s="638"/>
      <c r="BO5" s="639">
        <v>100</v>
      </c>
      <c r="BP5" s="639"/>
      <c r="BQ5" s="639"/>
      <c r="BR5" s="639"/>
      <c r="BS5" s="640" t="s">
        <v>122</v>
      </c>
      <c r="BT5" s="640"/>
      <c r="BU5" s="640"/>
      <c r="BV5" s="640"/>
      <c r="BW5" s="640"/>
      <c r="BX5" s="640"/>
      <c r="BY5" s="640"/>
      <c r="BZ5" s="640"/>
      <c r="CA5" s="640"/>
      <c r="CB5" s="644"/>
      <c r="CD5" s="618" t="s">
        <v>212</v>
      </c>
      <c r="CE5" s="619"/>
      <c r="CF5" s="619"/>
      <c r="CG5" s="619"/>
      <c r="CH5" s="619"/>
      <c r="CI5" s="619"/>
      <c r="CJ5" s="619"/>
      <c r="CK5" s="619"/>
      <c r="CL5" s="619"/>
      <c r="CM5" s="619"/>
      <c r="CN5" s="619"/>
      <c r="CO5" s="619"/>
      <c r="CP5" s="619"/>
      <c r="CQ5" s="620"/>
      <c r="CR5" s="618" t="s">
        <v>218</v>
      </c>
      <c r="CS5" s="619"/>
      <c r="CT5" s="619"/>
      <c r="CU5" s="619"/>
      <c r="CV5" s="619"/>
      <c r="CW5" s="619"/>
      <c r="CX5" s="619"/>
      <c r="CY5" s="620"/>
      <c r="CZ5" s="618" t="s">
        <v>210</v>
      </c>
      <c r="DA5" s="619"/>
      <c r="DB5" s="619"/>
      <c r="DC5" s="620"/>
      <c r="DD5" s="618" t="s">
        <v>219</v>
      </c>
      <c r="DE5" s="619"/>
      <c r="DF5" s="619"/>
      <c r="DG5" s="619"/>
      <c r="DH5" s="619"/>
      <c r="DI5" s="619"/>
      <c r="DJ5" s="619"/>
      <c r="DK5" s="619"/>
      <c r="DL5" s="619"/>
      <c r="DM5" s="619"/>
      <c r="DN5" s="619"/>
      <c r="DO5" s="619"/>
      <c r="DP5" s="620"/>
      <c r="DQ5" s="618" t="s">
        <v>220</v>
      </c>
      <c r="DR5" s="619"/>
      <c r="DS5" s="619"/>
      <c r="DT5" s="619"/>
      <c r="DU5" s="619"/>
      <c r="DV5" s="619"/>
      <c r="DW5" s="619"/>
      <c r="DX5" s="619"/>
      <c r="DY5" s="619"/>
      <c r="DZ5" s="619"/>
      <c r="EA5" s="619"/>
      <c r="EB5" s="619"/>
      <c r="EC5" s="620"/>
    </row>
    <row r="6" spans="2:143" ht="11.25" customHeight="1" x14ac:dyDescent="0.2">
      <c r="B6" s="633" t="s">
        <v>221</v>
      </c>
      <c r="C6" s="634"/>
      <c r="D6" s="634"/>
      <c r="E6" s="634"/>
      <c r="F6" s="634"/>
      <c r="G6" s="634"/>
      <c r="H6" s="634"/>
      <c r="I6" s="634"/>
      <c r="J6" s="634"/>
      <c r="K6" s="634"/>
      <c r="L6" s="634"/>
      <c r="M6" s="634"/>
      <c r="N6" s="634"/>
      <c r="O6" s="634"/>
      <c r="P6" s="634"/>
      <c r="Q6" s="635"/>
      <c r="R6" s="636">
        <v>123471</v>
      </c>
      <c r="S6" s="637"/>
      <c r="T6" s="637"/>
      <c r="U6" s="637"/>
      <c r="V6" s="637"/>
      <c r="W6" s="637"/>
      <c r="X6" s="637"/>
      <c r="Y6" s="638"/>
      <c r="Z6" s="639">
        <v>0.7</v>
      </c>
      <c r="AA6" s="639"/>
      <c r="AB6" s="639"/>
      <c r="AC6" s="639"/>
      <c r="AD6" s="640">
        <v>123471</v>
      </c>
      <c r="AE6" s="640"/>
      <c r="AF6" s="640"/>
      <c r="AG6" s="640"/>
      <c r="AH6" s="640"/>
      <c r="AI6" s="640"/>
      <c r="AJ6" s="640"/>
      <c r="AK6" s="640"/>
      <c r="AL6" s="641">
        <v>1.4</v>
      </c>
      <c r="AM6" s="642"/>
      <c r="AN6" s="642"/>
      <c r="AO6" s="643"/>
      <c r="AP6" s="633" t="s">
        <v>222</v>
      </c>
      <c r="AQ6" s="634"/>
      <c r="AR6" s="634"/>
      <c r="AS6" s="634"/>
      <c r="AT6" s="634"/>
      <c r="AU6" s="634"/>
      <c r="AV6" s="634"/>
      <c r="AW6" s="634"/>
      <c r="AX6" s="634"/>
      <c r="AY6" s="634"/>
      <c r="AZ6" s="634"/>
      <c r="BA6" s="634"/>
      <c r="BB6" s="634"/>
      <c r="BC6" s="634"/>
      <c r="BD6" s="634"/>
      <c r="BE6" s="634"/>
      <c r="BF6" s="635"/>
      <c r="BG6" s="636">
        <v>5131665</v>
      </c>
      <c r="BH6" s="637"/>
      <c r="BI6" s="637"/>
      <c r="BJ6" s="637"/>
      <c r="BK6" s="637"/>
      <c r="BL6" s="637"/>
      <c r="BM6" s="637"/>
      <c r="BN6" s="638"/>
      <c r="BO6" s="639">
        <v>100</v>
      </c>
      <c r="BP6" s="639"/>
      <c r="BQ6" s="639"/>
      <c r="BR6" s="639"/>
      <c r="BS6" s="640" t="s">
        <v>122</v>
      </c>
      <c r="BT6" s="640"/>
      <c r="BU6" s="640"/>
      <c r="BV6" s="640"/>
      <c r="BW6" s="640"/>
      <c r="BX6" s="640"/>
      <c r="BY6" s="640"/>
      <c r="BZ6" s="640"/>
      <c r="CA6" s="640"/>
      <c r="CB6" s="644"/>
      <c r="CD6" s="622" t="s">
        <v>223</v>
      </c>
      <c r="CE6" s="623"/>
      <c r="CF6" s="623"/>
      <c r="CG6" s="623"/>
      <c r="CH6" s="623"/>
      <c r="CI6" s="623"/>
      <c r="CJ6" s="623"/>
      <c r="CK6" s="623"/>
      <c r="CL6" s="623"/>
      <c r="CM6" s="623"/>
      <c r="CN6" s="623"/>
      <c r="CO6" s="623"/>
      <c r="CP6" s="623"/>
      <c r="CQ6" s="624"/>
      <c r="CR6" s="636">
        <v>142118</v>
      </c>
      <c r="CS6" s="637"/>
      <c r="CT6" s="637"/>
      <c r="CU6" s="637"/>
      <c r="CV6" s="637"/>
      <c r="CW6" s="637"/>
      <c r="CX6" s="637"/>
      <c r="CY6" s="638"/>
      <c r="CZ6" s="630">
        <v>0.9</v>
      </c>
      <c r="DA6" s="631"/>
      <c r="DB6" s="631"/>
      <c r="DC6" s="647"/>
      <c r="DD6" s="645" t="s">
        <v>122</v>
      </c>
      <c r="DE6" s="637"/>
      <c r="DF6" s="637"/>
      <c r="DG6" s="637"/>
      <c r="DH6" s="637"/>
      <c r="DI6" s="637"/>
      <c r="DJ6" s="637"/>
      <c r="DK6" s="637"/>
      <c r="DL6" s="637"/>
      <c r="DM6" s="637"/>
      <c r="DN6" s="637"/>
      <c r="DO6" s="637"/>
      <c r="DP6" s="638"/>
      <c r="DQ6" s="645">
        <v>139570</v>
      </c>
      <c r="DR6" s="637"/>
      <c r="DS6" s="637"/>
      <c r="DT6" s="637"/>
      <c r="DU6" s="637"/>
      <c r="DV6" s="637"/>
      <c r="DW6" s="637"/>
      <c r="DX6" s="637"/>
      <c r="DY6" s="637"/>
      <c r="DZ6" s="637"/>
      <c r="EA6" s="637"/>
      <c r="EB6" s="637"/>
      <c r="EC6" s="646"/>
    </row>
    <row r="7" spans="2:143" ht="11.25" customHeight="1" x14ac:dyDescent="0.2">
      <c r="B7" s="633" t="s">
        <v>224</v>
      </c>
      <c r="C7" s="634"/>
      <c r="D7" s="634"/>
      <c r="E7" s="634"/>
      <c r="F7" s="634"/>
      <c r="G7" s="634"/>
      <c r="H7" s="634"/>
      <c r="I7" s="634"/>
      <c r="J7" s="634"/>
      <c r="K7" s="634"/>
      <c r="L7" s="634"/>
      <c r="M7" s="634"/>
      <c r="N7" s="634"/>
      <c r="O7" s="634"/>
      <c r="P7" s="634"/>
      <c r="Q7" s="635"/>
      <c r="R7" s="636">
        <v>2032</v>
      </c>
      <c r="S7" s="637"/>
      <c r="T7" s="637"/>
      <c r="U7" s="637"/>
      <c r="V7" s="637"/>
      <c r="W7" s="637"/>
      <c r="X7" s="637"/>
      <c r="Y7" s="638"/>
      <c r="Z7" s="639">
        <v>0</v>
      </c>
      <c r="AA7" s="639"/>
      <c r="AB7" s="639"/>
      <c r="AC7" s="639"/>
      <c r="AD7" s="640">
        <v>2032</v>
      </c>
      <c r="AE7" s="640"/>
      <c r="AF7" s="640"/>
      <c r="AG7" s="640"/>
      <c r="AH7" s="640"/>
      <c r="AI7" s="640"/>
      <c r="AJ7" s="640"/>
      <c r="AK7" s="640"/>
      <c r="AL7" s="641">
        <v>0</v>
      </c>
      <c r="AM7" s="642"/>
      <c r="AN7" s="642"/>
      <c r="AO7" s="643"/>
      <c r="AP7" s="633" t="s">
        <v>225</v>
      </c>
      <c r="AQ7" s="634"/>
      <c r="AR7" s="634"/>
      <c r="AS7" s="634"/>
      <c r="AT7" s="634"/>
      <c r="AU7" s="634"/>
      <c r="AV7" s="634"/>
      <c r="AW7" s="634"/>
      <c r="AX7" s="634"/>
      <c r="AY7" s="634"/>
      <c r="AZ7" s="634"/>
      <c r="BA7" s="634"/>
      <c r="BB7" s="634"/>
      <c r="BC7" s="634"/>
      <c r="BD7" s="634"/>
      <c r="BE7" s="634"/>
      <c r="BF7" s="635"/>
      <c r="BG7" s="636">
        <v>2126039</v>
      </c>
      <c r="BH7" s="637"/>
      <c r="BI7" s="637"/>
      <c r="BJ7" s="637"/>
      <c r="BK7" s="637"/>
      <c r="BL7" s="637"/>
      <c r="BM7" s="637"/>
      <c r="BN7" s="638"/>
      <c r="BO7" s="639">
        <v>41.4</v>
      </c>
      <c r="BP7" s="639"/>
      <c r="BQ7" s="639"/>
      <c r="BR7" s="639"/>
      <c r="BS7" s="640" t="s">
        <v>122</v>
      </c>
      <c r="BT7" s="640"/>
      <c r="BU7" s="640"/>
      <c r="BV7" s="640"/>
      <c r="BW7" s="640"/>
      <c r="BX7" s="640"/>
      <c r="BY7" s="640"/>
      <c r="BZ7" s="640"/>
      <c r="CA7" s="640"/>
      <c r="CB7" s="644"/>
      <c r="CD7" s="633" t="s">
        <v>226</v>
      </c>
      <c r="CE7" s="634"/>
      <c r="CF7" s="634"/>
      <c r="CG7" s="634"/>
      <c r="CH7" s="634"/>
      <c r="CI7" s="634"/>
      <c r="CJ7" s="634"/>
      <c r="CK7" s="634"/>
      <c r="CL7" s="634"/>
      <c r="CM7" s="634"/>
      <c r="CN7" s="634"/>
      <c r="CO7" s="634"/>
      <c r="CP7" s="634"/>
      <c r="CQ7" s="635"/>
      <c r="CR7" s="636">
        <v>1870829</v>
      </c>
      <c r="CS7" s="637"/>
      <c r="CT7" s="637"/>
      <c r="CU7" s="637"/>
      <c r="CV7" s="637"/>
      <c r="CW7" s="637"/>
      <c r="CX7" s="637"/>
      <c r="CY7" s="638"/>
      <c r="CZ7" s="639">
        <v>11.9</v>
      </c>
      <c r="DA7" s="639"/>
      <c r="DB7" s="639"/>
      <c r="DC7" s="639"/>
      <c r="DD7" s="645">
        <v>44217</v>
      </c>
      <c r="DE7" s="637"/>
      <c r="DF7" s="637"/>
      <c r="DG7" s="637"/>
      <c r="DH7" s="637"/>
      <c r="DI7" s="637"/>
      <c r="DJ7" s="637"/>
      <c r="DK7" s="637"/>
      <c r="DL7" s="637"/>
      <c r="DM7" s="637"/>
      <c r="DN7" s="637"/>
      <c r="DO7" s="637"/>
      <c r="DP7" s="638"/>
      <c r="DQ7" s="645">
        <v>1520650</v>
      </c>
      <c r="DR7" s="637"/>
      <c r="DS7" s="637"/>
      <c r="DT7" s="637"/>
      <c r="DU7" s="637"/>
      <c r="DV7" s="637"/>
      <c r="DW7" s="637"/>
      <c r="DX7" s="637"/>
      <c r="DY7" s="637"/>
      <c r="DZ7" s="637"/>
      <c r="EA7" s="637"/>
      <c r="EB7" s="637"/>
      <c r="EC7" s="646"/>
    </row>
    <row r="8" spans="2:143" ht="11.25" customHeight="1" x14ac:dyDescent="0.2">
      <c r="B8" s="633" t="s">
        <v>227</v>
      </c>
      <c r="C8" s="634"/>
      <c r="D8" s="634"/>
      <c r="E8" s="634"/>
      <c r="F8" s="634"/>
      <c r="G8" s="634"/>
      <c r="H8" s="634"/>
      <c r="I8" s="634"/>
      <c r="J8" s="634"/>
      <c r="K8" s="634"/>
      <c r="L8" s="634"/>
      <c r="M8" s="634"/>
      <c r="N8" s="634"/>
      <c r="O8" s="634"/>
      <c r="P8" s="634"/>
      <c r="Q8" s="635"/>
      <c r="R8" s="636">
        <v>36734</v>
      </c>
      <c r="S8" s="637"/>
      <c r="T8" s="637"/>
      <c r="U8" s="637"/>
      <c r="V8" s="637"/>
      <c r="W8" s="637"/>
      <c r="X8" s="637"/>
      <c r="Y8" s="638"/>
      <c r="Z8" s="639">
        <v>0.2</v>
      </c>
      <c r="AA8" s="639"/>
      <c r="AB8" s="639"/>
      <c r="AC8" s="639"/>
      <c r="AD8" s="640">
        <v>36734</v>
      </c>
      <c r="AE8" s="640"/>
      <c r="AF8" s="640"/>
      <c r="AG8" s="640"/>
      <c r="AH8" s="640"/>
      <c r="AI8" s="640"/>
      <c r="AJ8" s="640"/>
      <c r="AK8" s="640"/>
      <c r="AL8" s="641">
        <v>0.4</v>
      </c>
      <c r="AM8" s="642"/>
      <c r="AN8" s="642"/>
      <c r="AO8" s="643"/>
      <c r="AP8" s="633" t="s">
        <v>228</v>
      </c>
      <c r="AQ8" s="634"/>
      <c r="AR8" s="634"/>
      <c r="AS8" s="634"/>
      <c r="AT8" s="634"/>
      <c r="AU8" s="634"/>
      <c r="AV8" s="634"/>
      <c r="AW8" s="634"/>
      <c r="AX8" s="634"/>
      <c r="AY8" s="634"/>
      <c r="AZ8" s="634"/>
      <c r="BA8" s="634"/>
      <c r="BB8" s="634"/>
      <c r="BC8" s="634"/>
      <c r="BD8" s="634"/>
      <c r="BE8" s="634"/>
      <c r="BF8" s="635"/>
      <c r="BG8" s="636">
        <v>51316</v>
      </c>
      <c r="BH8" s="637"/>
      <c r="BI8" s="637"/>
      <c r="BJ8" s="637"/>
      <c r="BK8" s="637"/>
      <c r="BL8" s="637"/>
      <c r="BM8" s="637"/>
      <c r="BN8" s="638"/>
      <c r="BO8" s="639">
        <v>1</v>
      </c>
      <c r="BP8" s="639"/>
      <c r="BQ8" s="639"/>
      <c r="BR8" s="639"/>
      <c r="BS8" s="640" t="s">
        <v>122</v>
      </c>
      <c r="BT8" s="640"/>
      <c r="BU8" s="640"/>
      <c r="BV8" s="640"/>
      <c r="BW8" s="640"/>
      <c r="BX8" s="640"/>
      <c r="BY8" s="640"/>
      <c r="BZ8" s="640"/>
      <c r="CA8" s="640"/>
      <c r="CB8" s="644"/>
      <c r="CD8" s="633" t="s">
        <v>229</v>
      </c>
      <c r="CE8" s="634"/>
      <c r="CF8" s="634"/>
      <c r="CG8" s="634"/>
      <c r="CH8" s="634"/>
      <c r="CI8" s="634"/>
      <c r="CJ8" s="634"/>
      <c r="CK8" s="634"/>
      <c r="CL8" s="634"/>
      <c r="CM8" s="634"/>
      <c r="CN8" s="634"/>
      <c r="CO8" s="634"/>
      <c r="CP8" s="634"/>
      <c r="CQ8" s="635"/>
      <c r="CR8" s="636">
        <v>5404457</v>
      </c>
      <c r="CS8" s="637"/>
      <c r="CT8" s="637"/>
      <c r="CU8" s="637"/>
      <c r="CV8" s="637"/>
      <c r="CW8" s="637"/>
      <c r="CX8" s="637"/>
      <c r="CY8" s="638"/>
      <c r="CZ8" s="639">
        <v>34.299999999999997</v>
      </c>
      <c r="DA8" s="639"/>
      <c r="DB8" s="639"/>
      <c r="DC8" s="639"/>
      <c r="DD8" s="645">
        <v>179351</v>
      </c>
      <c r="DE8" s="637"/>
      <c r="DF8" s="637"/>
      <c r="DG8" s="637"/>
      <c r="DH8" s="637"/>
      <c r="DI8" s="637"/>
      <c r="DJ8" s="637"/>
      <c r="DK8" s="637"/>
      <c r="DL8" s="637"/>
      <c r="DM8" s="637"/>
      <c r="DN8" s="637"/>
      <c r="DO8" s="637"/>
      <c r="DP8" s="638"/>
      <c r="DQ8" s="645">
        <v>2918426</v>
      </c>
      <c r="DR8" s="637"/>
      <c r="DS8" s="637"/>
      <c r="DT8" s="637"/>
      <c r="DU8" s="637"/>
      <c r="DV8" s="637"/>
      <c r="DW8" s="637"/>
      <c r="DX8" s="637"/>
      <c r="DY8" s="637"/>
      <c r="DZ8" s="637"/>
      <c r="EA8" s="637"/>
      <c r="EB8" s="637"/>
      <c r="EC8" s="646"/>
    </row>
    <row r="9" spans="2:143" ht="11.25" customHeight="1" x14ac:dyDescent="0.2">
      <c r="B9" s="633" t="s">
        <v>230</v>
      </c>
      <c r="C9" s="634"/>
      <c r="D9" s="634"/>
      <c r="E9" s="634"/>
      <c r="F9" s="634"/>
      <c r="G9" s="634"/>
      <c r="H9" s="634"/>
      <c r="I9" s="634"/>
      <c r="J9" s="634"/>
      <c r="K9" s="634"/>
      <c r="L9" s="634"/>
      <c r="M9" s="634"/>
      <c r="N9" s="634"/>
      <c r="O9" s="634"/>
      <c r="P9" s="634"/>
      <c r="Q9" s="635"/>
      <c r="R9" s="636">
        <v>50940</v>
      </c>
      <c r="S9" s="637"/>
      <c r="T9" s="637"/>
      <c r="U9" s="637"/>
      <c r="V9" s="637"/>
      <c r="W9" s="637"/>
      <c r="X9" s="637"/>
      <c r="Y9" s="638"/>
      <c r="Z9" s="639">
        <v>0.3</v>
      </c>
      <c r="AA9" s="639"/>
      <c r="AB9" s="639"/>
      <c r="AC9" s="639"/>
      <c r="AD9" s="640">
        <v>50940</v>
      </c>
      <c r="AE9" s="640"/>
      <c r="AF9" s="640"/>
      <c r="AG9" s="640"/>
      <c r="AH9" s="640"/>
      <c r="AI9" s="640"/>
      <c r="AJ9" s="640"/>
      <c r="AK9" s="640"/>
      <c r="AL9" s="641">
        <v>0.6</v>
      </c>
      <c r="AM9" s="642"/>
      <c r="AN9" s="642"/>
      <c r="AO9" s="643"/>
      <c r="AP9" s="633" t="s">
        <v>231</v>
      </c>
      <c r="AQ9" s="634"/>
      <c r="AR9" s="634"/>
      <c r="AS9" s="634"/>
      <c r="AT9" s="634"/>
      <c r="AU9" s="634"/>
      <c r="AV9" s="634"/>
      <c r="AW9" s="634"/>
      <c r="AX9" s="634"/>
      <c r="AY9" s="634"/>
      <c r="AZ9" s="634"/>
      <c r="BA9" s="634"/>
      <c r="BB9" s="634"/>
      <c r="BC9" s="634"/>
      <c r="BD9" s="634"/>
      <c r="BE9" s="634"/>
      <c r="BF9" s="635"/>
      <c r="BG9" s="636">
        <v>1645700</v>
      </c>
      <c r="BH9" s="637"/>
      <c r="BI9" s="637"/>
      <c r="BJ9" s="637"/>
      <c r="BK9" s="637"/>
      <c r="BL9" s="637"/>
      <c r="BM9" s="637"/>
      <c r="BN9" s="638"/>
      <c r="BO9" s="639">
        <v>32.1</v>
      </c>
      <c r="BP9" s="639"/>
      <c r="BQ9" s="639"/>
      <c r="BR9" s="639"/>
      <c r="BS9" s="640" t="s">
        <v>122</v>
      </c>
      <c r="BT9" s="640"/>
      <c r="BU9" s="640"/>
      <c r="BV9" s="640"/>
      <c r="BW9" s="640"/>
      <c r="BX9" s="640"/>
      <c r="BY9" s="640"/>
      <c r="BZ9" s="640"/>
      <c r="CA9" s="640"/>
      <c r="CB9" s="644"/>
      <c r="CD9" s="633" t="s">
        <v>232</v>
      </c>
      <c r="CE9" s="634"/>
      <c r="CF9" s="634"/>
      <c r="CG9" s="634"/>
      <c r="CH9" s="634"/>
      <c r="CI9" s="634"/>
      <c r="CJ9" s="634"/>
      <c r="CK9" s="634"/>
      <c r="CL9" s="634"/>
      <c r="CM9" s="634"/>
      <c r="CN9" s="634"/>
      <c r="CO9" s="634"/>
      <c r="CP9" s="634"/>
      <c r="CQ9" s="635"/>
      <c r="CR9" s="636">
        <v>1177528</v>
      </c>
      <c r="CS9" s="637"/>
      <c r="CT9" s="637"/>
      <c r="CU9" s="637"/>
      <c r="CV9" s="637"/>
      <c r="CW9" s="637"/>
      <c r="CX9" s="637"/>
      <c r="CY9" s="638"/>
      <c r="CZ9" s="639">
        <v>7.5</v>
      </c>
      <c r="DA9" s="639"/>
      <c r="DB9" s="639"/>
      <c r="DC9" s="639"/>
      <c r="DD9" s="645">
        <v>20660</v>
      </c>
      <c r="DE9" s="637"/>
      <c r="DF9" s="637"/>
      <c r="DG9" s="637"/>
      <c r="DH9" s="637"/>
      <c r="DI9" s="637"/>
      <c r="DJ9" s="637"/>
      <c r="DK9" s="637"/>
      <c r="DL9" s="637"/>
      <c r="DM9" s="637"/>
      <c r="DN9" s="637"/>
      <c r="DO9" s="637"/>
      <c r="DP9" s="638"/>
      <c r="DQ9" s="645">
        <v>923094</v>
      </c>
      <c r="DR9" s="637"/>
      <c r="DS9" s="637"/>
      <c r="DT9" s="637"/>
      <c r="DU9" s="637"/>
      <c r="DV9" s="637"/>
      <c r="DW9" s="637"/>
      <c r="DX9" s="637"/>
      <c r="DY9" s="637"/>
      <c r="DZ9" s="637"/>
      <c r="EA9" s="637"/>
      <c r="EB9" s="637"/>
      <c r="EC9" s="646"/>
    </row>
    <row r="10" spans="2:143" ht="11.25" customHeight="1" x14ac:dyDescent="0.2">
      <c r="B10" s="633" t="s">
        <v>233</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234</v>
      </c>
      <c r="AQ10" s="634"/>
      <c r="AR10" s="634"/>
      <c r="AS10" s="634"/>
      <c r="AT10" s="634"/>
      <c r="AU10" s="634"/>
      <c r="AV10" s="634"/>
      <c r="AW10" s="634"/>
      <c r="AX10" s="634"/>
      <c r="AY10" s="634"/>
      <c r="AZ10" s="634"/>
      <c r="BA10" s="634"/>
      <c r="BB10" s="634"/>
      <c r="BC10" s="634"/>
      <c r="BD10" s="634"/>
      <c r="BE10" s="634"/>
      <c r="BF10" s="635"/>
      <c r="BG10" s="636">
        <v>123295</v>
      </c>
      <c r="BH10" s="637"/>
      <c r="BI10" s="637"/>
      <c r="BJ10" s="637"/>
      <c r="BK10" s="637"/>
      <c r="BL10" s="637"/>
      <c r="BM10" s="637"/>
      <c r="BN10" s="638"/>
      <c r="BO10" s="639">
        <v>2.4</v>
      </c>
      <c r="BP10" s="639"/>
      <c r="BQ10" s="639"/>
      <c r="BR10" s="639"/>
      <c r="BS10" s="640" t="s">
        <v>122</v>
      </c>
      <c r="BT10" s="640"/>
      <c r="BU10" s="640"/>
      <c r="BV10" s="640"/>
      <c r="BW10" s="640"/>
      <c r="BX10" s="640"/>
      <c r="BY10" s="640"/>
      <c r="BZ10" s="640"/>
      <c r="CA10" s="640"/>
      <c r="CB10" s="644"/>
      <c r="CD10" s="633" t="s">
        <v>235</v>
      </c>
      <c r="CE10" s="634"/>
      <c r="CF10" s="634"/>
      <c r="CG10" s="634"/>
      <c r="CH10" s="634"/>
      <c r="CI10" s="634"/>
      <c r="CJ10" s="634"/>
      <c r="CK10" s="634"/>
      <c r="CL10" s="634"/>
      <c r="CM10" s="634"/>
      <c r="CN10" s="634"/>
      <c r="CO10" s="634"/>
      <c r="CP10" s="634"/>
      <c r="CQ10" s="635"/>
      <c r="CR10" s="636">
        <v>3673</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3673</v>
      </c>
      <c r="DR10" s="637"/>
      <c r="DS10" s="637"/>
      <c r="DT10" s="637"/>
      <c r="DU10" s="637"/>
      <c r="DV10" s="637"/>
      <c r="DW10" s="637"/>
      <c r="DX10" s="637"/>
      <c r="DY10" s="637"/>
      <c r="DZ10" s="637"/>
      <c r="EA10" s="637"/>
      <c r="EB10" s="637"/>
      <c r="EC10" s="646"/>
    </row>
    <row r="11" spans="2:143" ht="11.25" customHeight="1" x14ac:dyDescent="0.2">
      <c r="B11" s="633" t="s">
        <v>236</v>
      </c>
      <c r="C11" s="634"/>
      <c r="D11" s="634"/>
      <c r="E11" s="634"/>
      <c r="F11" s="634"/>
      <c r="G11" s="634"/>
      <c r="H11" s="634"/>
      <c r="I11" s="634"/>
      <c r="J11" s="634"/>
      <c r="K11" s="634"/>
      <c r="L11" s="634"/>
      <c r="M11" s="634"/>
      <c r="N11" s="634"/>
      <c r="O11" s="634"/>
      <c r="P11" s="634"/>
      <c r="Q11" s="635"/>
      <c r="R11" s="636">
        <v>882077</v>
      </c>
      <c r="S11" s="637"/>
      <c r="T11" s="637"/>
      <c r="U11" s="637"/>
      <c r="V11" s="637"/>
      <c r="W11" s="637"/>
      <c r="X11" s="637"/>
      <c r="Y11" s="638"/>
      <c r="Z11" s="641">
        <v>5</v>
      </c>
      <c r="AA11" s="642"/>
      <c r="AB11" s="642"/>
      <c r="AC11" s="648"/>
      <c r="AD11" s="645">
        <v>882077</v>
      </c>
      <c r="AE11" s="637"/>
      <c r="AF11" s="637"/>
      <c r="AG11" s="637"/>
      <c r="AH11" s="637"/>
      <c r="AI11" s="637"/>
      <c r="AJ11" s="637"/>
      <c r="AK11" s="638"/>
      <c r="AL11" s="641">
        <v>9.8000000000000007</v>
      </c>
      <c r="AM11" s="642"/>
      <c r="AN11" s="642"/>
      <c r="AO11" s="643"/>
      <c r="AP11" s="633" t="s">
        <v>237</v>
      </c>
      <c r="AQ11" s="634"/>
      <c r="AR11" s="634"/>
      <c r="AS11" s="634"/>
      <c r="AT11" s="634"/>
      <c r="AU11" s="634"/>
      <c r="AV11" s="634"/>
      <c r="AW11" s="634"/>
      <c r="AX11" s="634"/>
      <c r="AY11" s="634"/>
      <c r="AZ11" s="634"/>
      <c r="BA11" s="634"/>
      <c r="BB11" s="634"/>
      <c r="BC11" s="634"/>
      <c r="BD11" s="634"/>
      <c r="BE11" s="634"/>
      <c r="BF11" s="635"/>
      <c r="BG11" s="636">
        <v>305728</v>
      </c>
      <c r="BH11" s="637"/>
      <c r="BI11" s="637"/>
      <c r="BJ11" s="637"/>
      <c r="BK11" s="637"/>
      <c r="BL11" s="637"/>
      <c r="BM11" s="637"/>
      <c r="BN11" s="638"/>
      <c r="BO11" s="639">
        <v>6</v>
      </c>
      <c r="BP11" s="639"/>
      <c r="BQ11" s="639"/>
      <c r="BR11" s="639"/>
      <c r="BS11" s="640" t="s">
        <v>122</v>
      </c>
      <c r="BT11" s="640"/>
      <c r="BU11" s="640"/>
      <c r="BV11" s="640"/>
      <c r="BW11" s="640"/>
      <c r="BX11" s="640"/>
      <c r="BY11" s="640"/>
      <c r="BZ11" s="640"/>
      <c r="CA11" s="640"/>
      <c r="CB11" s="644"/>
      <c r="CD11" s="633" t="s">
        <v>238</v>
      </c>
      <c r="CE11" s="634"/>
      <c r="CF11" s="634"/>
      <c r="CG11" s="634"/>
      <c r="CH11" s="634"/>
      <c r="CI11" s="634"/>
      <c r="CJ11" s="634"/>
      <c r="CK11" s="634"/>
      <c r="CL11" s="634"/>
      <c r="CM11" s="634"/>
      <c r="CN11" s="634"/>
      <c r="CO11" s="634"/>
      <c r="CP11" s="634"/>
      <c r="CQ11" s="635"/>
      <c r="CR11" s="636">
        <v>904457</v>
      </c>
      <c r="CS11" s="637"/>
      <c r="CT11" s="637"/>
      <c r="CU11" s="637"/>
      <c r="CV11" s="637"/>
      <c r="CW11" s="637"/>
      <c r="CX11" s="637"/>
      <c r="CY11" s="638"/>
      <c r="CZ11" s="639">
        <v>5.7</v>
      </c>
      <c r="DA11" s="639"/>
      <c r="DB11" s="639"/>
      <c r="DC11" s="639"/>
      <c r="DD11" s="645">
        <v>140718</v>
      </c>
      <c r="DE11" s="637"/>
      <c r="DF11" s="637"/>
      <c r="DG11" s="637"/>
      <c r="DH11" s="637"/>
      <c r="DI11" s="637"/>
      <c r="DJ11" s="637"/>
      <c r="DK11" s="637"/>
      <c r="DL11" s="637"/>
      <c r="DM11" s="637"/>
      <c r="DN11" s="637"/>
      <c r="DO11" s="637"/>
      <c r="DP11" s="638"/>
      <c r="DQ11" s="645">
        <v>433415</v>
      </c>
      <c r="DR11" s="637"/>
      <c r="DS11" s="637"/>
      <c r="DT11" s="637"/>
      <c r="DU11" s="637"/>
      <c r="DV11" s="637"/>
      <c r="DW11" s="637"/>
      <c r="DX11" s="637"/>
      <c r="DY11" s="637"/>
      <c r="DZ11" s="637"/>
      <c r="EA11" s="637"/>
      <c r="EB11" s="637"/>
      <c r="EC11" s="646"/>
    </row>
    <row r="12" spans="2:143" ht="11.25" customHeight="1" x14ac:dyDescent="0.2">
      <c r="B12" s="633" t="s">
        <v>239</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240</v>
      </c>
      <c r="AQ12" s="634"/>
      <c r="AR12" s="634"/>
      <c r="AS12" s="634"/>
      <c r="AT12" s="634"/>
      <c r="AU12" s="634"/>
      <c r="AV12" s="634"/>
      <c r="AW12" s="634"/>
      <c r="AX12" s="634"/>
      <c r="AY12" s="634"/>
      <c r="AZ12" s="634"/>
      <c r="BA12" s="634"/>
      <c r="BB12" s="634"/>
      <c r="BC12" s="634"/>
      <c r="BD12" s="634"/>
      <c r="BE12" s="634"/>
      <c r="BF12" s="635"/>
      <c r="BG12" s="636">
        <v>2624304</v>
      </c>
      <c r="BH12" s="637"/>
      <c r="BI12" s="637"/>
      <c r="BJ12" s="637"/>
      <c r="BK12" s="637"/>
      <c r="BL12" s="637"/>
      <c r="BM12" s="637"/>
      <c r="BN12" s="638"/>
      <c r="BO12" s="639">
        <v>51.1</v>
      </c>
      <c r="BP12" s="639"/>
      <c r="BQ12" s="639"/>
      <c r="BR12" s="639"/>
      <c r="BS12" s="640" t="s">
        <v>122</v>
      </c>
      <c r="BT12" s="640"/>
      <c r="BU12" s="640"/>
      <c r="BV12" s="640"/>
      <c r="BW12" s="640"/>
      <c r="BX12" s="640"/>
      <c r="BY12" s="640"/>
      <c r="BZ12" s="640"/>
      <c r="CA12" s="640"/>
      <c r="CB12" s="644"/>
      <c r="CD12" s="633" t="s">
        <v>241</v>
      </c>
      <c r="CE12" s="634"/>
      <c r="CF12" s="634"/>
      <c r="CG12" s="634"/>
      <c r="CH12" s="634"/>
      <c r="CI12" s="634"/>
      <c r="CJ12" s="634"/>
      <c r="CK12" s="634"/>
      <c r="CL12" s="634"/>
      <c r="CM12" s="634"/>
      <c r="CN12" s="634"/>
      <c r="CO12" s="634"/>
      <c r="CP12" s="634"/>
      <c r="CQ12" s="635"/>
      <c r="CR12" s="636">
        <v>404651</v>
      </c>
      <c r="CS12" s="637"/>
      <c r="CT12" s="637"/>
      <c r="CU12" s="637"/>
      <c r="CV12" s="637"/>
      <c r="CW12" s="637"/>
      <c r="CX12" s="637"/>
      <c r="CY12" s="638"/>
      <c r="CZ12" s="639">
        <v>2.6</v>
      </c>
      <c r="DA12" s="639"/>
      <c r="DB12" s="639"/>
      <c r="DC12" s="639"/>
      <c r="DD12" s="645">
        <v>198303</v>
      </c>
      <c r="DE12" s="637"/>
      <c r="DF12" s="637"/>
      <c r="DG12" s="637"/>
      <c r="DH12" s="637"/>
      <c r="DI12" s="637"/>
      <c r="DJ12" s="637"/>
      <c r="DK12" s="637"/>
      <c r="DL12" s="637"/>
      <c r="DM12" s="637"/>
      <c r="DN12" s="637"/>
      <c r="DO12" s="637"/>
      <c r="DP12" s="638"/>
      <c r="DQ12" s="645">
        <v>75697</v>
      </c>
      <c r="DR12" s="637"/>
      <c r="DS12" s="637"/>
      <c r="DT12" s="637"/>
      <c r="DU12" s="637"/>
      <c r="DV12" s="637"/>
      <c r="DW12" s="637"/>
      <c r="DX12" s="637"/>
      <c r="DY12" s="637"/>
      <c r="DZ12" s="637"/>
      <c r="EA12" s="637"/>
      <c r="EB12" s="637"/>
      <c r="EC12" s="646"/>
    </row>
    <row r="13" spans="2:143" ht="11.25" customHeight="1" x14ac:dyDescent="0.2">
      <c r="B13" s="633" t="s">
        <v>242</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243</v>
      </c>
      <c r="AQ13" s="634"/>
      <c r="AR13" s="634"/>
      <c r="AS13" s="634"/>
      <c r="AT13" s="634"/>
      <c r="AU13" s="634"/>
      <c r="AV13" s="634"/>
      <c r="AW13" s="634"/>
      <c r="AX13" s="634"/>
      <c r="AY13" s="634"/>
      <c r="AZ13" s="634"/>
      <c r="BA13" s="634"/>
      <c r="BB13" s="634"/>
      <c r="BC13" s="634"/>
      <c r="BD13" s="634"/>
      <c r="BE13" s="634"/>
      <c r="BF13" s="635"/>
      <c r="BG13" s="636">
        <v>2620352</v>
      </c>
      <c r="BH13" s="637"/>
      <c r="BI13" s="637"/>
      <c r="BJ13" s="637"/>
      <c r="BK13" s="637"/>
      <c r="BL13" s="637"/>
      <c r="BM13" s="637"/>
      <c r="BN13" s="638"/>
      <c r="BO13" s="639">
        <v>51.1</v>
      </c>
      <c r="BP13" s="639"/>
      <c r="BQ13" s="639"/>
      <c r="BR13" s="639"/>
      <c r="BS13" s="640" t="s">
        <v>122</v>
      </c>
      <c r="BT13" s="640"/>
      <c r="BU13" s="640"/>
      <c r="BV13" s="640"/>
      <c r="BW13" s="640"/>
      <c r="BX13" s="640"/>
      <c r="BY13" s="640"/>
      <c r="BZ13" s="640"/>
      <c r="CA13" s="640"/>
      <c r="CB13" s="644"/>
      <c r="CD13" s="633" t="s">
        <v>244</v>
      </c>
      <c r="CE13" s="634"/>
      <c r="CF13" s="634"/>
      <c r="CG13" s="634"/>
      <c r="CH13" s="634"/>
      <c r="CI13" s="634"/>
      <c r="CJ13" s="634"/>
      <c r="CK13" s="634"/>
      <c r="CL13" s="634"/>
      <c r="CM13" s="634"/>
      <c r="CN13" s="634"/>
      <c r="CO13" s="634"/>
      <c r="CP13" s="634"/>
      <c r="CQ13" s="635"/>
      <c r="CR13" s="636">
        <v>915172</v>
      </c>
      <c r="CS13" s="637"/>
      <c r="CT13" s="637"/>
      <c r="CU13" s="637"/>
      <c r="CV13" s="637"/>
      <c r="CW13" s="637"/>
      <c r="CX13" s="637"/>
      <c r="CY13" s="638"/>
      <c r="CZ13" s="639">
        <v>5.8</v>
      </c>
      <c r="DA13" s="639"/>
      <c r="DB13" s="639"/>
      <c r="DC13" s="639"/>
      <c r="DD13" s="645">
        <v>225316</v>
      </c>
      <c r="DE13" s="637"/>
      <c r="DF13" s="637"/>
      <c r="DG13" s="637"/>
      <c r="DH13" s="637"/>
      <c r="DI13" s="637"/>
      <c r="DJ13" s="637"/>
      <c r="DK13" s="637"/>
      <c r="DL13" s="637"/>
      <c r="DM13" s="637"/>
      <c r="DN13" s="637"/>
      <c r="DO13" s="637"/>
      <c r="DP13" s="638"/>
      <c r="DQ13" s="645">
        <v>728153</v>
      </c>
      <c r="DR13" s="637"/>
      <c r="DS13" s="637"/>
      <c r="DT13" s="637"/>
      <c r="DU13" s="637"/>
      <c r="DV13" s="637"/>
      <c r="DW13" s="637"/>
      <c r="DX13" s="637"/>
      <c r="DY13" s="637"/>
      <c r="DZ13" s="637"/>
      <c r="EA13" s="637"/>
      <c r="EB13" s="637"/>
      <c r="EC13" s="646"/>
    </row>
    <row r="14" spans="2:143" ht="11.25" customHeight="1" x14ac:dyDescent="0.2">
      <c r="B14" s="633" t="s">
        <v>245</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246</v>
      </c>
      <c r="AQ14" s="634"/>
      <c r="AR14" s="634"/>
      <c r="AS14" s="634"/>
      <c r="AT14" s="634"/>
      <c r="AU14" s="634"/>
      <c r="AV14" s="634"/>
      <c r="AW14" s="634"/>
      <c r="AX14" s="634"/>
      <c r="AY14" s="634"/>
      <c r="AZ14" s="634"/>
      <c r="BA14" s="634"/>
      <c r="BB14" s="634"/>
      <c r="BC14" s="634"/>
      <c r="BD14" s="634"/>
      <c r="BE14" s="634"/>
      <c r="BF14" s="635"/>
      <c r="BG14" s="636">
        <v>137941</v>
      </c>
      <c r="BH14" s="637"/>
      <c r="BI14" s="637"/>
      <c r="BJ14" s="637"/>
      <c r="BK14" s="637"/>
      <c r="BL14" s="637"/>
      <c r="BM14" s="637"/>
      <c r="BN14" s="638"/>
      <c r="BO14" s="639">
        <v>2.7</v>
      </c>
      <c r="BP14" s="639"/>
      <c r="BQ14" s="639"/>
      <c r="BR14" s="639"/>
      <c r="BS14" s="640" t="s">
        <v>122</v>
      </c>
      <c r="BT14" s="640"/>
      <c r="BU14" s="640"/>
      <c r="BV14" s="640"/>
      <c r="BW14" s="640"/>
      <c r="BX14" s="640"/>
      <c r="BY14" s="640"/>
      <c r="BZ14" s="640"/>
      <c r="CA14" s="640"/>
      <c r="CB14" s="644"/>
      <c r="CD14" s="633" t="s">
        <v>247</v>
      </c>
      <c r="CE14" s="634"/>
      <c r="CF14" s="634"/>
      <c r="CG14" s="634"/>
      <c r="CH14" s="634"/>
      <c r="CI14" s="634"/>
      <c r="CJ14" s="634"/>
      <c r="CK14" s="634"/>
      <c r="CL14" s="634"/>
      <c r="CM14" s="634"/>
      <c r="CN14" s="634"/>
      <c r="CO14" s="634"/>
      <c r="CP14" s="634"/>
      <c r="CQ14" s="635"/>
      <c r="CR14" s="636">
        <v>717164</v>
      </c>
      <c r="CS14" s="637"/>
      <c r="CT14" s="637"/>
      <c r="CU14" s="637"/>
      <c r="CV14" s="637"/>
      <c r="CW14" s="637"/>
      <c r="CX14" s="637"/>
      <c r="CY14" s="638"/>
      <c r="CZ14" s="639">
        <v>4.5999999999999996</v>
      </c>
      <c r="DA14" s="639"/>
      <c r="DB14" s="639"/>
      <c r="DC14" s="639"/>
      <c r="DD14" s="645">
        <v>102364</v>
      </c>
      <c r="DE14" s="637"/>
      <c r="DF14" s="637"/>
      <c r="DG14" s="637"/>
      <c r="DH14" s="637"/>
      <c r="DI14" s="637"/>
      <c r="DJ14" s="637"/>
      <c r="DK14" s="637"/>
      <c r="DL14" s="637"/>
      <c r="DM14" s="637"/>
      <c r="DN14" s="637"/>
      <c r="DO14" s="637"/>
      <c r="DP14" s="638"/>
      <c r="DQ14" s="645">
        <v>604054</v>
      </c>
      <c r="DR14" s="637"/>
      <c r="DS14" s="637"/>
      <c r="DT14" s="637"/>
      <c r="DU14" s="637"/>
      <c r="DV14" s="637"/>
      <c r="DW14" s="637"/>
      <c r="DX14" s="637"/>
      <c r="DY14" s="637"/>
      <c r="DZ14" s="637"/>
      <c r="EA14" s="637"/>
      <c r="EB14" s="637"/>
      <c r="EC14" s="646"/>
    </row>
    <row r="15" spans="2:143" ht="11.25" customHeight="1" x14ac:dyDescent="0.2">
      <c r="B15" s="633" t="s">
        <v>248</v>
      </c>
      <c r="C15" s="634"/>
      <c r="D15" s="634"/>
      <c r="E15" s="634"/>
      <c r="F15" s="634"/>
      <c r="G15" s="634"/>
      <c r="H15" s="634"/>
      <c r="I15" s="634"/>
      <c r="J15" s="634"/>
      <c r="K15" s="634"/>
      <c r="L15" s="634"/>
      <c r="M15" s="634"/>
      <c r="N15" s="634"/>
      <c r="O15" s="634"/>
      <c r="P15" s="634"/>
      <c r="Q15" s="635"/>
      <c r="R15" s="636">
        <v>18950</v>
      </c>
      <c r="S15" s="637"/>
      <c r="T15" s="637"/>
      <c r="U15" s="637"/>
      <c r="V15" s="637"/>
      <c r="W15" s="637"/>
      <c r="X15" s="637"/>
      <c r="Y15" s="638"/>
      <c r="Z15" s="639">
        <v>0.1</v>
      </c>
      <c r="AA15" s="639"/>
      <c r="AB15" s="639"/>
      <c r="AC15" s="639"/>
      <c r="AD15" s="640">
        <v>18950</v>
      </c>
      <c r="AE15" s="640"/>
      <c r="AF15" s="640"/>
      <c r="AG15" s="640"/>
      <c r="AH15" s="640"/>
      <c r="AI15" s="640"/>
      <c r="AJ15" s="640"/>
      <c r="AK15" s="640"/>
      <c r="AL15" s="641">
        <v>0.2</v>
      </c>
      <c r="AM15" s="642"/>
      <c r="AN15" s="642"/>
      <c r="AO15" s="643"/>
      <c r="AP15" s="633" t="s">
        <v>249</v>
      </c>
      <c r="AQ15" s="634"/>
      <c r="AR15" s="634"/>
      <c r="AS15" s="634"/>
      <c r="AT15" s="634"/>
      <c r="AU15" s="634"/>
      <c r="AV15" s="634"/>
      <c r="AW15" s="634"/>
      <c r="AX15" s="634"/>
      <c r="AY15" s="634"/>
      <c r="AZ15" s="634"/>
      <c r="BA15" s="634"/>
      <c r="BB15" s="634"/>
      <c r="BC15" s="634"/>
      <c r="BD15" s="634"/>
      <c r="BE15" s="634"/>
      <c r="BF15" s="635"/>
      <c r="BG15" s="636">
        <v>243381</v>
      </c>
      <c r="BH15" s="637"/>
      <c r="BI15" s="637"/>
      <c r="BJ15" s="637"/>
      <c r="BK15" s="637"/>
      <c r="BL15" s="637"/>
      <c r="BM15" s="637"/>
      <c r="BN15" s="638"/>
      <c r="BO15" s="639">
        <v>4.7</v>
      </c>
      <c r="BP15" s="639"/>
      <c r="BQ15" s="639"/>
      <c r="BR15" s="639"/>
      <c r="BS15" s="640" t="s">
        <v>122</v>
      </c>
      <c r="BT15" s="640"/>
      <c r="BU15" s="640"/>
      <c r="BV15" s="640"/>
      <c r="BW15" s="640"/>
      <c r="BX15" s="640"/>
      <c r="BY15" s="640"/>
      <c r="BZ15" s="640"/>
      <c r="CA15" s="640"/>
      <c r="CB15" s="644"/>
      <c r="CD15" s="633" t="s">
        <v>250</v>
      </c>
      <c r="CE15" s="634"/>
      <c r="CF15" s="634"/>
      <c r="CG15" s="634"/>
      <c r="CH15" s="634"/>
      <c r="CI15" s="634"/>
      <c r="CJ15" s="634"/>
      <c r="CK15" s="634"/>
      <c r="CL15" s="634"/>
      <c r="CM15" s="634"/>
      <c r="CN15" s="634"/>
      <c r="CO15" s="634"/>
      <c r="CP15" s="634"/>
      <c r="CQ15" s="635"/>
      <c r="CR15" s="636">
        <v>2797141</v>
      </c>
      <c r="CS15" s="637"/>
      <c r="CT15" s="637"/>
      <c r="CU15" s="637"/>
      <c r="CV15" s="637"/>
      <c r="CW15" s="637"/>
      <c r="CX15" s="637"/>
      <c r="CY15" s="638"/>
      <c r="CZ15" s="639">
        <v>17.8</v>
      </c>
      <c r="DA15" s="639"/>
      <c r="DB15" s="639"/>
      <c r="DC15" s="639"/>
      <c r="DD15" s="645">
        <v>1412273</v>
      </c>
      <c r="DE15" s="637"/>
      <c r="DF15" s="637"/>
      <c r="DG15" s="637"/>
      <c r="DH15" s="637"/>
      <c r="DI15" s="637"/>
      <c r="DJ15" s="637"/>
      <c r="DK15" s="637"/>
      <c r="DL15" s="637"/>
      <c r="DM15" s="637"/>
      <c r="DN15" s="637"/>
      <c r="DO15" s="637"/>
      <c r="DP15" s="638"/>
      <c r="DQ15" s="645">
        <v>1270510</v>
      </c>
      <c r="DR15" s="637"/>
      <c r="DS15" s="637"/>
      <c r="DT15" s="637"/>
      <c r="DU15" s="637"/>
      <c r="DV15" s="637"/>
      <c r="DW15" s="637"/>
      <c r="DX15" s="637"/>
      <c r="DY15" s="637"/>
      <c r="DZ15" s="637"/>
      <c r="EA15" s="637"/>
      <c r="EB15" s="637"/>
      <c r="EC15" s="646"/>
    </row>
    <row r="16" spans="2:143" ht="11.25" customHeight="1" x14ac:dyDescent="0.2">
      <c r="B16" s="633" t="s">
        <v>251</v>
      </c>
      <c r="C16" s="634"/>
      <c r="D16" s="634"/>
      <c r="E16" s="634"/>
      <c r="F16" s="634"/>
      <c r="G16" s="634"/>
      <c r="H16" s="634"/>
      <c r="I16" s="634"/>
      <c r="J16" s="634"/>
      <c r="K16" s="634"/>
      <c r="L16" s="634"/>
      <c r="M16" s="634"/>
      <c r="N16" s="634"/>
      <c r="O16" s="634"/>
      <c r="P16" s="634"/>
      <c r="Q16" s="635"/>
      <c r="R16" s="636">
        <v>99194</v>
      </c>
      <c r="S16" s="637"/>
      <c r="T16" s="637"/>
      <c r="U16" s="637"/>
      <c r="V16" s="637"/>
      <c r="W16" s="637"/>
      <c r="X16" s="637"/>
      <c r="Y16" s="638"/>
      <c r="Z16" s="639">
        <v>0.6</v>
      </c>
      <c r="AA16" s="639"/>
      <c r="AB16" s="639"/>
      <c r="AC16" s="639"/>
      <c r="AD16" s="640">
        <v>99194</v>
      </c>
      <c r="AE16" s="640"/>
      <c r="AF16" s="640"/>
      <c r="AG16" s="640"/>
      <c r="AH16" s="640"/>
      <c r="AI16" s="640"/>
      <c r="AJ16" s="640"/>
      <c r="AK16" s="640"/>
      <c r="AL16" s="641">
        <v>1.1000000000000001</v>
      </c>
      <c r="AM16" s="642"/>
      <c r="AN16" s="642"/>
      <c r="AO16" s="643"/>
      <c r="AP16" s="633" t="s">
        <v>252</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253</v>
      </c>
      <c r="CE16" s="634"/>
      <c r="CF16" s="634"/>
      <c r="CG16" s="634"/>
      <c r="CH16" s="634"/>
      <c r="CI16" s="634"/>
      <c r="CJ16" s="634"/>
      <c r="CK16" s="634"/>
      <c r="CL16" s="634"/>
      <c r="CM16" s="634"/>
      <c r="CN16" s="634"/>
      <c r="CO16" s="634"/>
      <c r="CP16" s="634"/>
      <c r="CQ16" s="635"/>
      <c r="CR16" s="636" t="s">
        <v>122</v>
      </c>
      <c r="CS16" s="637"/>
      <c r="CT16" s="637"/>
      <c r="CU16" s="637"/>
      <c r="CV16" s="637"/>
      <c r="CW16" s="637"/>
      <c r="CX16" s="637"/>
      <c r="CY16" s="638"/>
      <c r="CZ16" s="639" t="s">
        <v>122</v>
      </c>
      <c r="DA16" s="639"/>
      <c r="DB16" s="639"/>
      <c r="DC16" s="639"/>
      <c r="DD16" s="645" t="s">
        <v>122</v>
      </c>
      <c r="DE16" s="637"/>
      <c r="DF16" s="637"/>
      <c r="DG16" s="637"/>
      <c r="DH16" s="637"/>
      <c r="DI16" s="637"/>
      <c r="DJ16" s="637"/>
      <c r="DK16" s="637"/>
      <c r="DL16" s="637"/>
      <c r="DM16" s="637"/>
      <c r="DN16" s="637"/>
      <c r="DO16" s="637"/>
      <c r="DP16" s="638"/>
      <c r="DQ16" s="645" t="s">
        <v>122</v>
      </c>
      <c r="DR16" s="637"/>
      <c r="DS16" s="637"/>
      <c r="DT16" s="637"/>
      <c r="DU16" s="637"/>
      <c r="DV16" s="637"/>
      <c r="DW16" s="637"/>
      <c r="DX16" s="637"/>
      <c r="DY16" s="637"/>
      <c r="DZ16" s="637"/>
      <c r="EA16" s="637"/>
      <c r="EB16" s="637"/>
      <c r="EC16" s="646"/>
    </row>
    <row r="17" spans="2:133" ht="11.25" customHeight="1" x14ac:dyDescent="0.2">
      <c r="B17" s="633" t="s">
        <v>254</v>
      </c>
      <c r="C17" s="634"/>
      <c r="D17" s="634"/>
      <c r="E17" s="634"/>
      <c r="F17" s="634"/>
      <c r="G17" s="634"/>
      <c r="H17" s="634"/>
      <c r="I17" s="634"/>
      <c r="J17" s="634"/>
      <c r="K17" s="634"/>
      <c r="L17" s="634"/>
      <c r="M17" s="634"/>
      <c r="N17" s="634"/>
      <c r="O17" s="634"/>
      <c r="P17" s="634"/>
      <c r="Q17" s="635"/>
      <c r="R17" s="636">
        <v>172208</v>
      </c>
      <c r="S17" s="637"/>
      <c r="T17" s="637"/>
      <c r="U17" s="637"/>
      <c r="V17" s="637"/>
      <c r="W17" s="637"/>
      <c r="X17" s="637"/>
      <c r="Y17" s="638"/>
      <c r="Z17" s="639">
        <v>1</v>
      </c>
      <c r="AA17" s="639"/>
      <c r="AB17" s="639"/>
      <c r="AC17" s="639"/>
      <c r="AD17" s="640">
        <v>172208</v>
      </c>
      <c r="AE17" s="640"/>
      <c r="AF17" s="640"/>
      <c r="AG17" s="640"/>
      <c r="AH17" s="640"/>
      <c r="AI17" s="640"/>
      <c r="AJ17" s="640"/>
      <c r="AK17" s="640"/>
      <c r="AL17" s="641">
        <v>1.9</v>
      </c>
      <c r="AM17" s="642"/>
      <c r="AN17" s="642"/>
      <c r="AO17" s="643"/>
      <c r="AP17" s="633" t="s">
        <v>255</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256</v>
      </c>
      <c r="CE17" s="634"/>
      <c r="CF17" s="634"/>
      <c r="CG17" s="634"/>
      <c r="CH17" s="634"/>
      <c r="CI17" s="634"/>
      <c r="CJ17" s="634"/>
      <c r="CK17" s="634"/>
      <c r="CL17" s="634"/>
      <c r="CM17" s="634"/>
      <c r="CN17" s="634"/>
      <c r="CO17" s="634"/>
      <c r="CP17" s="634"/>
      <c r="CQ17" s="635"/>
      <c r="CR17" s="636">
        <v>1402364</v>
      </c>
      <c r="CS17" s="637"/>
      <c r="CT17" s="637"/>
      <c r="CU17" s="637"/>
      <c r="CV17" s="637"/>
      <c r="CW17" s="637"/>
      <c r="CX17" s="637"/>
      <c r="CY17" s="638"/>
      <c r="CZ17" s="639">
        <v>8.9</v>
      </c>
      <c r="DA17" s="639"/>
      <c r="DB17" s="639"/>
      <c r="DC17" s="639"/>
      <c r="DD17" s="645" t="s">
        <v>122</v>
      </c>
      <c r="DE17" s="637"/>
      <c r="DF17" s="637"/>
      <c r="DG17" s="637"/>
      <c r="DH17" s="637"/>
      <c r="DI17" s="637"/>
      <c r="DJ17" s="637"/>
      <c r="DK17" s="637"/>
      <c r="DL17" s="637"/>
      <c r="DM17" s="637"/>
      <c r="DN17" s="637"/>
      <c r="DO17" s="637"/>
      <c r="DP17" s="638"/>
      <c r="DQ17" s="645">
        <v>1358129</v>
      </c>
      <c r="DR17" s="637"/>
      <c r="DS17" s="637"/>
      <c r="DT17" s="637"/>
      <c r="DU17" s="637"/>
      <c r="DV17" s="637"/>
      <c r="DW17" s="637"/>
      <c r="DX17" s="637"/>
      <c r="DY17" s="637"/>
      <c r="DZ17" s="637"/>
      <c r="EA17" s="637"/>
      <c r="EB17" s="637"/>
      <c r="EC17" s="646"/>
    </row>
    <row r="18" spans="2:133" ht="11.25" customHeight="1" x14ac:dyDescent="0.2">
      <c r="B18" s="633" t="s">
        <v>257</v>
      </c>
      <c r="C18" s="634"/>
      <c r="D18" s="634"/>
      <c r="E18" s="634"/>
      <c r="F18" s="634"/>
      <c r="G18" s="634"/>
      <c r="H18" s="634"/>
      <c r="I18" s="634"/>
      <c r="J18" s="634"/>
      <c r="K18" s="634"/>
      <c r="L18" s="634"/>
      <c r="M18" s="634"/>
      <c r="N18" s="634"/>
      <c r="O18" s="634"/>
      <c r="P18" s="634"/>
      <c r="Q18" s="635"/>
      <c r="R18" s="636">
        <v>30625</v>
      </c>
      <c r="S18" s="637"/>
      <c r="T18" s="637"/>
      <c r="U18" s="637"/>
      <c r="V18" s="637"/>
      <c r="W18" s="637"/>
      <c r="X18" s="637"/>
      <c r="Y18" s="638"/>
      <c r="Z18" s="639">
        <v>0.2</v>
      </c>
      <c r="AA18" s="639"/>
      <c r="AB18" s="639"/>
      <c r="AC18" s="639"/>
      <c r="AD18" s="640">
        <v>30625</v>
      </c>
      <c r="AE18" s="640"/>
      <c r="AF18" s="640"/>
      <c r="AG18" s="640"/>
      <c r="AH18" s="640"/>
      <c r="AI18" s="640"/>
      <c r="AJ18" s="640"/>
      <c r="AK18" s="640"/>
      <c r="AL18" s="641">
        <v>0.3</v>
      </c>
      <c r="AM18" s="642"/>
      <c r="AN18" s="642"/>
      <c r="AO18" s="643"/>
      <c r="AP18" s="633" t="s">
        <v>258</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259</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260</v>
      </c>
      <c r="C19" s="634"/>
      <c r="D19" s="634"/>
      <c r="E19" s="634"/>
      <c r="F19" s="634"/>
      <c r="G19" s="634"/>
      <c r="H19" s="634"/>
      <c r="I19" s="634"/>
      <c r="J19" s="634"/>
      <c r="K19" s="634"/>
      <c r="L19" s="634"/>
      <c r="M19" s="634"/>
      <c r="N19" s="634"/>
      <c r="O19" s="634"/>
      <c r="P19" s="634"/>
      <c r="Q19" s="635"/>
      <c r="R19" s="636">
        <v>140064</v>
      </c>
      <c r="S19" s="637"/>
      <c r="T19" s="637"/>
      <c r="U19" s="637"/>
      <c r="V19" s="637"/>
      <c r="W19" s="637"/>
      <c r="X19" s="637"/>
      <c r="Y19" s="638"/>
      <c r="Z19" s="639">
        <v>0.8</v>
      </c>
      <c r="AA19" s="639"/>
      <c r="AB19" s="639"/>
      <c r="AC19" s="639"/>
      <c r="AD19" s="640">
        <v>140064</v>
      </c>
      <c r="AE19" s="640"/>
      <c r="AF19" s="640"/>
      <c r="AG19" s="640"/>
      <c r="AH19" s="640"/>
      <c r="AI19" s="640"/>
      <c r="AJ19" s="640"/>
      <c r="AK19" s="640"/>
      <c r="AL19" s="641">
        <v>1.6</v>
      </c>
      <c r="AM19" s="642"/>
      <c r="AN19" s="642"/>
      <c r="AO19" s="643"/>
      <c r="AP19" s="633" t="s">
        <v>261</v>
      </c>
      <c r="AQ19" s="634"/>
      <c r="AR19" s="634"/>
      <c r="AS19" s="634"/>
      <c r="AT19" s="634"/>
      <c r="AU19" s="634"/>
      <c r="AV19" s="634"/>
      <c r="AW19" s="634"/>
      <c r="AX19" s="634"/>
      <c r="AY19" s="634"/>
      <c r="AZ19" s="634"/>
      <c r="BA19" s="634"/>
      <c r="BB19" s="634"/>
      <c r="BC19" s="634"/>
      <c r="BD19" s="634"/>
      <c r="BE19" s="634"/>
      <c r="BF19" s="635"/>
      <c r="BG19" s="636" t="s">
        <v>122</v>
      </c>
      <c r="BH19" s="637"/>
      <c r="BI19" s="637"/>
      <c r="BJ19" s="637"/>
      <c r="BK19" s="637"/>
      <c r="BL19" s="637"/>
      <c r="BM19" s="637"/>
      <c r="BN19" s="638"/>
      <c r="BO19" s="639" t="s">
        <v>122</v>
      </c>
      <c r="BP19" s="639"/>
      <c r="BQ19" s="639"/>
      <c r="BR19" s="639"/>
      <c r="BS19" s="640" t="s">
        <v>122</v>
      </c>
      <c r="BT19" s="640"/>
      <c r="BU19" s="640"/>
      <c r="BV19" s="640"/>
      <c r="BW19" s="640"/>
      <c r="BX19" s="640"/>
      <c r="BY19" s="640"/>
      <c r="BZ19" s="640"/>
      <c r="CA19" s="640"/>
      <c r="CB19" s="644"/>
      <c r="CD19" s="633" t="s">
        <v>262</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263</v>
      </c>
      <c r="C20" s="650"/>
      <c r="D20" s="650"/>
      <c r="E20" s="650"/>
      <c r="F20" s="650"/>
      <c r="G20" s="650"/>
      <c r="H20" s="650"/>
      <c r="I20" s="650"/>
      <c r="J20" s="650"/>
      <c r="K20" s="650"/>
      <c r="L20" s="650"/>
      <c r="M20" s="650"/>
      <c r="N20" s="650"/>
      <c r="O20" s="650"/>
      <c r="P20" s="650"/>
      <c r="Q20" s="651"/>
      <c r="R20" s="636">
        <v>1519</v>
      </c>
      <c r="S20" s="637"/>
      <c r="T20" s="637"/>
      <c r="U20" s="637"/>
      <c r="V20" s="637"/>
      <c r="W20" s="637"/>
      <c r="X20" s="637"/>
      <c r="Y20" s="638"/>
      <c r="Z20" s="639">
        <v>0</v>
      </c>
      <c r="AA20" s="639"/>
      <c r="AB20" s="639"/>
      <c r="AC20" s="639"/>
      <c r="AD20" s="640">
        <v>1519</v>
      </c>
      <c r="AE20" s="640"/>
      <c r="AF20" s="640"/>
      <c r="AG20" s="640"/>
      <c r="AH20" s="640"/>
      <c r="AI20" s="640"/>
      <c r="AJ20" s="640"/>
      <c r="AK20" s="640"/>
      <c r="AL20" s="641">
        <v>0</v>
      </c>
      <c r="AM20" s="642"/>
      <c r="AN20" s="642"/>
      <c r="AO20" s="643"/>
      <c r="AP20" s="633" t="s">
        <v>264</v>
      </c>
      <c r="AQ20" s="634"/>
      <c r="AR20" s="634"/>
      <c r="AS20" s="634"/>
      <c r="AT20" s="634"/>
      <c r="AU20" s="634"/>
      <c r="AV20" s="634"/>
      <c r="AW20" s="634"/>
      <c r="AX20" s="634"/>
      <c r="AY20" s="634"/>
      <c r="AZ20" s="634"/>
      <c r="BA20" s="634"/>
      <c r="BB20" s="634"/>
      <c r="BC20" s="634"/>
      <c r="BD20" s="634"/>
      <c r="BE20" s="634"/>
      <c r="BF20" s="635"/>
      <c r="BG20" s="636" t="s">
        <v>122</v>
      </c>
      <c r="BH20" s="637"/>
      <c r="BI20" s="637"/>
      <c r="BJ20" s="637"/>
      <c r="BK20" s="637"/>
      <c r="BL20" s="637"/>
      <c r="BM20" s="637"/>
      <c r="BN20" s="638"/>
      <c r="BO20" s="639" t="s">
        <v>122</v>
      </c>
      <c r="BP20" s="639"/>
      <c r="BQ20" s="639"/>
      <c r="BR20" s="639"/>
      <c r="BS20" s="640" t="s">
        <v>122</v>
      </c>
      <c r="BT20" s="640"/>
      <c r="BU20" s="640"/>
      <c r="BV20" s="640"/>
      <c r="BW20" s="640"/>
      <c r="BX20" s="640"/>
      <c r="BY20" s="640"/>
      <c r="BZ20" s="640"/>
      <c r="CA20" s="640"/>
      <c r="CB20" s="644"/>
      <c r="CD20" s="633" t="s">
        <v>265</v>
      </c>
      <c r="CE20" s="634"/>
      <c r="CF20" s="634"/>
      <c r="CG20" s="634"/>
      <c r="CH20" s="634"/>
      <c r="CI20" s="634"/>
      <c r="CJ20" s="634"/>
      <c r="CK20" s="634"/>
      <c r="CL20" s="634"/>
      <c r="CM20" s="634"/>
      <c r="CN20" s="634"/>
      <c r="CO20" s="634"/>
      <c r="CP20" s="634"/>
      <c r="CQ20" s="635"/>
      <c r="CR20" s="636">
        <v>15739554</v>
      </c>
      <c r="CS20" s="637"/>
      <c r="CT20" s="637"/>
      <c r="CU20" s="637"/>
      <c r="CV20" s="637"/>
      <c r="CW20" s="637"/>
      <c r="CX20" s="637"/>
      <c r="CY20" s="638"/>
      <c r="CZ20" s="639">
        <v>100</v>
      </c>
      <c r="DA20" s="639"/>
      <c r="DB20" s="639"/>
      <c r="DC20" s="639"/>
      <c r="DD20" s="645">
        <v>2323202</v>
      </c>
      <c r="DE20" s="637"/>
      <c r="DF20" s="637"/>
      <c r="DG20" s="637"/>
      <c r="DH20" s="637"/>
      <c r="DI20" s="637"/>
      <c r="DJ20" s="637"/>
      <c r="DK20" s="637"/>
      <c r="DL20" s="637"/>
      <c r="DM20" s="637"/>
      <c r="DN20" s="637"/>
      <c r="DO20" s="637"/>
      <c r="DP20" s="638"/>
      <c r="DQ20" s="645">
        <v>9975371</v>
      </c>
      <c r="DR20" s="637"/>
      <c r="DS20" s="637"/>
      <c r="DT20" s="637"/>
      <c r="DU20" s="637"/>
      <c r="DV20" s="637"/>
      <c r="DW20" s="637"/>
      <c r="DX20" s="637"/>
      <c r="DY20" s="637"/>
      <c r="DZ20" s="637"/>
      <c r="EA20" s="637"/>
      <c r="EB20" s="637"/>
      <c r="EC20" s="646"/>
    </row>
    <row r="21" spans="2:133" ht="11.25" customHeight="1" x14ac:dyDescent="0.2">
      <c r="B21" s="633" t="s">
        <v>266</v>
      </c>
      <c r="C21" s="634"/>
      <c r="D21" s="634"/>
      <c r="E21" s="634"/>
      <c r="F21" s="634"/>
      <c r="G21" s="634"/>
      <c r="H21" s="634"/>
      <c r="I21" s="634"/>
      <c r="J21" s="634"/>
      <c r="K21" s="634"/>
      <c r="L21" s="634"/>
      <c r="M21" s="634"/>
      <c r="N21" s="634"/>
      <c r="O21" s="634"/>
      <c r="P21" s="634"/>
      <c r="Q21" s="635"/>
      <c r="R21" s="636">
        <v>2840884</v>
      </c>
      <c r="S21" s="637"/>
      <c r="T21" s="637"/>
      <c r="U21" s="637"/>
      <c r="V21" s="637"/>
      <c r="W21" s="637"/>
      <c r="X21" s="637"/>
      <c r="Y21" s="638"/>
      <c r="Z21" s="639">
        <v>16.2</v>
      </c>
      <c r="AA21" s="639"/>
      <c r="AB21" s="639"/>
      <c r="AC21" s="639"/>
      <c r="AD21" s="640">
        <v>2494859</v>
      </c>
      <c r="AE21" s="640"/>
      <c r="AF21" s="640"/>
      <c r="AG21" s="640"/>
      <c r="AH21" s="640"/>
      <c r="AI21" s="640"/>
      <c r="AJ21" s="640"/>
      <c r="AK21" s="640"/>
      <c r="AL21" s="641">
        <v>27.7</v>
      </c>
      <c r="AM21" s="642"/>
      <c r="AN21" s="642"/>
      <c r="AO21" s="643"/>
      <c r="AP21" s="633" t="s">
        <v>267</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268</v>
      </c>
      <c r="C22" s="634"/>
      <c r="D22" s="634"/>
      <c r="E22" s="634"/>
      <c r="F22" s="634"/>
      <c r="G22" s="634"/>
      <c r="H22" s="634"/>
      <c r="I22" s="634"/>
      <c r="J22" s="634"/>
      <c r="K22" s="634"/>
      <c r="L22" s="634"/>
      <c r="M22" s="634"/>
      <c r="N22" s="634"/>
      <c r="O22" s="634"/>
      <c r="P22" s="634"/>
      <c r="Q22" s="635"/>
      <c r="R22" s="636">
        <v>2494859</v>
      </c>
      <c r="S22" s="637"/>
      <c r="T22" s="637"/>
      <c r="U22" s="637"/>
      <c r="V22" s="637"/>
      <c r="W22" s="637"/>
      <c r="X22" s="637"/>
      <c r="Y22" s="638"/>
      <c r="Z22" s="639">
        <v>14.3</v>
      </c>
      <c r="AA22" s="639"/>
      <c r="AB22" s="639"/>
      <c r="AC22" s="639"/>
      <c r="AD22" s="640">
        <v>2494859</v>
      </c>
      <c r="AE22" s="640"/>
      <c r="AF22" s="640"/>
      <c r="AG22" s="640"/>
      <c r="AH22" s="640"/>
      <c r="AI22" s="640"/>
      <c r="AJ22" s="640"/>
      <c r="AK22" s="640"/>
      <c r="AL22" s="641">
        <v>27.7</v>
      </c>
      <c r="AM22" s="642"/>
      <c r="AN22" s="642"/>
      <c r="AO22" s="643"/>
      <c r="AP22" s="633" t="s">
        <v>269</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270</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271</v>
      </c>
      <c r="C23" s="634"/>
      <c r="D23" s="634"/>
      <c r="E23" s="634"/>
      <c r="F23" s="634"/>
      <c r="G23" s="634"/>
      <c r="H23" s="634"/>
      <c r="I23" s="634"/>
      <c r="J23" s="634"/>
      <c r="K23" s="634"/>
      <c r="L23" s="634"/>
      <c r="M23" s="634"/>
      <c r="N23" s="634"/>
      <c r="O23" s="634"/>
      <c r="P23" s="634"/>
      <c r="Q23" s="635"/>
      <c r="R23" s="636">
        <v>346025</v>
      </c>
      <c r="S23" s="637"/>
      <c r="T23" s="637"/>
      <c r="U23" s="637"/>
      <c r="V23" s="637"/>
      <c r="W23" s="637"/>
      <c r="X23" s="637"/>
      <c r="Y23" s="638"/>
      <c r="Z23" s="639">
        <v>2</v>
      </c>
      <c r="AA23" s="639"/>
      <c r="AB23" s="639"/>
      <c r="AC23" s="639"/>
      <c r="AD23" s="640" t="s">
        <v>122</v>
      </c>
      <c r="AE23" s="640"/>
      <c r="AF23" s="640"/>
      <c r="AG23" s="640"/>
      <c r="AH23" s="640"/>
      <c r="AI23" s="640"/>
      <c r="AJ23" s="640"/>
      <c r="AK23" s="640"/>
      <c r="AL23" s="641" t="s">
        <v>122</v>
      </c>
      <c r="AM23" s="642"/>
      <c r="AN23" s="642"/>
      <c r="AO23" s="643"/>
      <c r="AP23" s="633" t="s">
        <v>272</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212</v>
      </c>
      <c r="CE23" s="619"/>
      <c r="CF23" s="619"/>
      <c r="CG23" s="619"/>
      <c r="CH23" s="619"/>
      <c r="CI23" s="619"/>
      <c r="CJ23" s="619"/>
      <c r="CK23" s="619"/>
      <c r="CL23" s="619"/>
      <c r="CM23" s="619"/>
      <c r="CN23" s="619"/>
      <c r="CO23" s="619"/>
      <c r="CP23" s="619"/>
      <c r="CQ23" s="620"/>
      <c r="CR23" s="618" t="s">
        <v>273</v>
      </c>
      <c r="CS23" s="619"/>
      <c r="CT23" s="619"/>
      <c r="CU23" s="619"/>
      <c r="CV23" s="619"/>
      <c r="CW23" s="619"/>
      <c r="CX23" s="619"/>
      <c r="CY23" s="620"/>
      <c r="CZ23" s="618" t="s">
        <v>274</v>
      </c>
      <c r="DA23" s="619"/>
      <c r="DB23" s="619"/>
      <c r="DC23" s="620"/>
      <c r="DD23" s="618" t="s">
        <v>275</v>
      </c>
      <c r="DE23" s="619"/>
      <c r="DF23" s="619"/>
      <c r="DG23" s="619"/>
      <c r="DH23" s="619"/>
      <c r="DI23" s="619"/>
      <c r="DJ23" s="619"/>
      <c r="DK23" s="620"/>
      <c r="DL23" s="663" t="s">
        <v>276</v>
      </c>
      <c r="DM23" s="664"/>
      <c r="DN23" s="664"/>
      <c r="DO23" s="664"/>
      <c r="DP23" s="664"/>
      <c r="DQ23" s="664"/>
      <c r="DR23" s="664"/>
      <c r="DS23" s="664"/>
      <c r="DT23" s="664"/>
      <c r="DU23" s="664"/>
      <c r="DV23" s="665"/>
      <c r="DW23" s="618" t="s">
        <v>277</v>
      </c>
      <c r="DX23" s="619"/>
      <c r="DY23" s="619"/>
      <c r="DZ23" s="619"/>
      <c r="EA23" s="619"/>
      <c r="EB23" s="619"/>
      <c r="EC23" s="620"/>
    </row>
    <row r="24" spans="2:133" ht="11.25" customHeight="1" x14ac:dyDescent="0.2">
      <c r="B24" s="633" t="s">
        <v>278</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279</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280</v>
      </c>
      <c r="CE24" s="623"/>
      <c r="CF24" s="623"/>
      <c r="CG24" s="623"/>
      <c r="CH24" s="623"/>
      <c r="CI24" s="623"/>
      <c r="CJ24" s="623"/>
      <c r="CK24" s="623"/>
      <c r="CL24" s="623"/>
      <c r="CM24" s="623"/>
      <c r="CN24" s="623"/>
      <c r="CO24" s="623"/>
      <c r="CP24" s="623"/>
      <c r="CQ24" s="624"/>
      <c r="CR24" s="625">
        <v>7120309</v>
      </c>
      <c r="CS24" s="626"/>
      <c r="CT24" s="626"/>
      <c r="CU24" s="626"/>
      <c r="CV24" s="626"/>
      <c r="CW24" s="626"/>
      <c r="CX24" s="626"/>
      <c r="CY24" s="627"/>
      <c r="CZ24" s="630">
        <v>45.2</v>
      </c>
      <c r="DA24" s="631"/>
      <c r="DB24" s="631"/>
      <c r="DC24" s="647"/>
      <c r="DD24" s="671">
        <v>4763214</v>
      </c>
      <c r="DE24" s="626"/>
      <c r="DF24" s="626"/>
      <c r="DG24" s="626"/>
      <c r="DH24" s="626"/>
      <c r="DI24" s="626"/>
      <c r="DJ24" s="626"/>
      <c r="DK24" s="627"/>
      <c r="DL24" s="671">
        <v>3907628</v>
      </c>
      <c r="DM24" s="626"/>
      <c r="DN24" s="626"/>
      <c r="DO24" s="626"/>
      <c r="DP24" s="626"/>
      <c r="DQ24" s="626"/>
      <c r="DR24" s="626"/>
      <c r="DS24" s="626"/>
      <c r="DT24" s="626"/>
      <c r="DU24" s="626"/>
      <c r="DV24" s="627"/>
      <c r="DW24" s="630">
        <v>43.1</v>
      </c>
      <c r="DX24" s="631"/>
      <c r="DY24" s="631"/>
      <c r="DZ24" s="631"/>
      <c r="EA24" s="631"/>
      <c r="EB24" s="631"/>
      <c r="EC24" s="632"/>
    </row>
    <row r="25" spans="2:133" ht="11.25" customHeight="1" x14ac:dyDescent="0.2">
      <c r="B25" s="633" t="s">
        <v>281</v>
      </c>
      <c r="C25" s="634"/>
      <c r="D25" s="634"/>
      <c r="E25" s="634"/>
      <c r="F25" s="634"/>
      <c r="G25" s="634"/>
      <c r="H25" s="634"/>
      <c r="I25" s="634"/>
      <c r="J25" s="634"/>
      <c r="K25" s="634"/>
      <c r="L25" s="634"/>
      <c r="M25" s="634"/>
      <c r="N25" s="634"/>
      <c r="O25" s="634"/>
      <c r="P25" s="634"/>
      <c r="Q25" s="635"/>
      <c r="R25" s="636">
        <v>9358155</v>
      </c>
      <c r="S25" s="637"/>
      <c r="T25" s="637"/>
      <c r="U25" s="637"/>
      <c r="V25" s="637"/>
      <c r="W25" s="637"/>
      <c r="X25" s="637"/>
      <c r="Y25" s="638"/>
      <c r="Z25" s="639">
        <v>53.5</v>
      </c>
      <c r="AA25" s="639"/>
      <c r="AB25" s="639"/>
      <c r="AC25" s="639"/>
      <c r="AD25" s="640">
        <v>9012130</v>
      </c>
      <c r="AE25" s="640"/>
      <c r="AF25" s="640"/>
      <c r="AG25" s="640"/>
      <c r="AH25" s="640"/>
      <c r="AI25" s="640"/>
      <c r="AJ25" s="640"/>
      <c r="AK25" s="640"/>
      <c r="AL25" s="641">
        <v>99.9</v>
      </c>
      <c r="AM25" s="642"/>
      <c r="AN25" s="642"/>
      <c r="AO25" s="643"/>
      <c r="AP25" s="633" t="s">
        <v>282</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283</v>
      </c>
      <c r="CE25" s="634"/>
      <c r="CF25" s="634"/>
      <c r="CG25" s="634"/>
      <c r="CH25" s="634"/>
      <c r="CI25" s="634"/>
      <c r="CJ25" s="634"/>
      <c r="CK25" s="634"/>
      <c r="CL25" s="634"/>
      <c r="CM25" s="634"/>
      <c r="CN25" s="634"/>
      <c r="CO25" s="634"/>
      <c r="CP25" s="634"/>
      <c r="CQ25" s="635"/>
      <c r="CR25" s="636">
        <v>2397575</v>
      </c>
      <c r="CS25" s="668"/>
      <c r="CT25" s="668"/>
      <c r="CU25" s="668"/>
      <c r="CV25" s="668"/>
      <c r="CW25" s="668"/>
      <c r="CX25" s="668"/>
      <c r="CY25" s="669"/>
      <c r="CZ25" s="641">
        <v>15.2</v>
      </c>
      <c r="DA25" s="666"/>
      <c r="DB25" s="666"/>
      <c r="DC25" s="670"/>
      <c r="DD25" s="645">
        <v>2248541</v>
      </c>
      <c r="DE25" s="668"/>
      <c r="DF25" s="668"/>
      <c r="DG25" s="668"/>
      <c r="DH25" s="668"/>
      <c r="DI25" s="668"/>
      <c r="DJ25" s="668"/>
      <c r="DK25" s="669"/>
      <c r="DL25" s="645">
        <v>1756819</v>
      </c>
      <c r="DM25" s="668"/>
      <c r="DN25" s="668"/>
      <c r="DO25" s="668"/>
      <c r="DP25" s="668"/>
      <c r="DQ25" s="668"/>
      <c r="DR25" s="668"/>
      <c r="DS25" s="668"/>
      <c r="DT25" s="668"/>
      <c r="DU25" s="668"/>
      <c r="DV25" s="669"/>
      <c r="DW25" s="641">
        <v>19.399999999999999</v>
      </c>
      <c r="DX25" s="666"/>
      <c r="DY25" s="666"/>
      <c r="DZ25" s="666"/>
      <c r="EA25" s="666"/>
      <c r="EB25" s="666"/>
      <c r="EC25" s="667"/>
    </row>
    <row r="26" spans="2:133" ht="11.25" customHeight="1" x14ac:dyDescent="0.2">
      <c r="B26" s="633" t="s">
        <v>284</v>
      </c>
      <c r="C26" s="634"/>
      <c r="D26" s="634"/>
      <c r="E26" s="634"/>
      <c r="F26" s="634"/>
      <c r="G26" s="634"/>
      <c r="H26" s="634"/>
      <c r="I26" s="634"/>
      <c r="J26" s="634"/>
      <c r="K26" s="634"/>
      <c r="L26" s="634"/>
      <c r="M26" s="634"/>
      <c r="N26" s="634"/>
      <c r="O26" s="634"/>
      <c r="P26" s="634"/>
      <c r="Q26" s="635"/>
      <c r="R26" s="636">
        <v>2988</v>
      </c>
      <c r="S26" s="637"/>
      <c r="T26" s="637"/>
      <c r="U26" s="637"/>
      <c r="V26" s="637"/>
      <c r="W26" s="637"/>
      <c r="X26" s="637"/>
      <c r="Y26" s="638"/>
      <c r="Z26" s="639">
        <v>0</v>
      </c>
      <c r="AA26" s="639"/>
      <c r="AB26" s="639"/>
      <c r="AC26" s="639"/>
      <c r="AD26" s="640">
        <v>2988</v>
      </c>
      <c r="AE26" s="640"/>
      <c r="AF26" s="640"/>
      <c r="AG26" s="640"/>
      <c r="AH26" s="640"/>
      <c r="AI26" s="640"/>
      <c r="AJ26" s="640"/>
      <c r="AK26" s="640"/>
      <c r="AL26" s="641">
        <v>0</v>
      </c>
      <c r="AM26" s="642"/>
      <c r="AN26" s="642"/>
      <c r="AO26" s="643"/>
      <c r="AP26" s="633" t="s">
        <v>285</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286</v>
      </c>
      <c r="CE26" s="634"/>
      <c r="CF26" s="634"/>
      <c r="CG26" s="634"/>
      <c r="CH26" s="634"/>
      <c r="CI26" s="634"/>
      <c r="CJ26" s="634"/>
      <c r="CK26" s="634"/>
      <c r="CL26" s="634"/>
      <c r="CM26" s="634"/>
      <c r="CN26" s="634"/>
      <c r="CO26" s="634"/>
      <c r="CP26" s="634"/>
      <c r="CQ26" s="635"/>
      <c r="CR26" s="636">
        <v>1261448</v>
      </c>
      <c r="CS26" s="637"/>
      <c r="CT26" s="637"/>
      <c r="CU26" s="637"/>
      <c r="CV26" s="637"/>
      <c r="CW26" s="637"/>
      <c r="CX26" s="637"/>
      <c r="CY26" s="638"/>
      <c r="CZ26" s="641">
        <v>8</v>
      </c>
      <c r="DA26" s="666"/>
      <c r="DB26" s="666"/>
      <c r="DC26" s="670"/>
      <c r="DD26" s="645">
        <v>1197068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287</v>
      </c>
      <c r="C27" s="634"/>
      <c r="D27" s="634"/>
      <c r="E27" s="634"/>
      <c r="F27" s="634"/>
      <c r="G27" s="634"/>
      <c r="H27" s="634"/>
      <c r="I27" s="634"/>
      <c r="J27" s="634"/>
      <c r="K27" s="634"/>
      <c r="L27" s="634"/>
      <c r="M27" s="634"/>
      <c r="N27" s="634"/>
      <c r="O27" s="634"/>
      <c r="P27" s="634"/>
      <c r="Q27" s="635"/>
      <c r="R27" s="636">
        <v>34707</v>
      </c>
      <c r="S27" s="637"/>
      <c r="T27" s="637"/>
      <c r="U27" s="637"/>
      <c r="V27" s="637"/>
      <c r="W27" s="637"/>
      <c r="X27" s="637"/>
      <c r="Y27" s="638"/>
      <c r="Z27" s="639">
        <v>0.2</v>
      </c>
      <c r="AA27" s="639"/>
      <c r="AB27" s="639"/>
      <c r="AC27" s="639"/>
      <c r="AD27" s="640" t="s">
        <v>122</v>
      </c>
      <c r="AE27" s="640"/>
      <c r="AF27" s="640"/>
      <c r="AG27" s="640"/>
      <c r="AH27" s="640"/>
      <c r="AI27" s="640"/>
      <c r="AJ27" s="640"/>
      <c r="AK27" s="640"/>
      <c r="AL27" s="641" t="s">
        <v>122</v>
      </c>
      <c r="AM27" s="642"/>
      <c r="AN27" s="642"/>
      <c r="AO27" s="643"/>
      <c r="AP27" s="633" t="s">
        <v>288</v>
      </c>
      <c r="AQ27" s="634"/>
      <c r="AR27" s="634"/>
      <c r="AS27" s="634"/>
      <c r="AT27" s="634"/>
      <c r="AU27" s="634"/>
      <c r="AV27" s="634"/>
      <c r="AW27" s="634"/>
      <c r="AX27" s="634"/>
      <c r="AY27" s="634"/>
      <c r="AZ27" s="634"/>
      <c r="BA27" s="634"/>
      <c r="BB27" s="634"/>
      <c r="BC27" s="634"/>
      <c r="BD27" s="634"/>
      <c r="BE27" s="634"/>
      <c r="BF27" s="635"/>
      <c r="BG27" s="636">
        <v>5131665</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289</v>
      </c>
      <c r="CE27" s="634"/>
      <c r="CF27" s="634"/>
      <c r="CG27" s="634"/>
      <c r="CH27" s="634"/>
      <c r="CI27" s="634"/>
      <c r="CJ27" s="634"/>
      <c r="CK27" s="634"/>
      <c r="CL27" s="634"/>
      <c r="CM27" s="634"/>
      <c r="CN27" s="634"/>
      <c r="CO27" s="634"/>
      <c r="CP27" s="634"/>
      <c r="CQ27" s="635"/>
      <c r="CR27" s="636">
        <v>3320370</v>
      </c>
      <c r="CS27" s="668"/>
      <c r="CT27" s="668"/>
      <c r="CU27" s="668"/>
      <c r="CV27" s="668"/>
      <c r="CW27" s="668"/>
      <c r="CX27" s="668"/>
      <c r="CY27" s="669"/>
      <c r="CZ27" s="641">
        <v>21.1</v>
      </c>
      <c r="DA27" s="666"/>
      <c r="DB27" s="666"/>
      <c r="DC27" s="670"/>
      <c r="DD27" s="645">
        <v>1156544</v>
      </c>
      <c r="DE27" s="668"/>
      <c r="DF27" s="668"/>
      <c r="DG27" s="668"/>
      <c r="DH27" s="668"/>
      <c r="DI27" s="668"/>
      <c r="DJ27" s="668"/>
      <c r="DK27" s="669"/>
      <c r="DL27" s="645">
        <v>792680</v>
      </c>
      <c r="DM27" s="668"/>
      <c r="DN27" s="668"/>
      <c r="DO27" s="668"/>
      <c r="DP27" s="668"/>
      <c r="DQ27" s="668"/>
      <c r="DR27" s="668"/>
      <c r="DS27" s="668"/>
      <c r="DT27" s="668"/>
      <c r="DU27" s="668"/>
      <c r="DV27" s="669"/>
      <c r="DW27" s="641">
        <v>8.8000000000000007</v>
      </c>
      <c r="DX27" s="666"/>
      <c r="DY27" s="666"/>
      <c r="DZ27" s="666"/>
      <c r="EA27" s="666"/>
      <c r="EB27" s="666"/>
      <c r="EC27" s="667"/>
    </row>
    <row r="28" spans="2:133" ht="11.25" customHeight="1" x14ac:dyDescent="0.2">
      <c r="B28" s="633" t="s">
        <v>290</v>
      </c>
      <c r="C28" s="634"/>
      <c r="D28" s="634"/>
      <c r="E28" s="634"/>
      <c r="F28" s="634"/>
      <c r="G28" s="634"/>
      <c r="H28" s="634"/>
      <c r="I28" s="634"/>
      <c r="J28" s="634"/>
      <c r="K28" s="634"/>
      <c r="L28" s="634"/>
      <c r="M28" s="634"/>
      <c r="N28" s="634"/>
      <c r="O28" s="634"/>
      <c r="P28" s="634"/>
      <c r="Q28" s="635"/>
      <c r="R28" s="636">
        <v>68251</v>
      </c>
      <c r="S28" s="637"/>
      <c r="T28" s="637"/>
      <c r="U28" s="637"/>
      <c r="V28" s="637"/>
      <c r="W28" s="637"/>
      <c r="X28" s="637"/>
      <c r="Y28" s="638"/>
      <c r="Z28" s="639">
        <v>0.4</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291</v>
      </c>
      <c r="CE28" s="634"/>
      <c r="CF28" s="634"/>
      <c r="CG28" s="634"/>
      <c r="CH28" s="634"/>
      <c r="CI28" s="634"/>
      <c r="CJ28" s="634"/>
      <c r="CK28" s="634"/>
      <c r="CL28" s="634"/>
      <c r="CM28" s="634"/>
      <c r="CN28" s="634"/>
      <c r="CO28" s="634"/>
      <c r="CP28" s="634"/>
      <c r="CQ28" s="635"/>
      <c r="CR28" s="636">
        <v>1402364</v>
      </c>
      <c r="CS28" s="637"/>
      <c r="CT28" s="637"/>
      <c r="CU28" s="637"/>
      <c r="CV28" s="637"/>
      <c r="CW28" s="637"/>
      <c r="CX28" s="637"/>
      <c r="CY28" s="638"/>
      <c r="CZ28" s="641">
        <v>8.9</v>
      </c>
      <c r="DA28" s="666"/>
      <c r="DB28" s="666"/>
      <c r="DC28" s="670"/>
      <c r="DD28" s="645">
        <v>1358129</v>
      </c>
      <c r="DE28" s="637"/>
      <c r="DF28" s="637"/>
      <c r="DG28" s="637"/>
      <c r="DH28" s="637"/>
      <c r="DI28" s="637"/>
      <c r="DJ28" s="637"/>
      <c r="DK28" s="638"/>
      <c r="DL28" s="645">
        <v>1358129</v>
      </c>
      <c r="DM28" s="637"/>
      <c r="DN28" s="637"/>
      <c r="DO28" s="637"/>
      <c r="DP28" s="637"/>
      <c r="DQ28" s="637"/>
      <c r="DR28" s="637"/>
      <c r="DS28" s="637"/>
      <c r="DT28" s="637"/>
      <c r="DU28" s="637"/>
      <c r="DV28" s="638"/>
      <c r="DW28" s="641">
        <v>15</v>
      </c>
      <c r="DX28" s="666"/>
      <c r="DY28" s="666"/>
      <c r="DZ28" s="666"/>
      <c r="EA28" s="666"/>
      <c r="EB28" s="666"/>
      <c r="EC28" s="667"/>
    </row>
    <row r="29" spans="2:133" ht="11.25" customHeight="1" x14ac:dyDescent="0.2">
      <c r="B29" s="633" t="s">
        <v>292</v>
      </c>
      <c r="C29" s="634"/>
      <c r="D29" s="634"/>
      <c r="E29" s="634"/>
      <c r="F29" s="634"/>
      <c r="G29" s="634"/>
      <c r="H29" s="634"/>
      <c r="I29" s="634"/>
      <c r="J29" s="634"/>
      <c r="K29" s="634"/>
      <c r="L29" s="634"/>
      <c r="M29" s="634"/>
      <c r="N29" s="634"/>
      <c r="O29" s="634"/>
      <c r="P29" s="634"/>
      <c r="Q29" s="635"/>
      <c r="R29" s="636">
        <v>21018</v>
      </c>
      <c r="S29" s="637"/>
      <c r="T29" s="637"/>
      <c r="U29" s="637"/>
      <c r="V29" s="637"/>
      <c r="W29" s="637"/>
      <c r="X29" s="637"/>
      <c r="Y29" s="638"/>
      <c r="Z29" s="639">
        <v>0.1</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293</v>
      </c>
      <c r="CE29" s="673"/>
      <c r="CF29" s="633" t="s">
        <v>66</v>
      </c>
      <c r="CG29" s="634"/>
      <c r="CH29" s="634"/>
      <c r="CI29" s="634"/>
      <c r="CJ29" s="634"/>
      <c r="CK29" s="634"/>
      <c r="CL29" s="634"/>
      <c r="CM29" s="634"/>
      <c r="CN29" s="634"/>
      <c r="CO29" s="634"/>
      <c r="CP29" s="634"/>
      <c r="CQ29" s="635"/>
      <c r="CR29" s="636">
        <v>1402364</v>
      </c>
      <c r="CS29" s="668"/>
      <c r="CT29" s="668"/>
      <c r="CU29" s="668"/>
      <c r="CV29" s="668"/>
      <c r="CW29" s="668"/>
      <c r="CX29" s="668"/>
      <c r="CY29" s="669"/>
      <c r="CZ29" s="641">
        <v>8.9</v>
      </c>
      <c r="DA29" s="666"/>
      <c r="DB29" s="666"/>
      <c r="DC29" s="670"/>
      <c r="DD29" s="645">
        <v>1358129</v>
      </c>
      <c r="DE29" s="668"/>
      <c r="DF29" s="668"/>
      <c r="DG29" s="668"/>
      <c r="DH29" s="668"/>
      <c r="DI29" s="668"/>
      <c r="DJ29" s="668"/>
      <c r="DK29" s="669"/>
      <c r="DL29" s="645">
        <v>1358129</v>
      </c>
      <c r="DM29" s="668"/>
      <c r="DN29" s="668"/>
      <c r="DO29" s="668"/>
      <c r="DP29" s="668"/>
      <c r="DQ29" s="668"/>
      <c r="DR29" s="668"/>
      <c r="DS29" s="668"/>
      <c r="DT29" s="668"/>
      <c r="DU29" s="668"/>
      <c r="DV29" s="669"/>
      <c r="DW29" s="641">
        <v>15</v>
      </c>
      <c r="DX29" s="666"/>
      <c r="DY29" s="666"/>
      <c r="DZ29" s="666"/>
      <c r="EA29" s="666"/>
      <c r="EB29" s="666"/>
      <c r="EC29" s="667"/>
    </row>
    <row r="30" spans="2:133" ht="11.25" customHeight="1" x14ac:dyDescent="0.2">
      <c r="B30" s="633" t="s">
        <v>294</v>
      </c>
      <c r="C30" s="634"/>
      <c r="D30" s="634"/>
      <c r="E30" s="634"/>
      <c r="F30" s="634"/>
      <c r="G30" s="634"/>
      <c r="H30" s="634"/>
      <c r="I30" s="634"/>
      <c r="J30" s="634"/>
      <c r="K30" s="634"/>
      <c r="L30" s="634"/>
      <c r="M30" s="634"/>
      <c r="N30" s="634"/>
      <c r="O30" s="634"/>
      <c r="P30" s="634"/>
      <c r="Q30" s="635"/>
      <c r="R30" s="636">
        <v>2423972</v>
      </c>
      <c r="S30" s="637"/>
      <c r="T30" s="637"/>
      <c r="U30" s="637"/>
      <c r="V30" s="637"/>
      <c r="W30" s="637"/>
      <c r="X30" s="637"/>
      <c r="Y30" s="638"/>
      <c r="Z30" s="639">
        <v>13.8</v>
      </c>
      <c r="AA30" s="639"/>
      <c r="AB30" s="639"/>
      <c r="AC30" s="639"/>
      <c r="AD30" s="640" t="s">
        <v>122</v>
      </c>
      <c r="AE30" s="640"/>
      <c r="AF30" s="640"/>
      <c r="AG30" s="640"/>
      <c r="AH30" s="640"/>
      <c r="AI30" s="640"/>
      <c r="AJ30" s="640"/>
      <c r="AK30" s="640"/>
      <c r="AL30" s="641" t="s">
        <v>122</v>
      </c>
      <c r="AM30" s="642"/>
      <c r="AN30" s="642"/>
      <c r="AO30" s="643"/>
      <c r="AP30" s="618" t="s">
        <v>212</v>
      </c>
      <c r="AQ30" s="619"/>
      <c r="AR30" s="619"/>
      <c r="AS30" s="619"/>
      <c r="AT30" s="619"/>
      <c r="AU30" s="619"/>
      <c r="AV30" s="619"/>
      <c r="AW30" s="619"/>
      <c r="AX30" s="619"/>
      <c r="AY30" s="619"/>
      <c r="AZ30" s="619"/>
      <c r="BA30" s="619"/>
      <c r="BB30" s="619"/>
      <c r="BC30" s="619"/>
      <c r="BD30" s="619"/>
      <c r="BE30" s="619"/>
      <c r="BF30" s="620"/>
      <c r="BG30" s="618" t="s">
        <v>295</v>
      </c>
      <c r="BH30" s="678"/>
      <c r="BI30" s="678"/>
      <c r="BJ30" s="678"/>
      <c r="BK30" s="678"/>
      <c r="BL30" s="678"/>
      <c r="BM30" s="678"/>
      <c r="BN30" s="678"/>
      <c r="BO30" s="678"/>
      <c r="BP30" s="678"/>
      <c r="BQ30" s="679"/>
      <c r="BR30" s="618" t="s">
        <v>296</v>
      </c>
      <c r="BS30" s="678"/>
      <c r="BT30" s="678"/>
      <c r="BU30" s="678"/>
      <c r="BV30" s="678"/>
      <c r="BW30" s="678"/>
      <c r="BX30" s="678"/>
      <c r="BY30" s="678"/>
      <c r="BZ30" s="678"/>
      <c r="CA30" s="678"/>
      <c r="CB30" s="679"/>
      <c r="CD30" s="674"/>
      <c r="CE30" s="675"/>
      <c r="CF30" s="633" t="s">
        <v>297</v>
      </c>
      <c r="CG30" s="634"/>
      <c r="CH30" s="634"/>
      <c r="CI30" s="634"/>
      <c r="CJ30" s="634"/>
      <c r="CK30" s="634"/>
      <c r="CL30" s="634"/>
      <c r="CM30" s="634"/>
      <c r="CN30" s="634"/>
      <c r="CO30" s="634"/>
      <c r="CP30" s="634"/>
      <c r="CQ30" s="635"/>
      <c r="CR30" s="636">
        <v>1345036</v>
      </c>
      <c r="CS30" s="637"/>
      <c r="CT30" s="637"/>
      <c r="CU30" s="637"/>
      <c r="CV30" s="637"/>
      <c r="CW30" s="637"/>
      <c r="CX30" s="637"/>
      <c r="CY30" s="638"/>
      <c r="CZ30" s="641">
        <v>8.5</v>
      </c>
      <c r="DA30" s="666"/>
      <c r="DB30" s="666"/>
      <c r="DC30" s="670"/>
      <c r="DD30" s="645">
        <v>1301549</v>
      </c>
      <c r="DE30" s="637"/>
      <c r="DF30" s="637"/>
      <c r="DG30" s="637"/>
      <c r="DH30" s="637"/>
      <c r="DI30" s="637"/>
      <c r="DJ30" s="637"/>
      <c r="DK30" s="638"/>
      <c r="DL30" s="645">
        <v>1301549</v>
      </c>
      <c r="DM30" s="637"/>
      <c r="DN30" s="637"/>
      <c r="DO30" s="637"/>
      <c r="DP30" s="637"/>
      <c r="DQ30" s="637"/>
      <c r="DR30" s="637"/>
      <c r="DS30" s="637"/>
      <c r="DT30" s="637"/>
      <c r="DU30" s="637"/>
      <c r="DV30" s="638"/>
      <c r="DW30" s="641">
        <v>14.4</v>
      </c>
      <c r="DX30" s="666"/>
      <c r="DY30" s="666"/>
      <c r="DZ30" s="666"/>
      <c r="EA30" s="666"/>
      <c r="EB30" s="666"/>
      <c r="EC30" s="667"/>
    </row>
    <row r="31" spans="2:133" ht="11.25" customHeight="1" x14ac:dyDescent="0.2">
      <c r="B31" s="649" t="s">
        <v>298</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299</v>
      </c>
      <c r="AQ31" s="683"/>
      <c r="AR31" s="683"/>
      <c r="AS31" s="683"/>
      <c r="AT31" s="688" t="s">
        <v>300</v>
      </c>
      <c r="AU31" s="200"/>
      <c r="AV31" s="200"/>
      <c r="AW31" s="200"/>
      <c r="AX31" s="622" t="s">
        <v>178</v>
      </c>
      <c r="AY31" s="623"/>
      <c r="AZ31" s="623"/>
      <c r="BA31" s="623"/>
      <c r="BB31" s="623"/>
      <c r="BC31" s="623"/>
      <c r="BD31" s="623"/>
      <c r="BE31" s="623"/>
      <c r="BF31" s="624"/>
      <c r="BG31" s="692">
        <v>99.5</v>
      </c>
      <c r="BH31" s="680"/>
      <c r="BI31" s="680"/>
      <c r="BJ31" s="680"/>
      <c r="BK31" s="680"/>
      <c r="BL31" s="680"/>
      <c r="BM31" s="631">
        <v>98.4</v>
      </c>
      <c r="BN31" s="680"/>
      <c r="BO31" s="680"/>
      <c r="BP31" s="680"/>
      <c r="BQ31" s="681"/>
      <c r="BR31" s="692">
        <v>99.4</v>
      </c>
      <c r="BS31" s="680"/>
      <c r="BT31" s="680"/>
      <c r="BU31" s="680"/>
      <c r="BV31" s="680"/>
      <c r="BW31" s="680"/>
      <c r="BX31" s="631">
        <v>98.3</v>
      </c>
      <c r="BY31" s="680"/>
      <c r="BZ31" s="680"/>
      <c r="CA31" s="680"/>
      <c r="CB31" s="681"/>
      <c r="CD31" s="674"/>
      <c r="CE31" s="675"/>
      <c r="CF31" s="633" t="s">
        <v>301</v>
      </c>
      <c r="CG31" s="634"/>
      <c r="CH31" s="634"/>
      <c r="CI31" s="634"/>
      <c r="CJ31" s="634"/>
      <c r="CK31" s="634"/>
      <c r="CL31" s="634"/>
      <c r="CM31" s="634"/>
      <c r="CN31" s="634"/>
      <c r="CO31" s="634"/>
      <c r="CP31" s="634"/>
      <c r="CQ31" s="635"/>
      <c r="CR31" s="636">
        <v>57328</v>
      </c>
      <c r="CS31" s="668"/>
      <c r="CT31" s="668"/>
      <c r="CU31" s="668"/>
      <c r="CV31" s="668"/>
      <c r="CW31" s="668"/>
      <c r="CX31" s="668"/>
      <c r="CY31" s="669"/>
      <c r="CZ31" s="641">
        <v>0.4</v>
      </c>
      <c r="DA31" s="666"/>
      <c r="DB31" s="666"/>
      <c r="DC31" s="670"/>
      <c r="DD31" s="645">
        <v>56580</v>
      </c>
      <c r="DE31" s="668"/>
      <c r="DF31" s="668"/>
      <c r="DG31" s="668"/>
      <c r="DH31" s="668"/>
      <c r="DI31" s="668"/>
      <c r="DJ31" s="668"/>
      <c r="DK31" s="669"/>
      <c r="DL31" s="645">
        <v>56580</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2">
      <c r="B32" s="633" t="s">
        <v>302</v>
      </c>
      <c r="C32" s="634"/>
      <c r="D32" s="634"/>
      <c r="E32" s="634"/>
      <c r="F32" s="634"/>
      <c r="G32" s="634"/>
      <c r="H32" s="634"/>
      <c r="I32" s="634"/>
      <c r="J32" s="634"/>
      <c r="K32" s="634"/>
      <c r="L32" s="634"/>
      <c r="M32" s="634"/>
      <c r="N32" s="634"/>
      <c r="O32" s="634"/>
      <c r="P32" s="634"/>
      <c r="Q32" s="635"/>
      <c r="R32" s="636">
        <v>1312686</v>
      </c>
      <c r="S32" s="637"/>
      <c r="T32" s="637"/>
      <c r="U32" s="637"/>
      <c r="V32" s="637"/>
      <c r="W32" s="637"/>
      <c r="X32" s="637"/>
      <c r="Y32" s="638"/>
      <c r="Z32" s="639">
        <v>7.5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303</v>
      </c>
      <c r="AX32" s="633" t="s">
        <v>304</v>
      </c>
      <c r="AY32" s="634"/>
      <c r="AZ32" s="634"/>
      <c r="BA32" s="634"/>
      <c r="BB32" s="634"/>
      <c r="BC32" s="634"/>
      <c r="BD32" s="634"/>
      <c r="BE32" s="634"/>
      <c r="BF32" s="635"/>
      <c r="BG32" s="693">
        <v>99.4</v>
      </c>
      <c r="BH32" s="668"/>
      <c r="BI32" s="668"/>
      <c r="BJ32" s="668"/>
      <c r="BK32" s="668"/>
      <c r="BL32" s="668"/>
      <c r="BM32" s="642">
        <v>98.3</v>
      </c>
      <c r="BN32" s="668"/>
      <c r="BO32" s="668"/>
      <c r="BP32" s="668"/>
      <c r="BQ32" s="691"/>
      <c r="BR32" s="693">
        <v>99.2</v>
      </c>
      <c r="BS32" s="668"/>
      <c r="BT32" s="668"/>
      <c r="BU32" s="668"/>
      <c r="BV32" s="668"/>
      <c r="BW32" s="668"/>
      <c r="BX32" s="642">
        <v>98.4</v>
      </c>
      <c r="BY32" s="668"/>
      <c r="BZ32" s="668"/>
      <c r="CA32" s="668"/>
      <c r="CB32" s="691"/>
      <c r="CD32" s="676"/>
      <c r="CE32" s="677"/>
      <c r="CF32" s="633" t="s">
        <v>305</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0"/>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306</v>
      </c>
      <c r="C33" s="634"/>
      <c r="D33" s="634"/>
      <c r="E33" s="634"/>
      <c r="F33" s="634"/>
      <c r="G33" s="634"/>
      <c r="H33" s="634"/>
      <c r="I33" s="634"/>
      <c r="J33" s="634"/>
      <c r="K33" s="634"/>
      <c r="L33" s="634"/>
      <c r="M33" s="634"/>
      <c r="N33" s="634"/>
      <c r="O33" s="634"/>
      <c r="P33" s="634"/>
      <c r="Q33" s="635"/>
      <c r="R33" s="636">
        <v>75429</v>
      </c>
      <c r="S33" s="637"/>
      <c r="T33" s="637"/>
      <c r="U33" s="637"/>
      <c r="V33" s="637"/>
      <c r="W33" s="637"/>
      <c r="X33" s="637"/>
      <c r="Y33" s="638"/>
      <c r="Z33" s="639">
        <v>0.4</v>
      </c>
      <c r="AA33" s="639"/>
      <c r="AB33" s="639"/>
      <c r="AC33" s="639"/>
      <c r="AD33" s="640" t="s">
        <v>122</v>
      </c>
      <c r="AE33" s="640"/>
      <c r="AF33" s="640"/>
      <c r="AG33" s="640"/>
      <c r="AH33" s="640"/>
      <c r="AI33" s="640"/>
      <c r="AJ33" s="640"/>
      <c r="AK33" s="640"/>
      <c r="AL33" s="641" t="s">
        <v>122</v>
      </c>
      <c r="AM33" s="642"/>
      <c r="AN33" s="642"/>
      <c r="AO33" s="643"/>
      <c r="AP33" s="686"/>
      <c r="AQ33" s="687"/>
      <c r="AR33" s="687"/>
      <c r="AS33" s="687"/>
      <c r="AT33" s="690"/>
      <c r="AU33" s="201"/>
      <c r="AV33" s="201"/>
      <c r="AW33" s="201"/>
      <c r="AX33" s="657" t="s">
        <v>307</v>
      </c>
      <c r="AY33" s="658"/>
      <c r="AZ33" s="658"/>
      <c r="BA33" s="658"/>
      <c r="BB33" s="658"/>
      <c r="BC33" s="658"/>
      <c r="BD33" s="658"/>
      <c r="BE33" s="658"/>
      <c r="BF33" s="659"/>
      <c r="BG33" s="694">
        <v>99.5</v>
      </c>
      <c r="BH33" s="695"/>
      <c r="BI33" s="695"/>
      <c r="BJ33" s="695"/>
      <c r="BK33" s="695"/>
      <c r="BL33" s="695"/>
      <c r="BM33" s="696">
        <v>98.3</v>
      </c>
      <c r="BN33" s="695"/>
      <c r="BO33" s="695"/>
      <c r="BP33" s="695"/>
      <c r="BQ33" s="697"/>
      <c r="BR33" s="694">
        <v>99.5</v>
      </c>
      <c r="BS33" s="695"/>
      <c r="BT33" s="695"/>
      <c r="BU33" s="695"/>
      <c r="BV33" s="695"/>
      <c r="BW33" s="695"/>
      <c r="BX33" s="696">
        <v>97.9</v>
      </c>
      <c r="BY33" s="695"/>
      <c r="BZ33" s="695"/>
      <c r="CA33" s="695"/>
      <c r="CB33" s="697"/>
      <c r="CD33" s="633" t="s">
        <v>308</v>
      </c>
      <c r="CE33" s="634"/>
      <c r="CF33" s="634"/>
      <c r="CG33" s="634"/>
      <c r="CH33" s="634"/>
      <c r="CI33" s="634"/>
      <c r="CJ33" s="634"/>
      <c r="CK33" s="634"/>
      <c r="CL33" s="634"/>
      <c r="CM33" s="634"/>
      <c r="CN33" s="634"/>
      <c r="CO33" s="634"/>
      <c r="CP33" s="634"/>
      <c r="CQ33" s="635"/>
      <c r="CR33" s="636">
        <v>6296043</v>
      </c>
      <c r="CS33" s="668"/>
      <c r="CT33" s="668"/>
      <c r="CU33" s="668"/>
      <c r="CV33" s="668"/>
      <c r="CW33" s="668"/>
      <c r="CX33" s="668"/>
      <c r="CY33" s="669"/>
      <c r="CZ33" s="641">
        <v>40</v>
      </c>
      <c r="DA33" s="666"/>
      <c r="DB33" s="666"/>
      <c r="DC33" s="670"/>
      <c r="DD33" s="645">
        <v>4899379</v>
      </c>
      <c r="DE33" s="668"/>
      <c r="DF33" s="668"/>
      <c r="DG33" s="668"/>
      <c r="DH33" s="668"/>
      <c r="DI33" s="668"/>
      <c r="DJ33" s="668"/>
      <c r="DK33" s="669"/>
      <c r="DL33" s="645">
        <v>4417872</v>
      </c>
      <c r="DM33" s="668"/>
      <c r="DN33" s="668"/>
      <c r="DO33" s="668"/>
      <c r="DP33" s="668"/>
      <c r="DQ33" s="668"/>
      <c r="DR33" s="668"/>
      <c r="DS33" s="668"/>
      <c r="DT33" s="668"/>
      <c r="DU33" s="668"/>
      <c r="DV33" s="669"/>
      <c r="DW33" s="641">
        <v>48.8</v>
      </c>
      <c r="DX33" s="666"/>
      <c r="DY33" s="666"/>
      <c r="DZ33" s="666"/>
      <c r="EA33" s="666"/>
      <c r="EB33" s="666"/>
      <c r="EC33" s="667"/>
    </row>
    <row r="34" spans="2:133" ht="11.25" customHeight="1" x14ac:dyDescent="0.2">
      <c r="B34" s="633" t="s">
        <v>309</v>
      </c>
      <c r="C34" s="634"/>
      <c r="D34" s="634"/>
      <c r="E34" s="634"/>
      <c r="F34" s="634"/>
      <c r="G34" s="634"/>
      <c r="H34" s="634"/>
      <c r="I34" s="634"/>
      <c r="J34" s="634"/>
      <c r="K34" s="634"/>
      <c r="L34" s="634"/>
      <c r="M34" s="634"/>
      <c r="N34" s="634"/>
      <c r="O34" s="634"/>
      <c r="P34" s="634"/>
      <c r="Q34" s="635"/>
      <c r="R34" s="636">
        <v>151162</v>
      </c>
      <c r="S34" s="637"/>
      <c r="T34" s="637"/>
      <c r="U34" s="637"/>
      <c r="V34" s="637"/>
      <c r="W34" s="637"/>
      <c r="X34" s="637"/>
      <c r="Y34" s="638"/>
      <c r="Z34" s="639">
        <v>0.9</v>
      </c>
      <c r="AA34" s="639"/>
      <c r="AB34" s="639"/>
      <c r="AC34" s="639"/>
      <c r="AD34" s="640" t="s">
        <v>122</v>
      </c>
      <c r="AE34" s="640"/>
      <c r="AF34" s="640"/>
      <c r="AG34" s="640"/>
      <c r="AH34" s="640"/>
      <c r="AI34" s="640"/>
      <c r="AJ34" s="640"/>
      <c r="AK34" s="640"/>
      <c r="AL34" s="641" t="s">
        <v>122</v>
      </c>
      <c r="AM34" s="642"/>
      <c r="AN34" s="642"/>
      <c r="AO34" s="643"/>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3" t="s">
        <v>310</v>
      </c>
      <c r="CE34" s="634"/>
      <c r="CF34" s="634"/>
      <c r="CG34" s="634"/>
      <c r="CH34" s="634"/>
      <c r="CI34" s="634"/>
      <c r="CJ34" s="634"/>
      <c r="CK34" s="634"/>
      <c r="CL34" s="634"/>
      <c r="CM34" s="634"/>
      <c r="CN34" s="634"/>
      <c r="CO34" s="634"/>
      <c r="CP34" s="634"/>
      <c r="CQ34" s="635"/>
      <c r="CR34" s="636">
        <v>2432087</v>
      </c>
      <c r="CS34" s="637"/>
      <c r="CT34" s="637"/>
      <c r="CU34" s="637"/>
      <c r="CV34" s="637"/>
      <c r="CW34" s="637"/>
      <c r="CX34" s="637"/>
      <c r="CY34" s="638"/>
      <c r="CZ34" s="641">
        <v>15.5</v>
      </c>
      <c r="DA34" s="666"/>
      <c r="DB34" s="666"/>
      <c r="DC34" s="670"/>
      <c r="DD34" s="645">
        <v>1981879</v>
      </c>
      <c r="DE34" s="637"/>
      <c r="DF34" s="637"/>
      <c r="DG34" s="637"/>
      <c r="DH34" s="637"/>
      <c r="DI34" s="637"/>
      <c r="DJ34" s="637"/>
      <c r="DK34" s="638"/>
      <c r="DL34" s="645">
        <v>1869379</v>
      </c>
      <c r="DM34" s="637"/>
      <c r="DN34" s="637"/>
      <c r="DO34" s="637"/>
      <c r="DP34" s="637"/>
      <c r="DQ34" s="637"/>
      <c r="DR34" s="637"/>
      <c r="DS34" s="637"/>
      <c r="DT34" s="637"/>
      <c r="DU34" s="637"/>
      <c r="DV34" s="638"/>
      <c r="DW34" s="641">
        <v>20.6</v>
      </c>
      <c r="DX34" s="666"/>
      <c r="DY34" s="666"/>
      <c r="DZ34" s="666"/>
      <c r="EA34" s="666"/>
      <c r="EB34" s="666"/>
      <c r="EC34" s="667"/>
    </row>
    <row r="35" spans="2:133" ht="11.25" customHeight="1" x14ac:dyDescent="0.2">
      <c r="B35" s="633" t="s">
        <v>311</v>
      </c>
      <c r="C35" s="634"/>
      <c r="D35" s="634"/>
      <c r="E35" s="634"/>
      <c r="F35" s="634"/>
      <c r="G35" s="634"/>
      <c r="H35" s="634"/>
      <c r="I35" s="634"/>
      <c r="J35" s="634"/>
      <c r="K35" s="634"/>
      <c r="L35" s="634"/>
      <c r="M35" s="634"/>
      <c r="N35" s="634"/>
      <c r="O35" s="634"/>
      <c r="P35" s="634"/>
      <c r="Q35" s="635"/>
      <c r="R35" s="636">
        <v>772162</v>
      </c>
      <c r="S35" s="637"/>
      <c r="T35" s="637"/>
      <c r="U35" s="637"/>
      <c r="V35" s="637"/>
      <c r="W35" s="637"/>
      <c r="X35" s="637"/>
      <c r="Y35" s="638"/>
      <c r="Z35" s="639">
        <v>4.4000000000000004</v>
      </c>
      <c r="AA35" s="639"/>
      <c r="AB35" s="639"/>
      <c r="AC35" s="639"/>
      <c r="AD35" s="640" t="s">
        <v>122</v>
      </c>
      <c r="AE35" s="640"/>
      <c r="AF35" s="640"/>
      <c r="AG35" s="640"/>
      <c r="AH35" s="640"/>
      <c r="AI35" s="640"/>
      <c r="AJ35" s="640"/>
      <c r="AK35" s="640"/>
      <c r="AL35" s="641" t="s">
        <v>122</v>
      </c>
      <c r="AM35" s="642"/>
      <c r="AN35" s="642"/>
      <c r="AO35" s="643"/>
      <c r="AP35" s="204"/>
      <c r="AQ35" s="618" t="s">
        <v>312</v>
      </c>
      <c r="AR35" s="619"/>
      <c r="AS35" s="619"/>
      <c r="AT35" s="619"/>
      <c r="AU35" s="619"/>
      <c r="AV35" s="619"/>
      <c r="AW35" s="619"/>
      <c r="AX35" s="619"/>
      <c r="AY35" s="619"/>
      <c r="AZ35" s="619"/>
      <c r="BA35" s="619"/>
      <c r="BB35" s="619"/>
      <c r="BC35" s="619"/>
      <c r="BD35" s="619"/>
      <c r="BE35" s="619"/>
      <c r="BF35" s="620"/>
      <c r="BG35" s="618" t="s">
        <v>313</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314</v>
      </c>
      <c r="CE35" s="634"/>
      <c r="CF35" s="634"/>
      <c r="CG35" s="634"/>
      <c r="CH35" s="634"/>
      <c r="CI35" s="634"/>
      <c r="CJ35" s="634"/>
      <c r="CK35" s="634"/>
      <c r="CL35" s="634"/>
      <c r="CM35" s="634"/>
      <c r="CN35" s="634"/>
      <c r="CO35" s="634"/>
      <c r="CP35" s="634"/>
      <c r="CQ35" s="635"/>
      <c r="CR35" s="636">
        <v>55886</v>
      </c>
      <c r="CS35" s="668"/>
      <c r="CT35" s="668"/>
      <c r="CU35" s="668"/>
      <c r="CV35" s="668"/>
      <c r="CW35" s="668"/>
      <c r="CX35" s="668"/>
      <c r="CY35" s="669"/>
      <c r="CZ35" s="641">
        <v>0.4</v>
      </c>
      <c r="DA35" s="666"/>
      <c r="DB35" s="666"/>
      <c r="DC35" s="670"/>
      <c r="DD35" s="645">
        <v>40235</v>
      </c>
      <c r="DE35" s="668"/>
      <c r="DF35" s="668"/>
      <c r="DG35" s="668"/>
      <c r="DH35" s="668"/>
      <c r="DI35" s="668"/>
      <c r="DJ35" s="668"/>
      <c r="DK35" s="669"/>
      <c r="DL35" s="645">
        <v>36858</v>
      </c>
      <c r="DM35" s="668"/>
      <c r="DN35" s="668"/>
      <c r="DO35" s="668"/>
      <c r="DP35" s="668"/>
      <c r="DQ35" s="668"/>
      <c r="DR35" s="668"/>
      <c r="DS35" s="668"/>
      <c r="DT35" s="668"/>
      <c r="DU35" s="668"/>
      <c r="DV35" s="669"/>
      <c r="DW35" s="641">
        <v>0.4</v>
      </c>
      <c r="DX35" s="666"/>
      <c r="DY35" s="666"/>
      <c r="DZ35" s="666"/>
      <c r="EA35" s="666"/>
      <c r="EB35" s="666"/>
      <c r="EC35" s="667"/>
    </row>
    <row r="36" spans="2:133" ht="11.25" customHeight="1" x14ac:dyDescent="0.2">
      <c r="B36" s="633" t="s">
        <v>315</v>
      </c>
      <c r="C36" s="634"/>
      <c r="D36" s="634"/>
      <c r="E36" s="634"/>
      <c r="F36" s="634"/>
      <c r="G36" s="634"/>
      <c r="H36" s="634"/>
      <c r="I36" s="634"/>
      <c r="J36" s="634"/>
      <c r="K36" s="634"/>
      <c r="L36" s="634"/>
      <c r="M36" s="634"/>
      <c r="N36" s="634"/>
      <c r="O36" s="634"/>
      <c r="P36" s="634"/>
      <c r="Q36" s="635"/>
      <c r="R36" s="636">
        <v>1739078</v>
      </c>
      <c r="S36" s="637"/>
      <c r="T36" s="637"/>
      <c r="U36" s="637"/>
      <c r="V36" s="637"/>
      <c r="W36" s="637"/>
      <c r="X36" s="637"/>
      <c r="Y36" s="638"/>
      <c r="Z36" s="639">
        <v>9.9</v>
      </c>
      <c r="AA36" s="639"/>
      <c r="AB36" s="639"/>
      <c r="AC36" s="639"/>
      <c r="AD36" s="640" t="s">
        <v>122</v>
      </c>
      <c r="AE36" s="640"/>
      <c r="AF36" s="640"/>
      <c r="AG36" s="640"/>
      <c r="AH36" s="640"/>
      <c r="AI36" s="640"/>
      <c r="AJ36" s="640"/>
      <c r="AK36" s="640"/>
      <c r="AL36" s="641" t="s">
        <v>122</v>
      </c>
      <c r="AM36" s="642"/>
      <c r="AN36" s="642"/>
      <c r="AO36" s="643"/>
      <c r="AP36" s="204"/>
      <c r="AQ36" s="702" t="s">
        <v>316</v>
      </c>
      <c r="AR36" s="703"/>
      <c r="AS36" s="703"/>
      <c r="AT36" s="703"/>
      <c r="AU36" s="703"/>
      <c r="AV36" s="703"/>
      <c r="AW36" s="703"/>
      <c r="AX36" s="703"/>
      <c r="AY36" s="704"/>
      <c r="AZ36" s="625">
        <v>1569133</v>
      </c>
      <c r="BA36" s="626"/>
      <c r="BB36" s="626"/>
      <c r="BC36" s="626"/>
      <c r="BD36" s="626"/>
      <c r="BE36" s="626"/>
      <c r="BF36" s="698"/>
      <c r="BG36" s="622" t="s">
        <v>317</v>
      </c>
      <c r="BH36" s="623"/>
      <c r="BI36" s="623"/>
      <c r="BJ36" s="623"/>
      <c r="BK36" s="623"/>
      <c r="BL36" s="623"/>
      <c r="BM36" s="623"/>
      <c r="BN36" s="623"/>
      <c r="BO36" s="623"/>
      <c r="BP36" s="623"/>
      <c r="BQ36" s="623"/>
      <c r="BR36" s="623"/>
      <c r="BS36" s="623"/>
      <c r="BT36" s="623"/>
      <c r="BU36" s="624"/>
      <c r="BV36" s="625">
        <v>45402</v>
      </c>
      <c r="BW36" s="626"/>
      <c r="BX36" s="626"/>
      <c r="BY36" s="626"/>
      <c r="BZ36" s="626"/>
      <c r="CA36" s="626"/>
      <c r="CB36" s="698"/>
      <c r="CD36" s="633" t="s">
        <v>318</v>
      </c>
      <c r="CE36" s="634"/>
      <c r="CF36" s="634"/>
      <c r="CG36" s="634"/>
      <c r="CH36" s="634"/>
      <c r="CI36" s="634"/>
      <c r="CJ36" s="634"/>
      <c r="CK36" s="634"/>
      <c r="CL36" s="634"/>
      <c r="CM36" s="634"/>
      <c r="CN36" s="634"/>
      <c r="CO36" s="634"/>
      <c r="CP36" s="634"/>
      <c r="CQ36" s="635"/>
      <c r="CR36" s="636">
        <v>2421560</v>
      </c>
      <c r="CS36" s="637"/>
      <c r="CT36" s="637"/>
      <c r="CU36" s="637"/>
      <c r="CV36" s="637"/>
      <c r="CW36" s="637"/>
      <c r="CX36" s="637"/>
      <c r="CY36" s="638"/>
      <c r="CZ36" s="641">
        <v>15.4</v>
      </c>
      <c r="DA36" s="666"/>
      <c r="DB36" s="666"/>
      <c r="DC36" s="670"/>
      <c r="DD36" s="645">
        <v>1875723</v>
      </c>
      <c r="DE36" s="637"/>
      <c r="DF36" s="637"/>
      <c r="DG36" s="637"/>
      <c r="DH36" s="637"/>
      <c r="DI36" s="637"/>
      <c r="DJ36" s="637"/>
      <c r="DK36" s="638"/>
      <c r="DL36" s="645">
        <v>1733924</v>
      </c>
      <c r="DM36" s="637"/>
      <c r="DN36" s="637"/>
      <c r="DO36" s="637"/>
      <c r="DP36" s="637"/>
      <c r="DQ36" s="637"/>
      <c r="DR36" s="637"/>
      <c r="DS36" s="637"/>
      <c r="DT36" s="637"/>
      <c r="DU36" s="637"/>
      <c r="DV36" s="638"/>
      <c r="DW36" s="641">
        <v>19.100000000000001</v>
      </c>
      <c r="DX36" s="666"/>
      <c r="DY36" s="666"/>
      <c r="DZ36" s="666"/>
      <c r="EA36" s="666"/>
      <c r="EB36" s="666"/>
      <c r="EC36" s="667"/>
    </row>
    <row r="37" spans="2:133" ht="11.25" customHeight="1" x14ac:dyDescent="0.2">
      <c r="B37" s="633" t="s">
        <v>319</v>
      </c>
      <c r="C37" s="634"/>
      <c r="D37" s="634"/>
      <c r="E37" s="634"/>
      <c r="F37" s="634"/>
      <c r="G37" s="634"/>
      <c r="H37" s="634"/>
      <c r="I37" s="634"/>
      <c r="J37" s="634"/>
      <c r="K37" s="634"/>
      <c r="L37" s="634"/>
      <c r="M37" s="634"/>
      <c r="N37" s="634"/>
      <c r="O37" s="634"/>
      <c r="P37" s="634"/>
      <c r="Q37" s="635"/>
      <c r="R37" s="636">
        <v>252585</v>
      </c>
      <c r="S37" s="637"/>
      <c r="T37" s="637"/>
      <c r="U37" s="637"/>
      <c r="V37" s="637"/>
      <c r="W37" s="637"/>
      <c r="X37" s="637"/>
      <c r="Y37" s="638"/>
      <c r="Z37" s="639">
        <v>1.4</v>
      </c>
      <c r="AA37" s="639"/>
      <c r="AB37" s="639"/>
      <c r="AC37" s="639"/>
      <c r="AD37" s="640">
        <v>6192</v>
      </c>
      <c r="AE37" s="640"/>
      <c r="AF37" s="640"/>
      <c r="AG37" s="640"/>
      <c r="AH37" s="640"/>
      <c r="AI37" s="640"/>
      <c r="AJ37" s="640"/>
      <c r="AK37" s="640"/>
      <c r="AL37" s="641">
        <v>0.1</v>
      </c>
      <c r="AM37" s="642"/>
      <c r="AN37" s="642"/>
      <c r="AO37" s="643"/>
      <c r="AQ37" s="699" t="s">
        <v>320</v>
      </c>
      <c r="AR37" s="700"/>
      <c r="AS37" s="700"/>
      <c r="AT37" s="700"/>
      <c r="AU37" s="700"/>
      <c r="AV37" s="700"/>
      <c r="AW37" s="700"/>
      <c r="AX37" s="700"/>
      <c r="AY37" s="701"/>
      <c r="AZ37" s="636">
        <v>569410</v>
      </c>
      <c r="BA37" s="637"/>
      <c r="BB37" s="637"/>
      <c r="BC37" s="637"/>
      <c r="BD37" s="668"/>
      <c r="BE37" s="668"/>
      <c r="BF37" s="691"/>
      <c r="BG37" s="633" t="s">
        <v>321</v>
      </c>
      <c r="BH37" s="634"/>
      <c r="BI37" s="634"/>
      <c r="BJ37" s="634"/>
      <c r="BK37" s="634"/>
      <c r="BL37" s="634"/>
      <c r="BM37" s="634"/>
      <c r="BN37" s="634"/>
      <c r="BO37" s="634"/>
      <c r="BP37" s="634"/>
      <c r="BQ37" s="634"/>
      <c r="BR37" s="634"/>
      <c r="BS37" s="634"/>
      <c r="BT37" s="634"/>
      <c r="BU37" s="635"/>
      <c r="BV37" s="636">
        <v>36391</v>
      </c>
      <c r="BW37" s="637"/>
      <c r="BX37" s="637"/>
      <c r="BY37" s="637"/>
      <c r="BZ37" s="637"/>
      <c r="CA37" s="637"/>
      <c r="CB37" s="646"/>
      <c r="CD37" s="633" t="s">
        <v>322</v>
      </c>
      <c r="CE37" s="634"/>
      <c r="CF37" s="634"/>
      <c r="CG37" s="634"/>
      <c r="CH37" s="634"/>
      <c r="CI37" s="634"/>
      <c r="CJ37" s="634"/>
      <c r="CK37" s="634"/>
      <c r="CL37" s="634"/>
      <c r="CM37" s="634"/>
      <c r="CN37" s="634"/>
      <c r="CO37" s="634"/>
      <c r="CP37" s="634"/>
      <c r="CQ37" s="635"/>
      <c r="CR37" s="636">
        <v>863588</v>
      </c>
      <c r="CS37" s="668"/>
      <c r="CT37" s="668"/>
      <c r="CU37" s="668"/>
      <c r="CV37" s="668"/>
      <c r="CW37" s="668"/>
      <c r="CX37" s="668"/>
      <c r="CY37" s="669"/>
      <c r="CZ37" s="641">
        <v>5.5</v>
      </c>
      <c r="DA37" s="666"/>
      <c r="DB37" s="666"/>
      <c r="DC37" s="670"/>
      <c r="DD37" s="645">
        <v>863583</v>
      </c>
      <c r="DE37" s="668"/>
      <c r="DF37" s="668"/>
      <c r="DG37" s="668"/>
      <c r="DH37" s="668"/>
      <c r="DI37" s="668"/>
      <c r="DJ37" s="668"/>
      <c r="DK37" s="669"/>
      <c r="DL37" s="645">
        <v>828689</v>
      </c>
      <c r="DM37" s="668"/>
      <c r="DN37" s="668"/>
      <c r="DO37" s="668"/>
      <c r="DP37" s="668"/>
      <c r="DQ37" s="668"/>
      <c r="DR37" s="668"/>
      <c r="DS37" s="668"/>
      <c r="DT37" s="668"/>
      <c r="DU37" s="668"/>
      <c r="DV37" s="669"/>
      <c r="DW37" s="641">
        <v>9.1999999999999993</v>
      </c>
      <c r="DX37" s="666"/>
      <c r="DY37" s="666"/>
      <c r="DZ37" s="666"/>
      <c r="EA37" s="666"/>
      <c r="EB37" s="666"/>
      <c r="EC37" s="667"/>
    </row>
    <row r="38" spans="2:133" ht="11.25" customHeight="1" x14ac:dyDescent="0.2">
      <c r="B38" s="633" t="s">
        <v>323</v>
      </c>
      <c r="C38" s="634"/>
      <c r="D38" s="634"/>
      <c r="E38" s="634"/>
      <c r="F38" s="634"/>
      <c r="G38" s="634"/>
      <c r="H38" s="634"/>
      <c r="I38" s="634"/>
      <c r="J38" s="634"/>
      <c r="K38" s="634"/>
      <c r="L38" s="634"/>
      <c r="M38" s="634"/>
      <c r="N38" s="634"/>
      <c r="O38" s="634"/>
      <c r="P38" s="634"/>
      <c r="Q38" s="635"/>
      <c r="R38" s="636">
        <v>1293600</v>
      </c>
      <c r="S38" s="637"/>
      <c r="T38" s="637"/>
      <c r="U38" s="637"/>
      <c r="V38" s="637"/>
      <c r="W38" s="637"/>
      <c r="X38" s="637"/>
      <c r="Y38" s="638"/>
      <c r="Z38" s="639">
        <v>7.4</v>
      </c>
      <c r="AA38" s="639"/>
      <c r="AB38" s="639"/>
      <c r="AC38" s="639"/>
      <c r="AD38" s="640" t="s">
        <v>122</v>
      </c>
      <c r="AE38" s="640"/>
      <c r="AF38" s="640"/>
      <c r="AG38" s="640"/>
      <c r="AH38" s="640"/>
      <c r="AI38" s="640"/>
      <c r="AJ38" s="640"/>
      <c r="AK38" s="640"/>
      <c r="AL38" s="641" t="s">
        <v>122</v>
      </c>
      <c r="AM38" s="642"/>
      <c r="AN38" s="642"/>
      <c r="AO38" s="643"/>
      <c r="AQ38" s="699" t="s">
        <v>324</v>
      </c>
      <c r="AR38" s="700"/>
      <c r="AS38" s="700"/>
      <c r="AT38" s="700"/>
      <c r="AU38" s="700"/>
      <c r="AV38" s="700"/>
      <c r="AW38" s="700"/>
      <c r="AX38" s="700"/>
      <c r="AY38" s="701"/>
      <c r="AZ38" s="636">
        <v>10000</v>
      </c>
      <c r="BA38" s="637"/>
      <c r="BB38" s="637"/>
      <c r="BC38" s="637"/>
      <c r="BD38" s="668"/>
      <c r="BE38" s="668"/>
      <c r="BF38" s="691"/>
      <c r="BG38" s="633" t="s">
        <v>325</v>
      </c>
      <c r="BH38" s="634"/>
      <c r="BI38" s="634"/>
      <c r="BJ38" s="634"/>
      <c r="BK38" s="634"/>
      <c r="BL38" s="634"/>
      <c r="BM38" s="634"/>
      <c r="BN38" s="634"/>
      <c r="BO38" s="634"/>
      <c r="BP38" s="634"/>
      <c r="BQ38" s="634"/>
      <c r="BR38" s="634"/>
      <c r="BS38" s="634"/>
      <c r="BT38" s="634"/>
      <c r="BU38" s="635"/>
      <c r="BV38" s="636">
        <v>3519</v>
      </c>
      <c r="BW38" s="637"/>
      <c r="BX38" s="637"/>
      <c r="BY38" s="637"/>
      <c r="BZ38" s="637"/>
      <c r="CA38" s="637"/>
      <c r="CB38" s="646"/>
      <c r="CD38" s="633" t="s">
        <v>326</v>
      </c>
      <c r="CE38" s="634"/>
      <c r="CF38" s="634"/>
      <c r="CG38" s="634"/>
      <c r="CH38" s="634"/>
      <c r="CI38" s="634"/>
      <c r="CJ38" s="634"/>
      <c r="CK38" s="634"/>
      <c r="CL38" s="634"/>
      <c r="CM38" s="634"/>
      <c r="CN38" s="634"/>
      <c r="CO38" s="634"/>
      <c r="CP38" s="634"/>
      <c r="CQ38" s="635"/>
      <c r="CR38" s="636">
        <v>989723</v>
      </c>
      <c r="CS38" s="637"/>
      <c r="CT38" s="637"/>
      <c r="CU38" s="637"/>
      <c r="CV38" s="637"/>
      <c r="CW38" s="637"/>
      <c r="CX38" s="637"/>
      <c r="CY38" s="638"/>
      <c r="CZ38" s="641">
        <v>6.3</v>
      </c>
      <c r="DA38" s="666"/>
      <c r="DB38" s="666"/>
      <c r="DC38" s="670"/>
      <c r="DD38" s="645">
        <v>789309</v>
      </c>
      <c r="DE38" s="637"/>
      <c r="DF38" s="637"/>
      <c r="DG38" s="637"/>
      <c r="DH38" s="637"/>
      <c r="DI38" s="637"/>
      <c r="DJ38" s="637"/>
      <c r="DK38" s="638"/>
      <c r="DL38" s="645">
        <v>777711</v>
      </c>
      <c r="DM38" s="637"/>
      <c r="DN38" s="637"/>
      <c r="DO38" s="637"/>
      <c r="DP38" s="637"/>
      <c r="DQ38" s="637"/>
      <c r="DR38" s="637"/>
      <c r="DS38" s="637"/>
      <c r="DT38" s="637"/>
      <c r="DU38" s="637"/>
      <c r="DV38" s="638"/>
      <c r="DW38" s="641">
        <v>8.6</v>
      </c>
      <c r="DX38" s="666"/>
      <c r="DY38" s="666"/>
      <c r="DZ38" s="666"/>
      <c r="EA38" s="666"/>
      <c r="EB38" s="666"/>
      <c r="EC38" s="667"/>
    </row>
    <row r="39" spans="2:133" ht="11.25" customHeight="1" x14ac:dyDescent="0.2">
      <c r="B39" s="633" t="s">
        <v>327</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328</v>
      </c>
      <c r="AR39" s="700"/>
      <c r="AS39" s="700"/>
      <c r="AT39" s="700"/>
      <c r="AU39" s="700"/>
      <c r="AV39" s="700"/>
      <c r="AW39" s="700"/>
      <c r="AX39" s="700"/>
      <c r="AY39" s="701"/>
      <c r="AZ39" s="636" t="s">
        <v>122</v>
      </c>
      <c r="BA39" s="637"/>
      <c r="BB39" s="637"/>
      <c r="BC39" s="637"/>
      <c r="BD39" s="668"/>
      <c r="BE39" s="668"/>
      <c r="BF39" s="691"/>
      <c r="BG39" s="633" t="s">
        <v>329</v>
      </c>
      <c r="BH39" s="634"/>
      <c r="BI39" s="634"/>
      <c r="BJ39" s="634"/>
      <c r="BK39" s="634"/>
      <c r="BL39" s="634"/>
      <c r="BM39" s="634"/>
      <c r="BN39" s="634"/>
      <c r="BO39" s="634"/>
      <c r="BP39" s="634"/>
      <c r="BQ39" s="634"/>
      <c r="BR39" s="634"/>
      <c r="BS39" s="634"/>
      <c r="BT39" s="634"/>
      <c r="BU39" s="635"/>
      <c r="BV39" s="636">
        <v>5342</v>
      </c>
      <c r="BW39" s="637"/>
      <c r="BX39" s="637"/>
      <c r="BY39" s="637"/>
      <c r="BZ39" s="637"/>
      <c r="CA39" s="637"/>
      <c r="CB39" s="646"/>
      <c r="CD39" s="633" t="s">
        <v>330</v>
      </c>
      <c r="CE39" s="634"/>
      <c r="CF39" s="634"/>
      <c r="CG39" s="634"/>
      <c r="CH39" s="634"/>
      <c r="CI39" s="634"/>
      <c r="CJ39" s="634"/>
      <c r="CK39" s="634"/>
      <c r="CL39" s="634"/>
      <c r="CM39" s="634"/>
      <c r="CN39" s="634"/>
      <c r="CO39" s="634"/>
      <c r="CP39" s="634"/>
      <c r="CQ39" s="635"/>
      <c r="CR39" s="636">
        <v>396787</v>
      </c>
      <c r="CS39" s="668"/>
      <c r="CT39" s="668"/>
      <c r="CU39" s="668"/>
      <c r="CV39" s="668"/>
      <c r="CW39" s="668"/>
      <c r="CX39" s="668"/>
      <c r="CY39" s="669"/>
      <c r="CZ39" s="641">
        <v>2.5</v>
      </c>
      <c r="DA39" s="666"/>
      <c r="DB39" s="666"/>
      <c r="DC39" s="670"/>
      <c r="DD39" s="645">
        <v>212233</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331</v>
      </c>
      <c r="C40" s="634"/>
      <c r="D40" s="634"/>
      <c r="E40" s="634"/>
      <c r="F40" s="634"/>
      <c r="G40" s="634"/>
      <c r="H40" s="634"/>
      <c r="I40" s="634"/>
      <c r="J40" s="634"/>
      <c r="K40" s="634"/>
      <c r="L40" s="634"/>
      <c r="M40" s="634"/>
      <c r="N40" s="634"/>
      <c r="O40" s="634"/>
      <c r="P40" s="634"/>
      <c r="Q40" s="635"/>
      <c r="R40" s="636">
        <v>35000</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332</v>
      </c>
      <c r="AR40" s="700"/>
      <c r="AS40" s="700"/>
      <c r="AT40" s="700"/>
      <c r="AU40" s="700"/>
      <c r="AV40" s="700"/>
      <c r="AW40" s="700"/>
      <c r="AX40" s="700"/>
      <c r="AY40" s="701"/>
      <c r="AZ40" s="636" t="s">
        <v>122</v>
      </c>
      <c r="BA40" s="637"/>
      <c r="BB40" s="637"/>
      <c r="BC40" s="637"/>
      <c r="BD40" s="668"/>
      <c r="BE40" s="668"/>
      <c r="BF40" s="691"/>
      <c r="BG40" s="684" t="s">
        <v>333</v>
      </c>
      <c r="BH40" s="685"/>
      <c r="BI40" s="685"/>
      <c r="BJ40" s="685"/>
      <c r="BK40" s="685"/>
      <c r="BL40" s="205"/>
      <c r="BM40" s="634" t="s">
        <v>334</v>
      </c>
      <c r="BN40" s="634"/>
      <c r="BO40" s="634"/>
      <c r="BP40" s="634"/>
      <c r="BQ40" s="634"/>
      <c r="BR40" s="634"/>
      <c r="BS40" s="634"/>
      <c r="BT40" s="634"/>
      <c r="BU40" s="635"/>
      <c r="BV40" s="636">
        <v>114</v>
      </c>
      <c r="BW40" s="637"/>
      <c r="BX40" s="637"/>
      <c r="BY40" s="637"/>
      <c r="BZ40" s="637"/>
      <c r="CA40" s="637"/>
      <c r="CB40" s="646"/>
      <c r="CD40" s="633" t="s">
        <v>335</v>
      </c>
      <c r="CE40" s="634"/>
      <c r="CF40" s="634"/>
      <c r="CG40" s="634"/>
      <c r="CH40" s="634"/>
      <c r="CI40" s="634"/>
      <c r="CJ40" s="634"/>
      <c r="CK40" s="634"/>
      <c r="CL40" s="634"/>
      <c r="CM40" s="634"/>
      <c r="CN40" s="634"/>
      <c r="CO40" s="634"/>
      <c r="CP40" s="634"/>
      <c r="CQ40" s="635"/>
      <c r="CR40" s="636" t="s">
        <v>122</v>
      </c>
      <c r="CS40" s="637"/>
      <c r="CT40" s="637"/>
      <c r="CU40" s="637"/>
      <c r="CV40" s="637"/>
      <c r="CW40" s="637"/>
      <c r="CX40" s="637"/>
      <c r="CY40" s="638"/>
      <c r="CZ40" s="641" t="s">
        <v>122</v>
      </c>
      <c r="DA40" s="666"/>
      <c r="DB40" s="666"/>
      <c r="DC40" s="670"/>
      <c r="DD40" s="645" t="s">
        <v>122</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336</v>
      </c>
      <c r="C41" s="658"/>
      <c r="D41" s="658"/>
      <c r="E41" s="658"/>
      <c r="F41" s="658"/>
      <c r="G41" s="658"/>
      <c r="H41" s="658"/>
      <c r="I41" s="658"/>
      <c r="J41" s="658"/>
      <c r="K41" s="658"/>
      <c r="L41" s="658"/>
      <c r="M41" s="658"/>
      <c r="N41" s="658"/>
      <c r="O41" s="658"/>
      <c r="P41" s="658"/>
      <c r="Q41" s="659"/>
      <c r="R41" s="708">
        <v>17505793</v>
      </c>
      <c r="S41" s="709"/>
      <c r="T41" s="709"/>
      <c r="U41" s="709"/>
      <c r="V41" s="709"/>
      <c r="W41" s="709"/>
      <c r="X41" s="709"/>
      <c r="Y41" s="713"/>
      <c r="Z41" s="714">
        <v>100</v>
      </c>
      <c r="AA41" s="714"/>
      <c r="AB41" s="714"/>
      <c r="AC41" s="714"/>
      <c r="AD41" s="715">
        <v>9021310</v>
      </c>
      <c r="AE41" s="715"/>
      <c r="AF41" s="715"/>
      <c r="AG41" s="715"/>
      <c r="AH41" s="715"/>
      <c r="AI41" s="715"/>
      <c r="AJ41" s="715"/>
      <c r="AK41" s="715"/>
      <c r="AL41" s="716">
        <v>100</v>
      </c>
      <c r="AM41" s="696"/>
      <c r="AN41" s="696"/>
      <c r="AO41" s="717"/>
      <c r="AQ41" s="699" t="s">
        <v>337</v>
      </c>
      <c r="AR41" s="700"/>
      <c r="AS41" s="700"/>
      <c r="AT41" s="700"/>
      <c r="AU41" s="700"/>
      <c r="AV41" s="700"/>
      <c r="AW41" s="700"/>
      <c r="AX41" s="700"/>
      <c r="AY41" s="701"/>
      <c r="AZ41" s="636">
        <v>253891</v>
      </c>
      <c r="BA41" s="637"/>
      <c r="BB41" s="637"/>
      <c r="BC41" s="637"/>
      <c r="BD41" s="668"/>
      <c r="BE41" s="668"/>
      <c r="BF41" s="691"/>
      <c r="BG41" s="684"/>
      <c r="BH41" s="685"/>
      <c r="BI41" s="685"/>
      <c r="BJ41" s="685"/>
      <c r="BK41" s="685"/>
      <c r="BL41" s="205"/>
      <c r="BM41" s="634" t="s">
        <v>338</v>
      </c>
      <c r="BN41" s="634"/>
      <c r="BO41" s="634"/>
      <c r="BP41" s="634"/>
      <c r="BQ41" s="634"/>
      <c r="BR41" s="634"/>
      <c r="BS41" s="634"/>
      <c r="BT41" s="634"/>
      <c r="BU41" s="635"/>
      <c r="BV41" s="636" t="s">
        <v>122</v>
      </c>
      <c r="BW41" s="637"/>
      <c r="BX41" s="637"/>
      <c r="BY41" s="637"/>
      <c r="BZ41" s="637"/>
      <c r="CA41" s="637"/>
      <c r="CB41" s="646"/>
      <c r="CD41" s="633" t="s">
        <v>339</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340</v>
      </c>
      <c r="AR42" s="706"/>
      <c r="AS42" s="706"/>
      <c r="AT42" s="706"/>
      <c r="AU42" s="706"/>
      <c r="AV42" s="706"/>
      <c r="AW42" s="706"/>
      <c r="AX42" s="706"/>
      <c r="AY42" s="707"/>
      <c r="AZ42" s="708">
        <v>735832</v>
      </c>
      <c r="BA42" s="709"/>
      <c r="BB42" s="709"/>
      <c r="BC42" s="709"/>
      <c r="BD42" s="695"/>
      <c r="BE42" s="695"/>
      <c r="BF42" s="697"/>
      <c r="BG42" s="686"/>
      <c r="BH42" s="687"/>
      <c r="BI42" s="687"/>
      <c r="BJ42" s="687"/>
      <c r="BK42" s="687"/>
      <c r="BL42" s="206"/>
      <c r="BM42" s="658" t="s">
        <v>341</v>
      </c>
      <c r="BN42" s="658"/>
      <c r="BO42" s="658"/>
      <c r="BP42" s="658"/>
      <c r="BQ42" s="658"/>
      <c r="BR42" s="658"/>
      <c r="BS42" s="658"/>
      <c r="BT42" s="658"/>
      <c r="BU42" s="659"/>
      <c r="BV42" s="708">
        <v>375</v>
      </c>
      <c r="BW42" s="709"/>
      <c r="BX42" s="709"/>
      <c r="BY42" s="709"/>
      <c r="BZ42" s="709"/>
      <c r="CA42" s="709"/>
      <c r="CB42" s="718"/>
      <c r="CD42" s="633" t="s">
        <v>342</v>
      </c>
      <c r="CE42" s="634"/>
      <c r="CF42" s="634"/>
      <c r="CG42" s="634"/>
      <c r="CH42" s="634"/>
      <c r="CI42" s="634"/>
      <c r="CJ42" s="634"/>
      <c r="CK42" s="634"/>
      <c r="CL42" s="634"/>
      <c r="CM42" s="634"/>
      <c r="CN42" s="634"/>
      <c r="CO42" s="634"/>
      <c r="CP42" s="634"/>
      <c r="CQ42" s="635"/>
      <c r="CR42" s="636">
        <v>2323202</v>
      </c>
      <c r="CS42" s="668"/>
      <c r="CT42" s="668"/>
      <c r="CU42" s="668"/>
      <c r="CV42" s="668"/>
      <c r="CW42" s="668"/>
      <c r="CX42" s="668"/>
      <c r="CY42" s="669"/>
      <c r="CZ42" s="641">
        <v>14.8</v>
      </c>
      <c r="DA42" s="666"/>
      <c r="DB42" s="666"/>
      <c r="DC42" s="670"/>
      <c r="DD42" s="645">
        <v>312778</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343</v>
      </c>
      <c r="CD43" s="633" t="s">
        <v>344</v>
      </c>
      <c r="CE43" s="634"/>
      <c r="CF43" s="634"/>
      <c r="CG43" s="634"/>
      <c r="CH43" s="634"/>
      <c r="CI43" s="634"/>
      <c r="CJ43" s="634"/>
      <c r="CK43" s="634"/>
      <c r="CL43" s="634"/>
      <c r="CM43" s="634"/>
      <c r="CN43" s="634"/>
      <c r="CO43" s="634"/>
      <c r="CP43" s="634"/>
      <c r="CQ43" s="635"/>
      <c r="CR43" s="636">
        <v>42151</v>
      </c>
      <c r="CS43" s="668"/>
      <c r="CT43" s="668"/>
      <c r="CU43" s="668"/>
      <c r="CV43" s="668"/>
      <c r="CW43" s="668"/>
      <c r="CX43" s="668"/>
      <c r="CY43" s="669"/>
      <c r="CZ43" s="641">
        <v>0.3</v>
      </c>
      <c r="DA43" s="666"/>
      <c r="DB43" s="666"/>
      <c r="DC43" s="670"/>
      <c r="DD43" s="645">
        <v>42151</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345</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293</v>
      </c>
      <c r="CE44" s="673"/>
      <c r="CF44" s="633" t="s">
        <v>346</v>
      </c>
      <c r="CG44" s="634"/>
      <c r="CH44" s="634"/>
      <c r="CI44" s="634"/>
      <c r="CJ44" s="634"/>
      <c r="CK44" s="634"/>
      <c r="CL44" s="634"/>
      <c r="CM44" s="634"/>
      <c r="CN44" s="634"/>
      <c r="CO44" s="634"/>
      <c r="CP44" s="634"/>
      <c r="CQ44" s="635"/>
      <c r="CR44" s="636">
        <v>2323202</v>
      </c>
      <c r="CS44" s="637"/>
      <c r="CT44" s="637"/>
      <c r="CU44" s="637"/>
      <c r="CV44" s="637"/>
      <c r="CW44" s="637"/>
      <c r="CX44" s="637"/>
      <c r="CY44" s="638"/>
      <c r="CZ44" s="641">
        <v>14.8</v>
      </c>
      <c r="DA44" s="642"/>
      <c r="DB44" s="642"/>
      <c r="DC44" s="648"/>
      <c r="DD44" s="645">
        <v>312778</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347</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348</v>
      </c>
      <c r="CG45" s="634"/>
      <c r="CH45" s="634"/>
      <c r="CI45" s="634"/>
      <c r="CJ45" s="634"/>
      <c r="CK45" s="634"/>
      <c r="CL45" s="634"/>
      <c r="CM45" s="634"/>
      <c r="CN45" s="634"/>
      <c r="CO45" s="634"/>
      <c r="CP45" s="634"/>
      <c r="CQ45" s="635"/>
      <c r="CR45" s="636">
        <v>698728</v>
      </c>
      <c r="CS45" s="668"/>
      <c r="CT45" s="668"/>
      <c r="CU45" s="668"/>
      <c r="CV45" s="668"/>
      <c r="CW45" s="668"/>
      <c r="CX45" s="668"/>
      <c r="CY45" s="669"/>
      <c r="CZ45" s="641">
        <v>4.4000000000000004</v>
      </c>
      <c r="DA45" s="666"/>
      <c r="DB45" s="666"/>
      <c r="DC45" s="670"/>
      <c r="DD45" s="645">
        <v>14179</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349</v>
      </c>
      <c r="CG46" s="634"/>
      <c r="CH46" s="634"/>
      <c r="CI46" s="634"/>
      <c r="CJ46" s="634"/>
      <c r="CK46" s="634"/>
      <c r="CL46" s="634"/>
      <c r="CM46" s="634"/>
      <c r="CN46" s="634"/>
      <c r="CO46" s="634"/>
      <c r="CP46" s="634"/>
      <c r="CQ46" s="635"/>
      <c r="CR46" s="636">
        <v>1526974</v>
      </c>
      <c r="CS46" s="637"/>
      <c r="CT46" s="637"/>
      <c r="CU46" s="637"/>
      <c r="CV46" s="637"/>
      <c r="CW46" s="637"/>
      <c r="CX46" s="637"/>
      <c r="CY46" s="638"/>
      <c r="CZ46" s="641">
        <v>9.6999999999999993</v>
      </c>
      <c r="DA46" s="642"/>
      <c r="DB46" s="642"/>
      <c r="DC46" s="648"/>
      <c r="DD46" s="645">
        <v>269124</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350</v>
      </c>
      <c r="CG47" s="634"/>
      <c r="CH47" s="634"/>
      <c r="CI47" s="634"/>
      <c r="CJ47" s="634"/>
      <c r="CK47" s="634"/>
      <c r="CL47" s="634"/>
      <c r="CM47" s="634"/>
      <c r="CN47" s="634"/>
      <c r="CO47" s="634"/>
      <c r="CP47" s="634"/>
      <c r="CQ47" s="635"/>
      <c r="CR47" s="636" t="s">
        <v>122</v>
      </c>
      <c r="CS47" s="668"/>
      <c r="CT47" s="668"/>
      <c r="CU47" s="668"/>
      <c r="CV47" s="668"/>
      <c r="CW47" s="668"/>
      <c r="CX47" s="668"/>
      <c r="CY47" s="669"/>
      <c r="CZ47" s="641" t="s">
        <v>122</v>
      </c>
      <c r="DA47" s="666"/>
      <c r="DB47" s="666"/>
      <c r="DC47" s="670"/>
      <c r="DD47" s="645" t="s">
        <v>122</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351</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352</v>
      </c>
      <c r="CE49" s="658"/>
      <c r="CF49" s="658"/>
      <c r="CG49" s="658"/>
      <c r="CH49" s="658"/>
      <c r="CI49" s="658"/>
      <c r="CJ49" s="658"/>
      <c r="CK49" s="658"/>
      <c r="CL49" s="658"/>
      <c r="CM49" s="658"/>
      <c r="CN49" s="658"/>
      <c r="CO49" s="658"/>
      <c r="CP49" s="658"/>
      <c r="CQ49" s="659"/>
      <c r="CR49" s="708">
        <v>15739554</v>
      </c>
      <c r="CS49" s="695"/>
      <c r="CT49" s="695"/>
      <c r="CU49" s="695"/>
      <c r="CV49" s="695"/>
      <c r="CW49" s="695"/>
      <c r="CX49" s="695"/>
      <c r="CY49" s="724"/>
      <c r="CZ49" s="716">
        <v>100</v>
      </c>
      <c r="DA49" s="725"/>
      <c r="DB49" s="725"/>
      <c r="DC49" s="726"/>
      <c r="DD49" s="727">
        <v>9975371</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la9U+klyJl3hj44B9TUXeVuV6IVTGbF6BUFcKQ550+4N1whP1kBI5sjMsZVGmwsKKGllcSXpDnXDMzW6KOvBog==" saltValue="SaazreCtUk6MiFZ803K78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353</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354</v>
      </c>
      <c r="DK2" s="736"/>
      <c r="DL2" s="736"/>
      <c r="DM2" s="736"/>
      <c r="DN2" s="736"/>
      <c r="DO2" s="737"/>
      <c r="DP2" s="210"/>
      <c r="DQ2" s="735" t="s">
        <v>355</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38" t="s">
        <v>356</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357</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6"/>
    </row>
    <row r="5" spans="1:131" s="217" customFormat="1" ht="26.25" customHeight="1" x14ac:dyDescent="0.2">
      <c r="A5" s="740" t="s">
        <v>358</v>
      </c>
      <c r="B5" s="741"/>
      <c r="C5" s="741"/>
      <c r="D5" s="741"/>
      <c r="E5" s="741"/>
      <c r="F5" s="741"/>
      <c r="G5" s="741"/>
      <c r="H5" s="741"/>
      <c r="I5" s="741"/>
      <c r="J5" s="741"/>
      <c r="K5" s="741"/>
      <c r="L5" s="741"/>
      <c r="M5" s="741"/>
      <c r="N5" s="741"/>
      <c r="O5" s="741"/>
      <c r="P5" s="742"/>
      <c r="Q5" s="746" t="s">
        <v>359</v>
      </c>
      <c r="R5" s="747"/>
      <c r="S5" s="747"/>
      <c r="T5" s="747"/>
      <c r="U5" s="748"/>
      <c r="V5" s="746" t="s">
        <v>360</v>
      </c>
      <c r="W5" s="747"/>
      <c r="X5" s="747"/>
      <c r="Y5" s="747"/>
      <c r="Z5" s="748"/>
      <c r="AA5" s="746" t="s">
        <v>361</v>
      </c>
      <c r="AB5" s="747"/>
      <c r="AC5" s="747"/>
      <c r="AD5" s="747"/>
      <c r="AE5" s="747"/>
      <c r="AF5" s="752" t="s">
        <v>362</v>
      </c>
      <c r="AG5" s="747"/>
      <c r="AH5" s="747"/>
      <c r="AI5" s="747"/>
      <c r="AJ5" s="753"/>
      <c r="AK5" s="747" t="s">
        <v>363</v>
      </c>
      <c r="AL5" s="747"/>
      <c r="AM5" s="747"/>
      <c r="AN5" s="747"/>
      <c r="AO5" s="748"/>
      <c r="AP5" s="746" t="s">
        <v>364</v>
      </c>
      <c r="AQ5" s="747"/>
      <c r="AR5" s="747"/>
      <c r="AS5" s="747"/>
      <c r="AT5" s="748"/>
      <c r="AU5" s="746" t="s">
        <v>365</v>
      </c>
      <c r="AV5" s="747"/>
      <c r="AW5" s="747"/>
      <c r="AX5" s="747"/>
      <c r="AY5" s="753"/>
      <c r="AZ5" s="214"/>
      <c r="BA5" s="214"/>
      <c r="BB5" s="214"/>
      <c r="BC5" s="214"/>
      <c r="BD5" s="214"/>
      <c r="BE5" s="215"/>
      <c r="BF5" s="215"/>
      <c r="BG5" s="215"/>
      <c r="BH5" s="215"/>
      <c r="BI5" s="215"/>
      <c r="BJ5" s="215"/>
      <c r="BK5" s="215"/>
      <c r="BL5" s="215"/>
      <c r="BM5" s="215"/>
      <c r="BN5" s="215"/>
      <c r="BO5" s="215"/>
      <c r="BP5" s="215"/>
      <c r="BQ5" s="740" t="s">
        <v>366</v>
      </c>
      <c r="BR5" s="741"/>
      <c r="BS5" s="741"/>
      <c r="BT5" s="741"/>
      <c r="BU5" s="741"/>
      <c r="BV5" s="741"/>
      <c r="BW5" s="741"/>
      <c r="BX5" s="741"/>
      <c r="BY5" s="741"/>
      <c r="BZ5" s="741"/>
      <c r="CA5" s="741"/>
      <c r="CB5" s="741"/>
      <c r="CC5" s="741"/>
      <c r="CD5" s="741"/>
      <c r="CE5" s="741"/>
      <c r="CF5" s="741"/>
      <c r="CG5" s="742"/>
      <c r="CH5" s="746" t="s">
        <v>367</v>
      </c>
      <c r="CI5" s="747"/>
      <c r="CJ5" s="747"/>
      <c r="CK5" s="747"/>
      <c r="CL5" s="748"/>
      <c r="CM5" s="746" t="s">
        <v>368</v>
      </c>
      <c r="CN5" s="747"/>
      <c r="CO5" s="747"/>
      <c r="CP5" s="747"/>
      <c r="CQ5" s="748"/>
      <c r="CR5" s="746" t="s">
        <v>369</v>
      </c>
      <c r="CS5" s="747"/>
      <c r="CT5" s="747"/>
      <c r="CU5" s="747"/>
      <c r="CV5" s="748"/>
      <c r="CW5" s="746" t="s">
        <v>370</v>
      </c>
      <c r="CX5" s="747"/>
      <c r="CY5" s="747"/>
      <c r="CZ5" s="747"/>
      <c r="DA5" s="748"/>
      <c r="DB5" s="746" t="s">
        <v>371</v>
      </c>
      <c r="DC5" s="747"/>
      <c r="DD5" s="747"/>
      <c r="DE5" s="747"/>
      <c r="DF5" s="748"/>
      <c r="DG5" s="776" t="s">
        <v>372</v>
      </c>
      <c r="DH5" s="777"/>
      <c r="DI5" s="777"/>
      <c r="DJ5" s="777"/>
      <c r="DK5" s="778"/>
      <c r="DL5" s="776" t="s">
        <v>373</v>
      </c>
      <c r="DM5" s="777"/>
      <c r="DN5" s="777"/>
      <c r="DO5" s="777"/>
      <c r="DP5" s="778"/>
      <c r="DQ5" s="746" t="s">
        <v>374</v>
      </c>
      <c r="DR5" s="747"/>
      <c r="DS5" s="747"/>
      <c r="DT5" s="747"/>
      <c r="DU5" s="748"/>
      <c r="DV5" s="746" t="s">
        <v>365</v>
      </c>
      <c r="DW5" s="747"/>
      <c r="DX5" s="747"/>
      <c r="DY5" s="747"/>
      <c r="DZ5" s="753"/>
      <c r="EA5" s="216"/>
    </row>
    <row r="6" spans="1:131" s="217"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6"/>
    </row>
    <row r="7" spans="1:131" s="217" customFormat="1" ht="26.25" customHeight="1" thickTop="1" x14ac:dyDescent="0.2">
      <c r="A7" s="218">
        <v>1</v>
      </c>
      <c r="B7" s="762" t="s">
        <v>375</v>
      </c>
      <c r="C7" s="763"/>
      <c r="D7" s="763"/>
      <c r="E7" s="763"/>
      <c r="F7" s="763"/>
      <c r="G7" s="763"/>
      <c r="H7" s="763"/>
      <c r="I7" s="763"/>
      <c r="J7" s="763"/>
      <c r="K7" s="763"/>
      <c r="L7" s="763"/>
      <c r="M7" s="763"/>
      <c r="N7" s="763"/>
      <c r="O7" s="763"/>
      <c r="P7" s="764"/>
      <c r="Q7" s="765">
        <v>17754</v>
      </c>
      <c r="R7" s="766"/>
      <c r="S7" s="766"/>
      <c r="T7" s="766"/>
      <c r="U7" s="766"/>
      <c r="V7" s="766">
        <v>15999</v>
      </c>
      <c r="W7" s="766"/>
      <c r="X7" s="766"/>
      <c r="Y7" s="766"/>
      <c r="Z7" s="766"/>
      <c r="AA7" s="766">
        <v>1755</v>
      </c>
      <c r="AB7" s="766"/>
      <c r="AC7" s="766"/>
      <c r="AD7" s="766"/>
      <c r="AE7" s="767"/>
      <c r="AF7" s="768">
        <v>1497</v>
      </c>
      <c r="AG7" s="769"/>
      <c r="AH7" s="769"/>
      <c r="AI7" s="769"/>
      <c r="AJ7" s="770"/>
      <c r="AK7" s="771">
        <v>750</v>
      </c>
      <c r="AL7" s="772"/>
      <c r="AM7" s="772"/>
      <c r="AN7" s="772"/>
      <c r="AO7" s="772"/>
      <c r="AP7" s="772">
        <v>16048</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8">
        <v>1</v>
      </c>
      <c r="BR7" s="219"/>
      <c r="BS7" s="759" t="s">
        <v>570</v>
      </c>
      <c r="BT7" s="760"/>
      <c r="BU7" s="760"/>
      <c r="BV7" s="760"/>
      <c r="BW7" s="760"/>
      <c r="BX7" s="760"/>
      <c r="BY7" s="760"/>
      <c r="BZ7" s="760"/>
      <c r="CA7" s="760"/>
      <c r="CB7" s="760"/>
      <c r="CC7" s="760"/>
      <c r="CD7" s="760"/>
      <c r="CE7" s="760"/>
      <c r="CF7" s="760"/>
      <c r="CG7" s="775"/>
      <c r="CH7" s="756">
        <v>8</v>
      </c>
      <c r="CI7" s="757"/>
      <c r="CJ7" s="757"/>
      <c r="CK7" s="757"/>
      <c r="CL7" s="758"/>
      <c r="CM7" s="756">
        <v>63</v>
      </c>
      <c r="CN7" s="757"/>
      <c r="CO7" s="757"/>
      <c r="CP7" s="757"/>
      <c r="CQ7" s="758"/>
      <c r="CR7" s="756">
        <v>30</v>
      </c>
      <c r="CS7" s="757"/>
      <c r="CT7" s="757"/>
      <c r="CU7" s="757"/>
      <c r="CV7" s="758"/>
      <c r="CW7" s="756" t="s">
        <v>571</v>
      </c>
      <c r="CX7" s="757"/>
      <c r="CY7" s="757"/>
      <c r="CZ7" s="757"/>
      <c r="DA7" s="758"/>
      <c r="DB7" s="756" t="s">
        <v>571</v>
      </c>
      <c r="DC7" s="757"/>
      <c r="DD7" s="757"/>
      <c r="DE7" s="757"/>
      <c r="DF7" s="758"/>
      <c r="DG7" s="756" t="s">
        <v>571</v>
      </c>
      <c r="DH7" s="757"/>
      <c r="DI7" s="757"/>
      <c r="DJ7" s="757"/>
      <c r="DK7" s="758"/>
      <c r="DL7" s="756" t="s">
        <v>571</v>
      </c>
      <c r="DM7" s="757"/>
      <c r="DN7" s="757"/>
      <c r="DO7" s="757"/>
      <c r="DP7" s="758"/>
      <c r="DQ7" s="756" t="s">
        <v>571</v>
      </c>
      <c r="DR7" s="757"/>
      <c r="DS7" s="757"/>
      <c r="DT7" s="757"/>
      <c r="DU7" s="758"/>
      <c r="DV7" s="759"/>
      <c r="DW7" s="760"/>
      <c r="DX7" s="760"/>
      <c r="DY7" s="760"/>
      <c r="DZ7" s="761"/>
      <c r="EA7" s="216"/>
    </row>
    <row r="8" spans="1:131" s="217" customFormat="1" ht="26.25" customHeight="1" x14ac:dyDescent="0.2">
      <c r="A8" s="220">
        <v>2</v>
      </c>
      <c r="B8" s="793" t="s">
        <v>376</v>
      </c>
      <c r="C8" s="794"/>
      <c r="D8" s="794"/>
      <c r="E8" s="794"/>
      <c r="F8" s="794"/>
      <c r="G8" s="794"/>
      <c r="H8" s="794"/>
      <c r="I8" s="794"/>
      <c r="J8" s="794"/>
      <c r="K8" s="794"/>
      <c r="L8" s="794"/>
      <c r="M8" s="794"/>
      <c r="N8" s="794"/>
      <c r="O8" s="794"/>
      <c r="P8" s="795"/>
      <c r="Q8" s="796">
        <v>160</v>
      </c>
      <c r="R8" s="797"/>
      <c r="S8" s="797"/>
      <c r="T8" s="797"/>
      <c r="U8" s="797"/>
      <c r="V8" s="797">
        <v>149</v>
      </c>
      <c r="W8" s="797"/>
      <c r="X8" s="797"/>
      <c r="Y8" s="797"/>
      <c r="Z8" s="797"/>
      <c r="AA8" s="797">
        <v>11</v>
      </c>
      <c r="AB8" s="797"/>
      <c r="AC8" s="797"/>
      <c r="AD8" s="797"/>
      <c r="AE8" s="798"/>
      <c r="AF8" s="799">
        <v>11</v>
      </c>
      <c r="AG8" s="800"/>
      <c r="AH8" s="800"/>
      <c r="AI8" s="800"/>
      <c r="AJ8" s="801"/>
      <c r="AK8" s="782">
        <v>50</v>
      </c>
      <c r="AL8" s="783"/>
      <c r="AM8" s="783"/>
      <c r="AN8" s="783"/>
      <c r="AO8" s="783"/>
      <c r="AP8" s="783" t="s">
        <v>551</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0">
        <v>2</v>
      </c>
      <c r="BR8" s="221"/>
      <c r="BS8" s="786"/>
      <c r="BT8" s="787"/>
      <c r="BU8" s="787"/>
      <c r="BV8" s="787"/>
      <c r="BW8" s="787"/>
      <c r="BX8" s="787"/>
      <c r="BY8" s="787"/>
      <c r="BZ8" s="787"/>
      <c r="CA8" s="787"/>
      <c r="CB8" s="787"/>
      <c r="CC8" s="787"/>
      <c r="CD8" s="787"/>
      <c r="CE8" s="787"/>
      <c r="CF8" s="787"/>
      <c r="CG8" s="788"/>
      <c r="CH8" s="789"/>
      <c r="CI8" s="790"/>
      <c r="CJ8" s="790"/>
      <c r="CK8" s="790"/>
      <c r="CL8" s="791"/>
      <c r="CM8" s="789"/>
      <c r="CN8" s="790"/>
      <c r="CO8" s="790"/>
      <c r="CP8" s="790"/>
      <c r="CQ8" s="791"/>
      <c r="CR8" s="789"/>
      <c r="CS8" s="790"/>
      <c r="CT8" s="790"/>
      <c r="CU8" s="790"/>
      <c r="CV8" s="791"/>
      <c r="CW8" s="789"/>
      <c r="CX8" s="790"/>
      <c r="CY8" s="790"/>
      <c r="CZ8" s="790"/>
      <c r="DA8" s="791"/>
      <c r="DB8" s="789"/>
      <c r="DC8" s="790"/>
      <c r="DD8" s="790"/>
      <c r="DE8" s="790"/>
      <c r="DF8" s="791"/>
      <c r="DG8" s="789"/>
      <c r="DH8" s="790"/>
      <c r="DI8" s="790"/>
      <c r="DJ8" s="790"/>
      <c r="DK8" s="791"/>
      <c r="DL8" s="789"/>
      <c r="DM8" s="790"/>
      <c r="DN8" s="790"/>
      <c r="DO8" s="790"/>
      <c r="DP8" s="791"/>
      <c r="DQ8" s="789"/>
      <c r="DR8" s="790"/>
      <c r="DS8" s="790"/>
      <c r="DT8" s="790"/>
      <c r="DU8" s="791"/>
      <c r="DV8" s="786"/>
      <c r="DW8" s="787"/>
      <c r="DX8" s="787"/>
      <c r="DY8" s="787"/>
      <c r="DZ8" s="792"/>
      <c r="EA8" s="216"/>
    </row>
    <row r="9" spans="1:131" s="217" customFormat="1" ht="26.25" customHeight="1" x14ac:dyDescent="0.2">
      <c r="A9" s="220">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0">
        <v>3</v>
      </c>
      <c r="BR9" s="221"/>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6"/>
    </row>
    <row r="10" spans="1:131" s="217" customFormat="1" ht="26.25" customHeight="1" x14ac:dyDescent="0.2">
      <c r="A10" s="220">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0">
        <v>4</v>
      </c>
      <c r="BR10" s="221"/>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6"/>
    </row>
    <row r="11" spans="1:131" s="217" customFormat="1" ht="26.25" customHeight="1" x14ac:dyDescent="0.2">
      <c r="A11" s="220">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0">
        <v>5</v>
      </c>
      <c r="BR11" s="221"/>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6"/>
    </row>
    <row r="12" spans="1:131" s="217" customFormat="1" ht="26.25" customHeight="1" x14ac:dyDescent="0.2">
      <c r="A12" s="220">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0">
        <v>6</v>
      </c>
      <c r="BR12" s="221"/>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6"/>
    </row>
    <row r="13" spans="1:131" s="217" customFormat="1" ht="26.25" customHeight="1" x14ac:dyDescent="0.2">
      <c r="A13" s="220">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0">
        <v>7</v>
      </c>
      <c r="BR13" s="221"/>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6"/>
    </row>
    <row r="14" spans="1:131" s="217" customFormat="1" ht="26.25" customHeight="1" x14ac:dyDescent="0.2">
      <c r="A14" s="220">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0">
        <v>8</v>
      </c>
      <c r="BR14" s="221"/>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6"/>
    </row>
    <row r="15" spans="1:131" s="217" customFormat="1" ht="26.25" customHeight="1" x14ac:dyDescent="0.2">
      <c r="A15" s="220">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0">
        <v>9</v>
      </c>
      <c r="BR15" s="221"/>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6"/>
    </row>
    <row r="16" spans="1:131" s="217" customFormat="1" ht="26.25" customHeight="1" x14ac:dyDescent="0.2">
      <c r="A16" s="220">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0">
        <v>10</v>
      </c>
      <c r="BR16" s="221"/>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6"/>
    </row>
    <row r="17" spans="1:131" s="217" customFormat="1" ht="26.25" customHeight="1" x14ac:dyDescent="0.2">
      <c r="A17" s="220">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0">
        <v>11</v>
      </c>
      <c r="BR17" s="221"/>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6"/>
    </row>
    <row r="18" spans="1:131" s="217" customFormat="1" ht="26.25" customHeight="1" x14ac:dyDescent="0.2">
      <c r="A18" s="220">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0">
        <v>12</v>
      </c>
      <c r="BR18" s="221"/>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6"/>
    </row>
    <row r="19" spans="1:131" s="217" customFormat="1" ht="26.25" customHeight="1" x14ac:dyDescent="0.2">
      <c r="A19" s="220">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0">
        <v>13</v>
      </c>
      <c r="BR19" s="221"/>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6"/>
    </row>
    <row r="20" spans="1:131" s="217" customFormat="1" ht="26.25" customHeight="1" x14ac:dyDescent="0.2">
      <c r="A20" s="220">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0">
        <v>14</v>
      </c>
      <c r="BR20" s="221"/>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6"/>
    </row>
    <row r="21" spans="1:131" s="217" customFormat="1" ht="26.25" customHeight="1" thickBot="1" x14ac:dyDescent="0.25">
      <c r="A21" s="220">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0">
        <v>15</v>
      </c>
      <c r="BR21" s="221"/>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6"/>
    </row>
    <row r="22" spans="1:131" s="217" customFormat="1" ht="26.25" customHeight="1" x14ac:dyDescent="0.2">
      <c r="A22" s="220">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377</v>
      </c>
      <c r="BA22" s="819"/>
      <c r="BB22" s="819"/>
      <c r="BC22" s="819"/>
      <c r="BD22" s="820"/>
      <c r="BE22" s="215"/>
      <c r="BF22" s="215"/>
      <c r="BG22" s="215"/>
      <c r="BH22" s="215"/>
      <c r="BI22" s="215"/>
      <c r="BJ22" s="215"/>
      <c r="BK22" s="215"/>
      <c r="BL22" s="215"/>
      <c r="BM22" s="215"/>
      <c r="BN22" s="215"/>
      <c r="BO22" s="215"/>
      <c r="BP22" s="215"/>
      <c r="BQ22" s="220">
        <v>16</v>
      </c>
      <c r="BR22" s="221"/>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6"/>
    </row>
    <row r="23" spans="1:131" s="217" customFormat="1" ht="26.25" customHeight="1" thickBot="1" x14ac:dyDescent="0.25">
      <c r="A23" s="222" t="s">
        <v>378</v>
      </c>
      <c r="B23" s="802" t="s">
        <v>379</v>
      </c>
      <c r="C23" s="803"/>
      <c r="D23" s="803"/>
      <c r="E23" s="803"/>
      <c r="F23" s="803"/>
      <c r="G23" s="803"/>
      <c r="H23" s="803"/>
      <c r="I23" s="803"/>
      <c r="J23" s="803"/>
      <c r="K23" s="803"/>
      <c r="L23" s="803"/>
      <c r="M23" s="803"/>
      <c r="N23" s="803"/>
      <c r="O23" s="803"/>
      <c r="P23" s="804"/>
      <c r="Q23" s="805">
        <v>17887</v>
      </c>
      <c r="R23" s="806"/>
      <c r="S23" s="806"/>
      <c r="T23" s="806"/>
      <c r="U23" s="806"/>
      <c r="V23" s="806">
        <v>16120</v>
      </c>
      <c r="W23" s="806"/>
      <c r="X23" s="806"/>
      <c r="Y23" s="806"/>
      <c r="Z23" s="806"/>
      <c r="AA23" s="806">
        <v>1766</v>
      </c>
      <c r="AB23" s="806"/>
      <c r="AC23" s="806"/>
      <c r="AD23" s="806"/>
      <c r="AE23" s="807"/>
      <c r="AF23" s="808">
        <v>1508</v>
      </c>
      <c r="AG23" s="806"/>
      <c r="AH23" s="806"/>
      <c r="AI23" s="806"/>
      <c r="AJ23" s="809"/>
      <c r="AK23" s="810"/>
      <c r="AL23" s="811"/>
      <c r="AM23" s="811"/>
      <c r="AN23" s="811"/>
      <c r="AO23" s="811"/>
      <c r="AP23" s="806">
        <v>16048</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0">
        <v>17</v>
      </c>
      <c r="BR23" s="221"/>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6"/>
    </row>
    <row r="24" spans="1:131" s="217" customFormat="1" ht="26.25" customHeight="1" x14ac:dyDescent="0.2">
      <c r="A24" s="821" t="s">
        <v>380</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0">
        <v>18</v>
      </c>
      <c r="BR24" s="221"/>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6"/>
    </row>
    <row r="25" spans="1:131" ht="26.25" customHeight="1" thickBot="1" x14ac:dyDescent="0.25">
      <c r="A25" s="738" t="s">
        <v>381</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3"/>
      <c r="BP25" s="223"/>
      <c r="BQ25" s="220">
        <v>19</v>
      </c>
      <c r="BR25" s="221"/>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358</v>
      </c>
      <c r="B26" s="741"/>
      <c r="C26" s="741"/>
      <c r="D26" s="741"/>
      <c r="E26" s="741"/>
      <c r="F26" s="741"/>
      <c r="G26" s="741"/>
      <c r="H26" s="741"/>
      <c r="I26" s="741"/>
      <c r="J26" s="741"/>
      <c r="K26" s="741"/>
      <c r="L26" s="741"/>
      <c r="M26" s="741"/>
      <c r="N26" s="741"/>
      <c r="O26" s="741"/>
      <c r="P26" s="742"/>
      <c r="Q26" s="746" t="s">
        <v>382</v>
      </c>
      <c r="R26" s="747"/>
      <c r="S26" s="747"/>
      <c r="T26" s="747"/>
      <c r="U26" s="748"/>
      <c r="V26" s="746" t="s">
        <v>383</v>
      </c>
      <c r="W26" s="747"/>
      <c r="X26" s="747"/>
      <c r="Y26" s="747"/>
      <c r="Z26" s="748"/>
      <c r="AA26" s="746" t="s">
        <v>384</v>
      </c>
      <c r="AB26" s="747"/>
      <c r="AC26" s="747"/>
      <c r="AD26" s="747"/>
      <c r="AE26" s="747"/>
      <c r="AF26" s="827" t="s">
        <v>385</v>
      </c>
      <c r="AG26" s="828"/>
      <c r="AH26" s="828"/>
      <c r="AI26" s="828"/>
      <c r="AJ26" s="829"/>
      <c r="AK26" s="747" t="s">
        <v>386</v>
      </c>
      <c r="AL26" s="747"/>
      <c r="AM26" s="747"/>
      <c r="AN26" s="747"/>
      <c r="AO26" s="748"/>
      <c r="AP26" s="746" t="s">
        <v>387</v>
      </c>
      <c r="AQ26" s="747"/>
      <c r="AR26" s="747"/>
      <c r="AS26" s="747"/>
      <c r="AT26" s="748"/>
      <c r="AU26" s="746" t="s">
        <v>388</v>
      </c>
      <c r="AV26" s="747"/>
      <c r="AW26" s="747"/>
      <c r="AX26" s="747"/>
      <c r="AY26" s="748"/>
      <c r="AZ26" s="746" t="s">
        <v>389</v>
      </c>
      <c r="BA26" s="747"/>
      <c r="BB26" s="747"/>
      <c r="BC26" s="747"/>
      <c r="BD26" s="748"/>
      <c r="BE26" s="746" t="s">
        <v>365</v>
      </c>
      <c r="BF26" s="747"/>
      <c r="BG26" s="747"/>
      <c r="BH26" s="747"/>
      <c r="BI26" s="753"/>
      <c r="BJ26" s="214"/>
      <c r="BK26" s="214"/>
      <c r="BL26" s="214"/>
      <c r="BM26" s="214"/>
      <c r="BN26" s="214"/>
      <c r="BO26" s="223"/>
      <c r="BP26" s="223"/>
      <c r="BQ26" s="220">
        <v>20</v>
      </c>
      <c r="BR26" s="221"/>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3"/>
      <c r="BP27" s="223"/>
      <c r="BQ27" s="220">
        <v>21</v>
      </c>
      <c r="BR27" s="221"/>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4">
        <v>1</v>
      </c>
      <c r="B28" s="762" t="s">
        <v>390</v>
      </c>
      <c r="C28" s="763"/>
      <c r="D28" s="763"/>
      <c r="E28" s="763"/>
      <c r="F28" s="763"/>
      <c r="G28" s="763"/>
      <c r="H28" s="763"/>
      <c r="I28" s="763"/>
      <c r="J28" s="763"/>
      <c r="K28" s="763"/>
      <c r="L28" s="763"/>
      <c r="M28" s="763"/>
      <c r="N28" s="763"/>
      <c r="O28" s="763"/>
      <c r="P28" s="764"/>
      <c r="Q28" s="835">
        <v>2972</v>
      </c>
      <c r="R28" s="836"/>
      <c r="S28" s="836"/>
      <c r="T28" s="836"/>
      <c r="U28" s="836"/>
      <c r="V28" s="836">
        <v>2927</v>
      </c>
      <c r="W28" s="836"/>
      <c r="X28" s="836"/>
      <c r="Y28" s="836"/>
      <c r="Z28" s="836"/>
      <c r="AA28" s="836">
        <v>45</v>
      </c>
      <c r="AB28" s="836"/>
      <c r="AC28" s="836"/>
      <c r="AD28" s="836"/>
      <c r="AE28" s="837"/>
      <c r="AF28" s="838">
        <v>45</v>
      </c>
      <c r="AG28" s="836"/>
      <c r="AH28" s="836"/>
      <c r="AI28" s="836"/>
      <c r="AJ28" s="839"/>
      <c r="AK28" s="840">
        <v>254</v>
      </c>
      <c r="AL28" s="841"/>
      <c r="AM28" s="841"/>
      <c r="AN28" s="841"/>
      <c r="AO28" s="841"/>
      <c r="AP28" s="841" t="s">
        <v>551</v>
      </c>
      <c r="AQ28" s="841"/>
      <c r="AR28" s="841"/>
      <c r="AS28" s="841"/>
      <c r="AT28" s="841"/>
      <c r="AU28" s="841" t="s">
        <v>491</v>
      </c>
      <c r="AV28" s="841"/>
      <c r="AW28" s="841"/>
      <c r="AX28" s="841"/>
      <c r="AY28" s="841"/>
      <c r="AZ28" s="842"/>
      <c r="BA28" s="842"/>
      <c r="BB28" s="842"/>
      <c r="BC28" s="842"/>
      <c r="BD28" s="842"/>
      <c r="BE28" s="833"/>
      <c r="BF28" s="833"/>
      <c r="BG28" s="833"/>
      <c r="BH28" s="833"/>
      <c r="BI28" s="834"/>
      <c r="BJ28" s="214"/>
      <c r="BK28" s="214"/>
      <c r="BL28" s="214"/>
      <c r="BM28" s="214"/>
      <c r="BN28" s="214"/>
      <c r="BO28" s="223"/>
      <c r="BP28" s="223"/>
      <c r="BQ28" s="220">
        <v>22</v>
      </c>
      <c r="BR28" s="221"/>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4">
        <v>2</v>
      </c>
      <c r="B29" s="793" t="s">
        <v>391</v>
      </c>
      <c r="C29" s="794"/>
      <c r="D29" s="794"/>
      <c r="E29" s="794"/>
      <c r="F29" s="794"/>
      <c r="G29" s="794"/>
      <c r="H29" s="794"/>
      <c r="I29" s="794"/>
      <c r="J29" s="794"/>
      <c r="K29" s="794"/>
      <c r="L29" s="794"/>
      <c r="M29" s="794"/>
      <c r="N29" s="794"/>
      <c r="O29" s="794"/>
      <c r="P29" s="795"/>
      <c r="Q29" s="796">
        <v>497</v>
      </c>
      <c r="R29" s="797"/>
      <c r="S29" s="797"/>
      <c r="T29" s="797"/>
      <c r="U29" s="797"/>
      <c r="V29" s="797">
        <v>497</v>
      </c>
      <c r="W29" s="797"/>
      <c r="X29" s="797"/>
      <c r="Y29" s="797"/>
      <c r="Z29" s="797"/>
      <c r="AA29" s="797">
        <v>0</v>
      </c>
      <c r="AB29" s="797"/>
      <c r="AC29" s="797"/>
      <c r="AD29" s="797"/>
      <c r="AE29" s="798"/>
      <c r="AF29" s="799">
        <v>0</v>
      </c>
      <c r="AG29" s="800"/>
      <c r="AH29" s="800"/>
      <c r="AI29" s="800"/>
      <c r="AJ29" s="801"/>
      <c r="AK29" s="847">
        <v>122</v>
      </c>
      <c r="AL29" s="843"/>
      <c r="AM29" s="843"/>
      <c r="AN29" s="843"/>
      <c r="AO29" s="843"/>
      <c r="AP29" s="843" t="s">
        <v>551</v>
      </c>
      <c r="AQ29" s="843"/>
      <c r="AR29" s="843"/>
      <c r="AS29" s="843"/>
      <c r="AT29" s="843"/>
      <c r="AU29" s="843" t="s">
        <v>491</v>
      </c>
      <c r="AV29" s="843"/>
      <c r="AW29" s="843"/>
      <c r="AX29" s="843"/>
      <c r="AY29" s="843"/>
      <c r="AZ29" s="844"/>
      <c r="BA29" s="844"/>
      <c r="BB29" s="844"/>
      <c r="BC29" s="844"/>
      <c r="BD29" s="844"/>
      <c r="BE29" s="845"/>
      <c r="BF29" s="845"/>
      <c r="BG29" s="845"/>
      <c r="BH29" s="845"/>
      <c r="BI29" s="846"/>
      <c r="BJ29" s="214"/>
      <c r="BK29" s="214"/>
      <c r="BL29" s="214"/>
      <c r="BM29" s="214"/>
      <c r="BN29" s="214"/>
      <c r="BO29" s="223"/>
      <c r="BP29" s="223"/>
      <c r="BQ29" s="220">
        <v>23</v>
      </c>
      <c r="BR29" s="221"/>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4">
        <v>3</v>
      </c>
      <c r="B30" s="793" t="s">
        <v>392</v>
      </c>
      <c r="C30" s="794"/>
      <c r="D30" s="794"/>
      <c r="E30" s="794"/>
      <c r="F30" s="794"/>
      <c r="G30" s="794"/>
      <c r="H30" s="794"/>
      <c r="I30" s="794"/>
      <c r="J30" s="794"/>
      <c r="K30" s="794"/>
      <c r="L30" s="794"/>
      <c r="M30" s="794"/>
      <c r="N30" s="794"/>
      <c r="O30" s="794"/>
      <c r="P30" s="795"/>
      <c r="Q30" s="796">
        <v>2357</v>
      </c>
      <c r="R30" s="797"/>
      <c r="S30" s="797"/>
      <c r="T30" s="797"/>
      <c r="U30" s="797"/>
      <c r="V30" s="797">
        <v>2302</v>
      </c>
      <c r="W30" s="797"/>
      <c r="X30" s="797"/>
      <c r="Y30" s="797"/>
      <c r="Z30" s="797"/>
      <c r="AA30" s="797">
        <v>54</v>
      </c>
      <c r="AB30" s="797"/>
      <c r="AC30" s="797"/>
      <c r="AD30" s="797"/>
      <c r="AE30" s="798"/>
      <c r="AF30" s="799">
        <v>54</v>
      </c>
      <c r="AG30" s="800"/>
      <c r="AH30" s="800"/>
      <c r="AI30" s="800"/>
      <c r="AJ30" s="801"/>
      <c r="AK30" s="847">
        <v>396</v>
      </c>
      <c r="AL30" s="843"/>
      <c r="AM30" s="843"/>
      <c r="AN30" s="843"/>
      <c r="AO30" s="843"/>
      <c r="AP30" s="843" t="s">
        <v>551</v>
      </c>
      <c r="AQ30" s="843"/>
      <c r="AR30" s="843"/>
      <c r="AS30" s="843"/>
      <c r="AT30" s="843"/>
      <c r="AU30" s="843" t="s">
        <v>491</v>
      </c>
      <c r="AV30" s="843"/>
      <c r="AW30" s="843"/>
      <c r="AX30" s="843"/>
      <c r="AY30" s="843"/>
      <c r="AZ30" s="844"/>
      <c r="BA30" s="844"/>
      <c r="BB30" s="844"/>
      <c r="BC30" s="844"/>
      <c r="BD30" s="844"/>
      <c r="BE30" s="845"/>
      <c r="BF30" s="845"/>
      <c r="BG30" s="845"/>
      <c r="BH30" s="845"/>
      <c r="BI30" s="846"/>
      <c r="BJ30" s="214"/>
      <c r="BK30" s="214"/>
      <c r="BL30" s="214"/>
      <c r="BM30" s="214"/>
      <c r="BN30" s="214"/>
      <c r="BO30" s="223"/>
      <c r="BP30" s="223"/>
      <c r="BQ30" s="220">
        <v>24</v>
      </c>
      <c r="BR30" s="221"/>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4">
        <v>4</v>
      </c>
      <c r="B31" s="793" t="s">
        <v>393</v>
      </c>
      <c r="C31" s="794"/>
      <c r="D31" s="794"/>
      <c r="E31" s="794"/>
      <c r="F31" s="794"/>
      <c r="G31" s="794"/>
      <c r="H31" s="794"/>
      <c r="I31" s="794"/>
      <c r="J31" s="794"/>
      <c r="K31" s="794"/>
      <c r="L31" s="794"/>
      <c r="M31" s="794"/>
      <c r="N31" s="794"/>
      <c r="O31" s="794"/>
      <c r="P31" s="795"/>
      <c r="Q31" s="796">
        <v>12</v>
      </c>
      <c r="R31" s="797"/>
      <c r="S31" s="797"/>
      <c r="T31" s="797"/>
      <c r="U31" s="797"/>
      <c r="V31" s="797">
        <v>12</v>
      </c>
      <c r="W31" s="797"/>
      <c r="X31" s="797"/>
      <c r="Y31" s="797"/>
      <c r="Z31" s="797"/>
      <c r="AA31" s="797">
        <v>0</v>
      </c>
      <c r="AB31" s="797"/>
      <c r="AC31" s="797"/>
      <c r="AD31" s="797"/>
      <c r="AE31" s="798"/>
      <c r="AF31" s="799" t="s">
        <v>122</v>
      </c>
      <c r="AG31" s="800"/>
      <c r="AH31" s="800"/>
      <c r="AI31" s="800"/>
      <c r="AJ31" s="801"/>
      <c r="AK31" s="847">
        <v>10</v>
      </c>
      <c r="AL31" s="843"/>
      <c r="AM31" s="843"/>
      <c r="AN31" s="843"/>
      <c r="AO31" s="843"/>
      <c r="AP31" s="843" t="s">
        <v>551</v>
      </c>
      <c r="AQ31" s="843"/>
      <c r="AR31" s="843"/>
      <c r="AS31" s="843"/>
      <c r="AT31" s="843"/>
      <c r="AU31" s="843" t="s">
        <v>491</v>
      </c>
      <c r="AV31" s="843"/>
      <c r="AW31" s="843"/>
      <c r="AX31" s="843"/>
      <c r="AY31" s="843"/>
      <c r="AZ31" s="844"/>
      <c r="BA31" s="844"/>
      <c r="BB31" s="844"/>
      <c r="BC31" s="844"/>
      <c r="BD31" s="844"/>
      <c r="BE31" s="845"/>
      <c r="BF31" s="845"/>
      <c r="BG31" s="845"/>
      <c r="BH31" s="845"/>
      <c r="BI31" s="846"/>
      <c r="BJ31" s="214"/>
      <c r="BK31" s="214"/>
      <c r="BL31" s="214"/>
      <c r="BM31" s="214"/>
      <c r="BN31" s="214"/>
      <c r="BO31" s="223"/>
      <c r="BP31" s="223"/>
      <c r="BQ31" s="220">
        <v>25</v>
      </c>
      <c r="BR31" s="221"/>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4">
        <v>5</v>
      </c>
      <c r="B32" s="793" t="s">
        <v>394</v>
      </c>
      <c r="C32" s="794"/>
      <c r="D32" s="794"/>
      <c r="E32" s="794"/>
      <c r="F32" s="794"/>
      <c r="G32" s="794"/>
      <c r="H32" s="794"/>
      <c r="I32" s="794"/>
      <c r="J32" s="794"/>
      <c r="K32" s="794"/>
      <c r="L32" s="794"/>
      <c r="M32" s="794"/>
      <c r="N32" s="794"/>
      <c r="O32" s="794"/>
      <c r="P32" s="795"/>
      <c r="Q32" s="796">
        <v>255</v>
      </c>
      <c r="R32" s="797"/>
      <c r="S32" s="797"/>
      <c r="T32" s="797"/>
      <c r="U32" s="797"/>
      <c r="V32" s="797">
        <v>237</v>
      </c>
      <c r="W32" s="797"/>
      <c r="X32" s="797"/>
      <c r="Y32" s="797"/>
      <c r="Z32" s="797"/>
      <c r="AA32" s="797">
        <v>19</v>
      </c>
      <c r="AB32" s="797"/>
      <c r="AC32" s="797"/>
      <c r="AD32" s="797"/>
      <c r="AE32" s="798"/>
      <c r="AF32" s="799">
        <v>314</v>
      </c>
      <c r="AG32" s="800"/>
      <c r="AH32" s="800"/>
      <c r="AI32" s="800"/>
      <c r="AJ32" s="801"/>
      <c r="AK32" s="847" t="s">
        <v>551</v>
      </c>
      <c r="AL32" s="843"/>
      <c r="AM32" s="843"/>
      <c r="AN32" s="843"/>
      <c r="AO32" s="843"/>
      <c r="AP32" s="843">
        <v>2341</v>
      </c>
      <c r="AQ32" s="843"/>
      <c r="AR32" s="843"/>
      <c r="AS32" s="843"/>
      <c r="AT32" s="843"/>
      <c r="AU32" s="843" t="s">
        <v>491</v>
      </c>
      <c r="AV32" s="843"/>
      <c r="AW32" s="843"/>
      <c r="AX32" s="843"/>
      <c r="AY32" s="843"/>
      <c r="AZ32" s="844" t="s">
        <v>491</v>
      </c>
      <c r="BA32" s="844"/>
      <c r="BB32" s="844"/>
      <c r="BC32" s="844"/>
      <c r="BD32" s="844"/>
      <c r="BE32" s="845" t="s">
        <v>395</v>
      </c>
      <c r="BF32" s="845"/>
      <c r="BG32" s="845"/>
      <c r="BH32" s="845"/>
      <c r="BI32" s="846"/>
      <c r="BJ32" s="214"/>
      <c r="BK32" s="214"/>
      <c r="BL32" s="214"/>
      <c r="BM32" s="214"/>
      <c r="BN32" s="214"/>
      <c r="BO32" s="223"/>
      <c r="BP32" s="223"/>
      <c r="BQ32" s="220">
        <v>26</v>
      </c>
      <c r="BR32" s="221"/>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4">
        <v>6</v>
      </c>
      <c r="B33" s="793" t="s">
        <v>396</v>
      </c>
      <c r="C33" s="794"/>
      <c r="D33" s="794"/>
      <c r="E33" s="794"/>
      <c r="F33" s="794"/>
      <c r="G33" s="794"/>
      <c r="H33" s="794"/>
      <c r="I33" s="794"/>
      <c r="J33" s="794"/>
      <c r="K33" s="794"/>
      <c r="L33" s="794"/>
      <c r="M33" s="794"/>
      <c r="N33" s="794"/>
      <c r="O33" s="794"/>
      <c r="P33" s="795"/>
      <c r="Q33" s="796">
        <v>200</v>
      </c>
      <c r="R33" s="797"/>
      <c r="S33" s="797"/>
      <c r="T33" s="797"/>
      <c r="U33" s="797"/>
      <c r="V33" s="797">
        <v>169</v>
      </c>
      <c r="W33" s="797"/>
      <c r="X33" s="797"/>
      <c r="Y33" s="797"/>
      <c r="Z33" s="797"/>
      <c r="AA33" s="797">
        <v>30</v>
      </c>
      <c r="AB33" s="797"/>
      <c r="AC33" s="797"/>
      <c r="AD33" s="797"/>
      <c r="AE33" s="798"/>
      <c r="AF33" s="799">
        <v>166</v>
      </c>
      <c r="AG33" s="800"/>
      <c r="AH33" s="800"/>
      <c r="AI33" s="800"/>
      <c r="AJ33" s="801"/>
      <c r="AK33" s="847">
        <v>10</v>
      </c>
      <c r="AL33" s="843"/>
      <c r="AM33" s="843"/>
      <c r="AN33" s="843"/>
      <c r="AO33" s="843"/>
      <c r="AP33" s="843">
        <v>1024</v>
      </c>
      <c r="AQ33" s="843"/>
      <c r="AR33" s="843"/>
      <c r="AS33" s="843"/>
      <c r="AT33" s="843"/>
      <c r="AU33" s="843">
        <v>164</v>
      </c>
      <c r="AV33" s="843"/>
      <c r="AW33" s="843"/>
      <c r="AX33" s="843"/>
      <c r="AY33" s="843"/>
      <c r="AZ33" s="844" t="s">
        <v>491</v>
      </c>
      <c r="BA33" s="844"/>
      <c r="BB33" s="844"/>
      <c r="BC33" s="844"/>
      <c r="BD33" s="844"/>
      <c r="BE33" s="845" t="s">
        <v>395</v>
      </c>
      <c r="BF33" s="845"/>
      <c r="BG33" s="845"/>
      <c r="BH33" s="845"/>
      <c r="BI33" s="846"/>
      <c r="BJ33" s="214"/>
      <c r="BK33" s="214"/>
      <c r="BL33" s="214"/>
      <c r="BM33" s="214"/>
      <c r="BN33" s="214"/>
      <c r="BO33" s="223"/>
      <c r="BP33" s="223"/>
      <c r="BQ33" s="220">
        <v>27</v>
      </c>
      <c r="BR33" s="221"/>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4">
        <v>7</v>
      </c>
      <c r="B34" s="793" t="s">
        <v>397</v>
      </c>
      <c r="C34" s="794"/>
      <c r="D34" s="794"/>
      <c r="E34" s="794"/>
      <c r="F34" s="794"/>
      <c r="G34" s="794"/>
      <c r="H34" s="794"/>
      <c r="I34" s="794"/>
      <c r="J34" s="794"/>
      <c r="K34" s="794"/>
      <c r="L34" s="794"/>
      <c r="M34" s="794"/>
      <c r="N34" s="794"/>
      <c r="O34" s="794"/>
      <c r="P34" s="795"/>
      <c r="Q34" s="796">
        <v>769</v>
      </c>
      <c r="R34" s="797"/>
      <c r="S34" s="797"/>
      <c r="T34" s="797"/>
      <c r="U34" s="797"/>
      <c r="V34" s="797">
        <v>752</v>
      </c>
      <c r="W34" s="797"/>
      <c r="X34" s="797"/>
      <c r="Y34" s="797"/>
      <c r="Z34" s="797"/>
      <c r="AA34" s="797">
        <v>16</v>
      </c>
      <c r="AB34" s="797"/>
      <c r="AC34" s="797"/>
      <c r="AD34" s="797"/>
      <c r="AE34" s="798"/>
      <c r="AF34" s="799">
        <v>182</v>
      </c>
      <c r="AG34" s="800"/>
      <c r="AH34" s="800"/>
      <c r="AI34" s="800"/>
      <c r="AJ34" s="801"/>
      <c r="AK34" s="847">
        <v>373</v>
      </c>
      <c r="AL34" s="843"/>
      <c r="AM34" s="843"/>
      <c r="AN34" s="843"/>
      <c r="AO34" s="843"/>
      <c r="AP34" s="843">
        <v>6252</v>
      </c>
      <c r="AQ34" s="843"/>
      <c r="AR34" s="843"/>
      <c r="AS34" s="843"/>
      <c r="AT34" s="843"/>
      <c r="AU34" s="843">
        <v>4552</v>
      </c>
      <c r="AV34" s="843"/>
      <c r="AW34" s="843"/>
      <c r="AX34" s="843"/>
      <c r="AY34" s="843"/>
      <c r="AZ34" s="844" t="s">
        <v>491</v>
      </c>
      <c r="BA34" s="844"/>
      <c r="BB34" s="844"/>
      <c r="BC34" s="844"/>
      <c r="BD34" s="844"/>
      <c r="BE34" s="845" t="s">
        <v>395</v>
      </c>
      <c r="BF34" s="845"/>
      <c r="BG34" s="845"/>
      <c r="BH34" s="845"/>
      <c r="BI34" s="846"/>
      <c r="BJ34" s="214"/>
      <c r="BK34" s="214"/>
      <c r="BL34" s="214"/>
      <c r="BM34" s="214"/>
      <c r="BN34" s="214"/>
      <c r="BO34" s="223"/>
      <c r="BP34" s="223"/>
      <c r="BQ34" s="220">
        <v>28</v>
      </c>
      <c r="BR34" s="221"/>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4">
        <v>8</v>
      </c>
      <c r="B35" s="793" t="s">
        <v>398</v>
      </c>
      <c r="C35" s="794"/>
      <c r="D35" s="794"/>
      <c r="E35" s="794"/>
      <c r="F35" s="794"/>
      <c r="G35" s="794"/>
      <c r="H35" s="794"/>
      <c r="I35" s="794"/>
      <c r="J35" s="794"/>
      <c r="K35" s="794"/>
      <c r="L35" s="794"/>
      <c r="M35" s="794"/>
      <c r="N35" s="794"/>
      <c r="O35" s="794"/>
      <c r="P35" s="795"/>
      <c r="Q35" s="796">
        <v>263</v>
      </c>
      <c r="R35" s="797"/>
      <c r="S35" s="797"/>
      <c r="T35" s="797"/>
      <c r="U35" s="797"/>
      <c r="V35" s="797">
        <v>251</v>
      </c>
      <c r="W35" s="797"/>
      <c r="X35" s="797"/>
      <c r="Y35" s="797"/>
      <c r="Z35" s="797"/>
      <c r="AA35" s="797">
        <v>13</v>
      </c>
      <c r="AB35" s="797"/>
      <c r="AC35" s="797"/>
      <c r="AD35" s="797"/>
      <c r="AE35" s="798"/>
      <c r="AF35" s="799">
        <v>113</v>
      </c>
      <c r="AG35" s="800"/>
      <c r="AH35" s="800"/>
      <c r="AI35" s="800"/>
      <c r="AJ35" s="801"/>
      <c r="AK35" s="847">
        <v>197</v>
      </c>
      <c r="AL35" s="843"/>
      <c r="AM35" s="843"/>
      <c r="AN35" s="843"/>
      <c r="AO35" s="843"/>
      <c r="AP35" s="843">
        <v>690</v>
      </c>
      <c r="AQ35" s="843"/>
      <c r="AR35" s="843"/>
      <c r="AS35" s="843"/>
      <c r="AT35" s="843"/>
      <c r="AU35" s="843">
        <v>663</v>
      </c>
      <c r="AV35" s="843"/>
      <c r="AW35" s="843"/>
      <c r="AX35" s="843"/>
      <c r="AY35" s="843"/>
      <c r="AZ35" s="844" t="s">
        <v>491</v>
      </c>
      <c r="BA35" s="844"/>
      <c r="BB35" s="844"/>
      <c r="BC35" s="844"/>
      <c r="BD35" s="844"/>
      <c r="BE35" s="845" t="s">
        <v>395</v>
      </c>
      <c r="BF35" s="845"/>
      <c r="BG35" s="845"/>
      <c r="BH35" s="845"/>
      <c r="BI35" s="846"/>
      <c r="BJ35" s="214"/>
      <c r="BK35" s="214"/>
      <c r="BL35" s="214"/>
      <c r="BM35" s="214"/>
      <c r="BN35" s="214"/>
      <c r="BO35" s="223"/>
      <c r="BP35" s="223"/>
      <c r="BQ35" s="220">
        <v>29</v>
      </c>
      <c r="BR35" s="221"/>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4">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3"/>
      <c r="BP36" s="223"/>
      <c r="BQ36" s="220">
        <v>30</v>
      </c>
      <c r="BR36" s="221"/>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4">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3"/>
      <c r="BP37" s="223"/>
      <c r="BQ37" s="220">
        <v>31</v>
      </c>
      <c r="BR37" s="221"/>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4">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3"/>
      <c r="BP38" s="223"/>
      <c r="BQ38" s="220">
        <v>32</v>
      </c>
      <c r="BR38" s="221"/>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4">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3"/>
      <c r="BP39" s="223"/>
      <c r="BQ39" s="220">
        <v>33</v>
      </c>
      <c r="BR39" s="221"/>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0">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3"/>
      <c r="BP40" s="223"/>
      <c r="BQ40" s="220">
        <v>34</v>
      </c>
      <c r="BR40" s="221"/>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0">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3"/>
      <c r="BP41" s="223"/>
      <c r="BQ41" s="220">
        <v>35</v>
      </c>
      <c r="BR41" s="221"/>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0">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3"/>
      <c r="BP42" s="223"/>
      <c r="BQ42" s="220">
        <v>36</v>
      </c>
      <c r="BR42" s="221"/>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0">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3"/>
      <c r="BP43" s="223"/>
      <c r="BQ43" s="220">
        <v>37</v>
      </c>
      <c r="BR43" s="221"/>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0">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3"/>
      <c r="BP44" s="223"/>
      <c r="BQ44" s="220">
        <v>38</v>
      </c>
      <c r="BR44" s="221"/>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0">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3"/>
      <c r="BP45" s="223"/>
      <c r="BQ45" s="220">
        <v>39</v>
      </c>
      <c r="BR45" s="221"/>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0">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3"/>
      <c r="BP46" s="223"/>
      <c r="BQ46" s="220">
        <v>40</v>
      </c>
      <c r="BR46" s="221"/>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0">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3"/>
      <c r="BP47" s="223"/>
      <c r="BQ47" s="220">
        <v>41</v>
      </c>
      <c r="BR47" s="221"/>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0">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3"/>
      <c r="BP48" s="223"/>
      <c r="BQ48" s="220">
        <v>42</v>
      </c>
      <c r="BR48" s="221"/>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0">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3"/>
      <c r="BP49" s="223"/>
      <c r="BQ49" s="220">
        <v>43</v>
      </c>
      <c r="BR49" s="221"/>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0">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3"/>
      <c r="BP50" s="223"/>
      <c r="BQ50" s="220">
        <v>44</v>
      </c>
      <c r="BR50" s="221"/>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0">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3"/>
      <c r="BP51" s="223"/>
      <c r="BQ51" s="220">
        <v>45</v>
      </c>
      <c r="BR51" s="221"/>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0">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3"/>
      <c r="BP52" s="223"/>
      <c r="BQ52" s="220">
        <v>46</v>
      </c>
      <c r="BR52" s="221"/>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0">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3"/>
      <c r="BP53" s="223"/>
      <c r="BQ53" s="220">
        <v>47</v>
      </c>
      <c r="BR53" s="221"/>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0">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3"/>
      <c r="BP54" s="223"/>
      <c r="BQ54" s="220">
        <v>48</v>
      </c>
      <c r="BR54" s="221"/>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0">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3"/>
      <c r="BP55" s="223"/>
      <c r="BQ55" s="220">
        <v>49</v>
      </c>
      <c r="BR55" s="221"/>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0">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3"/>
      <c r="BP56" s="223"/>
      <c r="BQ56" s="220">
        <v>50</v>
      </c>
      <c r="BR56" s="221"/>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0">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3"/>
      <c r="BP57" s="223"/>
      <c r="BQ57" s="220">
        <v>51</v>
      </c>
      <c r="BR57" s="221"/>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0">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3"/>
      <c r="BP58" s="223"/>
      <c r="BQ58" s="220">
        <v>52</v>
      </c>
      <c r="BR58" s="221"/>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0">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3"/>
      <c r="BP59" s="223"/>
      <c r="BQ59" s="220">
        <v>53</v>
      </c>
      <c r="BR59" s="221"/>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0">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3"/>
      <c r="BP60" s="223"/>
      <c r="BQ60" s="220">
        <v>54</v>
      </c>
      <c r="BR60" s="221"/>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0">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3"/>
      <c r="BP61" s="223"/>
      <c r="BQ61" s="220">
        <v>55</v>
      </c>
      <c r="BR61" s="221"/>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0">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399</v>
      </c>
      <c r="BK62" s="819"/>
      <c r="BL62" s="819"/>
      <c r="BM62" s="819"/>
      <c r="BN62" s="820"/>
      <c r="BO62" s="223"/>
      <c r="BP62" s="223"/>
      <c r="BQ62" s="220">
        <v>56</v>
      </c>
      <c r="BR62" s="221"/>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2" t="s">
        <v>378</v>
      </c>
      <c r="B63" s="802" t="s">
        <v>400</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876</v>
      </c>
      <c r="AG63" s="857"/>
      <c r="AH63" s="857"/>
      <c r="AI63" s="857"/>
      <c r="AJ63" s="858"/>
      <c r="AK63" s="859"/>
      <c r="AL63" s="854"/>
      <c r="AM63" s="854"/>
      <c r="AN63" s="854"/>
      <c r="AO63" s="854"/>
      <c r="AP63" s="857">
        <v>10307</v>
      </c>
      <c r="AQ63" s="857"/>
      <c r="AR63" s="857"/>
      <c r="AS63" s="857"/>
      <c r="AT63" s="857"/>
      <c r="AU63" s="857">
        <v>5379</v>
      </c>
      <c r="AV63" s="857"/>
      <c r="AW63" s="857"/>
      <c r="AX63" s="857"/>
      <c r="AY63" s="857"/>
      <c r="AZ63" s="861"/>
      <c r="BA63" s="861"/>
      <c r="BB63" s="861"/>
      <c r="BC63" s="861"/>
      <c r="BD63" s="861"/>
      <c r="BE63" s="862"/>
      <c r="BF63" s="862"/>
      <c r="BG63" s="862"/>
      <c r="BH63" s="862"/>
      <c r="BI63" s="863"/>
      <c r="BJ63" s="864" t="s">
        <v>122</v>
      </c>
      <c r="BK63" s="865"/>
      <c r="BL63" s="865"/>
      <c r="BM63" s="865"/>
      <c r="BN63" s="866"/>
      <c r="BO63" s="223"/>
      <c r="BP63" s="223"/>
      <c r="BQ63" s="220">
        <v>57</v>
      </c>
      <c r="BR63" s="221"/>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402</v>
      </c>
      <c r="B66" s="741"/>
      <c r="C66" s="741"/>
      <c r="D66" s="741"/>
      <c r="E66" s="741"/>
      <c r="F66" s="741"/>
      <c r="G66" s="741"/>
      <c r="H66" s="741"/>
      <c r="I66" s="741"/>
      <c r="J66" s="741"/>
      <c r="K66" s="741"/>
      <c r="L66" s="741"/>
      <c r="M66" s="741"/>
      <c r="N66" s="741"/>
      <c r="O66" s="741"/>
      <c r="P66" s="742"/>
      <c r="Q66" s="746" t="s">
        <v>382</v>
      </c>
      <c r="R66" s="747"/>
      <c r="S66" s="747"/>
      <c r="T66" s="747"/>
      <c r="U66" s="748"/>
      <c r="V66" s="746" t="s">
        <v>383</v>
      </c>
      <c r="W66" s="747"/>
      <c r="X66" s="747"/>
      <c r="Y66" s="747"/>
      <c r="Z66" s="748"/>
      <c r="AA66" s="746" t="s">
        <v>384</v>
      </c>
      <c r="AB66" s="747"/>
      <c r="AC66" s="747"/>
      <c r="AD66" s="747"/>
      <c r="AE66" s="748"/>
      <c r="AF66" s="867" t="s">
        <v>385</v>
      </c>
      <c r="AG66" s="828"/>
      <c r="AH66" s="828"/>
      <c r="AI66" s="828"/>
      <c r="AJ66" s="868"/>
      <c r="AK66" s="746" t="s">
        <v>386</v>
      </c>
      <c r="AL66" s="741"/>
      <c r="AM66" s="741"/>
      <c r="AN66" s="741"/>
      <c r="AO66" s="742"/>
      <c r="AP66" s="746" t="s">
        <v>387</v>
      </c>
      <c r="AQ66" s="747"/>
      <c r="AR66" s="747"/>
      <c r="AS66" s="747"/>
      <c r="AT66" s="748"/>
      <c r="AU66" s="746" t="s">
        <v>403</v>
      </c>
      <c r="AV66" s="747"/>
      <c r="AW66" s="747"/>
      <c r="AX66" s="747"/>
      <c r="AY66" s="748"/>
      <c r="AZ66" s="746" t="s">
        <v>365</v>
      </c>
      <c r="BA66" s="747"/>
      <c r="BB66" s="747"/>
      <c r="BC66" s="747"/>
      <c r="BD66" s="753"/>
      <c r="BE66" s="223"/>
      <c r="BF66" s="223"/>
      <c r="BG66" s="223"/>
      <c r="BH66" s="223"/>
      <c r="BI66" s="223"/>
      <c r="BJ66" s="223"/>
      <c r="BK66" s="223"/>
      <c r="BL66" s="223"/>
      <c r="BM66" s="223"/>
      <c r="BN66" s="223"/>
      <c r="BO66" s="223"/>
      <c r="BP66" s="223"/>
      <c r="BQ66" s="220">
        <v>60</v>
      </c>
      <c r="BR66" s="225"/>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3"/>
      <c r="BF67" s="223"/>
      <c r="BG67" s="223"/>
      <c r="BH67" s="223"/>
      <c r="BI67" s="223"/>
      <c r="BJ67" s="223"/>
      <c r="BK67" s="223"/>
      <c r="BL67" s="223"/>
      <c r="BM67" s="223"/>
      <c r="BN67" s="223"/>
      <c r="BO67" s="223"/>
      <c r="BP67" s="223"/>
      <c r="BQ67" s="220">
        <v>61</v>
      </c>
      <c r="BR67" s="225"/>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8">
        <v>1</v>
      </c>
      <c r="B68" s="882" t="s">
        <v>552</v>
      </c>
      <c r="C68" s="883"/>
      <c r="D68" s="883"/>
      <c r="E68" s="883"/>
      <c r="F68" s="883"/>
      <c r="G68" s="883"/>
      <c r="H68" s="883"/>
      <c r="I68" s="883"/>
      <c r="J68" s="883"/>
      <c r="K68" s="883"/>
      <c r="L68" s="883"/>
      <c r="M68" s="883"/>
      <c r="N68" s="883"/>
      <c r="O68" s="883"/>
      <c r="P68" s="884"/>
      <c r="Q68" s="885">
        <v>4828</v>
      </c>
      <c r="R68" s="879"/>
      <c r="S68" s="879"/>
      <c r="T68" s="879"/>
      <c r="U68" s="879"/>
      <c r="V68" s="879">
        <v>4774</v>
      </c>
      <c r="W68" s="879"/>
      <c r="X68" s="879"/>
      <c r="Y68" s="879"/>
      <c r="Z68" s="879"/>
      <c r="AA68" s="879">
        <v>55</v>
      </c>
      <c r="AB68" s="879"/>
      <c r="AC68" s="879"/>
      <c r="AD68" s="879"/>
      <c r="AE68" s="879"/>
      <c r="AF68" s="879">
        <v>55</v>
      </c>
      <c r="AG68" s="879"/>
      <c r="AH68" s="879"/>
      <c r="AI68" s="879"/>
      <c r="AJ68" s="879"/>
      <c r="AK68" s="879">
        <v>68</v>
      </c>
      <c r="AL68" s="879"/>
      <c r="AM68" s="879"/>
      <c r="AN68" s="879"/>
      <c r="AO68" s="879"/>
      <c r="AP68" s="879" t="s">
        <v>551</v>
      </c>
      <c r="AQ68" s="879"/>
      <c r="AR68" s="879"/>
      <c r="AS68" s="879"/>
      <c r="AT68" s="879"/>
      <c r="AU68" s="879" t="s">
        <v>491</v>
      </c>
      <c r="AV68" s="879"/>
      <c r="AW68" s="879"/>
      <c r="AX68" s="879"/>
      <c r="AY68" s="879"/>
      <c r="AZ68" s="880"/>
      <c r="BA68" s="880"/>
      <c r="BB68" s="880"/>
      <c r="BC68" s="880"/>
      <c r="BD68" s="881"/>
      <c r="BE68" s="223"/>
      <c r="BF68" s="223"/>
      <c r="BG68" s="223"/>
      <c r="BH68" s="223"/>
      <c r="BI68" s="223"/>
      <c r="BJ68" s="223"/>
      <c r="BK68" s="223"/>
      <c r="BL68" s="223"/>
      <c r="BM68" s="223"/>
      <c r="BN68" s="223"/>
      <c r="BO68" s="223"/>
      <c r="BP68" s="223"/>
      <c r="BQ68" s="220">
        <v>62</v>
      </c>
      <c r="BR68" s="225"/>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0">
        <v>2</v>
      </c>
      <c r="B69" s="886" t="s">
        <v>553</v>
      </c>
      <c r="C69" s="887"/>
      <c r="D69" s="887"/>
      <c r="E69" s="887"/>
      <c r="F69" s="887"/>
      <c r="G69" s="887"/>
      <c r="H69" s="887"/>
      <c r="I69" s="887"/>
      <c r="J69" s="887"/>
      <c r="K69" s="887"/>
      <c r="L69" s="887"/>
      <c r="M69" s="887"/>
      <c r="N69" s="887"/>
      <c r="O69" s="887"/>
      <c r="P69" s="888"/>
      <c r="Q69" s="889">
        <v>1490</v>
      </c>
      <c r="R69" s="843"/>
      <c r="S69" s="843"/>
      <c r="T69" s="843"/>
      <c r="U69" s="843"/>
      <c r="V69" s="843">
        <v>1457</v>
      </c>
      <c r="W69" s="843"/>
      <c r="X69" s="843"/>
      <c r="Y69" s="843"/>
      <c r="Z69" s="843"/>
      <c r="AA69" s="843">
        <v>34</v>
      </c>
      <c r="AB69" s="843"/>
      <c r="AC69" s="843"/>
      <c r="AD69" s="843"/>
      <c r="AE69" s="843"/>
      <c r="AF69" s="843">
        <v>34</v>
      </c>
      <c r="AG69" s="843"/>
      <c r="AH69" s="843"/>
      <c r="AI69" s="843"/>
      <c r="AJ69" s="843"/>
      <c r="AK69" s="843">
        <v>9</v>
      </c>
      <c r="AL69" s="843"/>
      <c r="AM69" s="843"/>
      <c r="AN69" s="843"/>
      <c r="AO69" s="843"/>
      <c r="AP69" s="843">
        <v>2877</v>
      </c>
      <c r="AQ69" s="843"/>
      <c r="AR69" s="843"/>
      <c r="AS69" s="843"/>
      <c r="AT69" s="843"/>
      <c r="AU69" s="843">
        <v>155</v>
      </c>
      <c r="AV69" s="843"/>
      <c r="AW69" s="843"/>
      <c r="AX69" s="843"/>
      <c r="AY69" s="843"/>
      <c r="AZ69" s="845"/>
      <c r="BA69" s="845"/>
      <c r="BB69" s="845"/>
      <c r="BC69" s="845"/>
      <c r="BD69" s="846"/>
      <c r="BE69" s="223"/>
      <c r="BF69" s="223"/>
      <c r="BG69" s="223"/>
      <c r="BH69" s="223"/>
      <c r="BI69" s="223"/>
      <c r="BJ69" s="223"/>
      <c r="BK69" s="223"/>
      <c r="BL69" s="223"/>
      <c r="BM69" s="223"/>
      <c r="BN69" s="223"/>
      <c r="BO69" s="223"/>
      <c r="BP69" s="223"/>
      <c r="BQ69" s="220">
        <v>63</v>
      </c>
      <c r="BR69" s="225"/>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0">
        <v>3</v>
      </c>
      <c r="B70" s="886" t="s">
        <v>554</v>
      </c>
      <c r="C70" s="887"/>
      <c r="D70" s="887"/>
      <c r="E70" s="887"/>
      <c r="F70" s="887"/>
      <c r="G70" s="887"/>
      <c r="H70" s="887"/>
      <c r="I70" s="887"/>
      <c r="J70" s="887"/>
      <c r="K70" s="887"/>
      <c r="L70" s="887"/>
      <c r="M70" s="887"/>
      <c r="N70" s="887"/>
      <c r="O70" s="887"/>
      <c r="P70" s="888"/>
      <c r="Q70" s="889">
        <v>67</v>
      </c>
      <c r="R70" s="843"/>
      <c r="S70" s="843"/>
      <c r="T70" s="843"/>
      <c r="U70" s="843"/>
      <c r="V70" s="843">
        <v>63</v>
      </c>
      <c r="W70" s="843"/>
      <c r="X70" s="843"/>
      <c r="Y70" s="843"/>
      <c r="Z70" s="843"/>
      <c r="AA70" s="843">
        <v>4</v>
      </c>
      <c r="AB70" s="843"/>
      <c r="AC70" s="843"/>
      <c r="AD70" s="843"/>
      <c r="AE70" s="843"/>
      <c r="AF70" s="843">
        <v>4</v>
      </c>
      <c r="AG70" s="843"/>
      <c r="AH70" s="843"/>
      <c r="AI70" s="843"/>
      <c r="AJ70" s="843"/>
      <c r="AK70" s="843" t="s">
        <v>571</v>
      </c>
      <c r="AL70" s="843"/>
      <c r="AM70" s="843"/>
      <c r="AN70" s="843"/>
      <c r="AO70" s="843"/>
      <c r="AP70" s="843" t="s">
        <v>551</v>
      </c>
      <c r="AQ70" s="843"/>
      <c r="AR70" s="843"/>
      <c r="AS70" s="843"/>
      <c r="AT70" s="843"/>
      <c r="AU70" s="843" t="s">
        <v>491</v>
      </c>
      <c r="AV70" s="843"/>
      <c r="AW70" s="843"/>
      <c r="AX70" s="843"/>
      <c r="AY70" s="843"/>
      <c r="AZ70" s="845"/>
      <c r="BA70" s="845"/>
      <c r="BB70" s="845"/>
      <c r="BC70" s="845"/>
      <c r="BD70" s="846"/>
      <c r="BE70" s="223"/>
      <c r="BF70" s="223"/>
      <c r="BG70" s="223"/>
      <c r="BH70" s="223"/>
      <c r="BI70" s="223"/>
      <c r="BJ70" s="223"/>
      <c r="BK70" s="223"/>
      <c r="BL70" s="223"/>
      <c r="BM70" s="223"/>
      <c r="BN70" s="223"/>
      <c r="BO70" s="223"/>
      <c r="BP70" s="223"/>
      <c r="BQ70" s="220">
        <v>64</v>
      </c>
      <c r="BR70" s="225"/>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0">
        <v>4</v>
      </c>
      <c r="B71" s="886" t="s">
        <v>555</v>
      </c>
      <c r="C71" s="887"/>
      <c r="D71" s="887"/>
      <c r="E71" s="887"/>
      <c r="F71" s="887"/>
      <c r="G71" s="887"/>
      <c r="H71" s="887"/>
      <c r="I71" s="887"/>
      <c r="J71" s="887"/>
      <c r="K71" s="887"/>
      <c r="L71" s="887"/>
      <c r="M71" s="887"/>
      <c r="N71" s="887"/>
      <c r="O71" s="887"/>
      <c r="P71" s="888"/>
      <c r="Q71" s="889">
        <v>1554</v>
      </c>
      <c r="R71" s="843"/>
      <c r="S71" s="843"/>
      <c r="T71" s="843"/>
      <c r="U71" s="843"/>
      <c r="V71" s="843">
        <v>1492</v>
      </c>
      <c r="W71" s="843"/>
      <c r="X71" s="843"/>
      <c r="Y71" s="843"/>
      <c r="Z71" s="843"/>
      <c r="AA71" s="843">
        <v>62</v>
      </c>
      <c r="AB71" s="843"/>
      <c r="AC71" s="843"/>
      <c r="AD71" s="843"/>
      <c r="AE71" s="843"/>
      <c r="AF71" s="843">
        <v>62</v>
      </c>
      <c r="AG71" s="843"/>
      <c r="AH71" s="843"/>
      <c r="AI71" s="843"/>
      <c r="AJ71" s="843"/>
      <c r="AK71" s="843">
        <v>0</v>
      </c>
      <c r="AL71" s="843"/>
      <c r="AM71" s="843"/>
      <c r="AN71" s="843"/>
      <c r="AO71" s="843"/>
      <c r="AP71" s="843">
        <v>1042</v>
      </c>
      <c r="AQ71" s="843"/>
      <c r="AR71" s="843"/>
      <c r="AS71" s="843"/>
      <c r="AT71" s="843"/>
      <c r="AU71" s="843">
        <v>149</v>
      </c>
      <c r="AV71" s="843"/>
      <c r="AW71" s="843"/>
      <c r="AX71" s="843"/>
      <c r="AY71" s="843"/>
      <c r="AZ71" s="845"/>
      <c r="BA71" s="845"/>
      <c r="BB71" s="845"/>
      <c r="BC71" s="845"/>
      <c r="BD71" s="846"/>
      <c r="BE71" s="223"/>
      <c r="BF71" s="223"/>
      <c r="BG71" s="223"/>
      <c r="BH71" s="223"/>
      <c r="BI71" s="223"/>
      <c r="BJ71" s="223"/>
      <c r="BK71" s="223"/>
      <c r="BL71" s="223"/>
      <c r="BM71" s="223"/>
      <c r="BN71" s="223"/>
      <c r="BO71" s="223"/>
      <c r="BP71" s="223"/>
      <c r="BQ71" s="220">
        <v>65</v>
      </c>
      <c r="BR71" s="225"/>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0">
        <v>5</v>
      </c>
      <c r="B72" s="886" t="s">
        <v>556</v>
      </c>
      <c r="C72" s="887"/>
      <c r="D72" s="887"/>
      <c r="E72" s="887"/>
      <c r="F72" s="887"/>
      <c r="G72" s="887"/>
      <c r="H72" s="887"/>
      <c r="I72" s="887"/>
      <c r="J72" s="887"/>
      <c r="K72" s="887"/>
      <c r="L72" s="887"/>
      <c r="M72" s="887"/>
      <c r="N72" s="887"/>
      <c r="O72" s="887"/>
      <c r="P72" s="888"/>
      <c r="Q72" s="889">
        <v>11</v>
      </c>
      <c r="R72" s="843"/>
      <c r="S72" s="843"/>
      <c r="T72" s="843"/>
      <c r="U72" s="843"/>
      <c r="V72" s="843">
        <v>9</v>
      </c>
      <c r="W72" s="843"/>
      <c r="X72" s="843"/>
      <c r="Y72" s="843"/>
      <c r="Z72" s="843"/>
      <c r="AA72" s="843">
        <v>2</v>
      </c>
      <c r="AB72" s="843"/>
      <c r="AC72" s="843"/>
      <c r="AD72" s="843"/>
      <c r="AE72" s="843"/>
      <c r="AF72" s="843">
        <v>2</v>
      </c>
      <c r="AG72" s="843"/>
      <c r="AH72" s="843"/>
      <c r="AI72" s="843"/>
      <c r="AJ72" s="843"/>
      <c r="AK72" s="843" t="s">
        <v>571</v>
      </c>
      <c r="AL72" s="843"/>
      <c r="AM72" s="843"/>
      <c r="AN72" s="843"/>
      <c r="AO72" s="843"/>
      <c r="AP72" s="843" t="s">
        <v>551</v>
      </c>
      <c r="AQ72" s="843"/>
      <c r="AR72" s="843"/>
      <c r="AS72" s="843"/>
      <c r="AT72" s="843"/>
      <c r="AU72" s="843" t="s">
        <v>491</v>
      </c>
      <c r="AV72" s="843"/>
      <c r="AW72" s="843"/>
      <c r="AX72" s="843"/>
      <c r="AY72" s="843"/>
      <c r="AZ72" s="845"/>
      <c r="BA72" s="845"/>
      <c r="BB72" s="845"/>
      <c r="BC72" s="845"/>
      <c r="BD72" s="846"/>
      <c r="BE72" s="223"/>
      <c r="BF72" s="223"/>
      <c r="BG72" s="223"/>
      <c r="BH72" s="223"/>
      <c r="BI72" s="223"/>
      <c r="BJ72" s="223"/>
      <c r="BK72" s="223"/>
      <c r="BL72" s="223"/>
      <c r="BM72" s="223"/>
      <c r="BN72" s="223"/>
      <c r="BO72" s="223"/>
      <c r="BP72" s="223"/>
      <c r="BQ72" s="220">
        <v>66</v>
      </c>
      <c r="BR72" s="225"/>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0">
        <v>6</v>
      </c>
      <c r="B73" s="886" t="s">
        <v>557</v>
      </c>
      <c r="C73" s="887"/>
      <c r="D73" s="887"/>
      <c r="E73" s="887"/>
      <c r="F73" s="887"/>
      <c r="G73" s="887"/>
      <c r="H73" s="887"/>
      <c r="I73" s="887"/>
      <c r="J73" s="887"/>
      <c r="K73" s="887"/>
      <c r="L73" s="887"/>
      <c r="M73" s="887"/>
      <c r="N73" s="887"/>
      <c r="O73" s="887"/>
      <c r="P73" s="888"/>
      <c r="Q73" s="889">
        <v>29</v>
      </c>
      <c r="R73" s="843"/>
      <c r="S73" s="843"/>
      <c r="T73" s="843"/>
      <c r="U73" s="843"/>
      <c r="V73" s="843">
        <v>26</v>
      </c>
      <c r="W73" s="843"/>
      <c r="X73" s="843"/>
      <c r="Y73" s="843"/>
      <c r="Z73" s="843"/>
      <c r="AA73" s="843">
        <v>2</v>
      </c>
      <c r="AB73" s="843"/>
      <c r="AC73" s="843"/>
      <c r="AD73" s="843"/>
      <c r="AE73" s="843"/>
      <c r="AF73" s="843">
        <v>2</v>
      </c>
      <c r="AG73" s="843"/>
      <c r="AH73" s="843"/>
      <c r="AI73" s="843"/>
      <c r="AJ73" s="843"/>
      <c r="AK73" s="843">
        <v>0</v>
      </c>
      <c r="AL73" s="843"/>
      <c r="AM73" s="843"/>
      <c r="AN73" s="843"/>
      <c r="AO73" s="843"/>
      <c r="AP73" s="843" t="s">
        <v>491</v>
      </c>
      <c r="AQ73" s="843"/>
      <c r="AR73" s="843"/>
      <c r="AS73" s="843"/>
      <c r="AT73" s="843"/>
      <c r="AU73" s="843" t="s">
        <v>491</v>
      </c>
      <c r="AV73" s="843"/>
      <c r="AW73" s="843"/>
      <c r="AX73" s="843"/>
      <c r="AY73" s="843"/>
      <c r="AZ73" s="845"/>
      <c r="BA73" s="845"/>
      <c r="BB73" s="845"/>
      <c r="BC73" s="845"/>
      <c r="BD73" s="846"/>
      <c r="BE73" s="223"/>
      <c r="BF73" s="223"/>
      <c r="BG73" s="223"/>
      <c r="BH73" s="223"/>
      <c r="BI73" s="223"/>
      <c r="BJ73" s="223"/>
      <c r="BK73" s="223"/>
      <c r="BL73" s="223"/>
      <c r="BM73" s="223"/>
      <c r="BN73" s="223"/>
      <c r="BO73" s="223"/>
      <c r="BP73" s="223"/>
      <c r="BQ73" s="220">
        <v>67</v>
      </c>
      <c r="BR73" s="225"/>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0">
        <v>7</v>
      </c>
      <c r="B74" s="886" t="s">
        <v>558</v>
      </c>
      <c r="C74" s="887"/>
      <c r="D74" s="887"/>
      <c r="E74" s="887"/>
      <c r="F74" s="887"/>
      <c r="G74" s="887"/>
      <c r="H74" s="887"/>
      <c r="I74" s="887"/>
      <c r="J74" s="887"/>
      <c r="K74" s="887"/>
      <c r="L74" s="887"/>
      <c r="M74" s="887"/>
      <c r="N74" s="887"/>
      <c r="O74" s="887"/>
      <c r="P74" s="888"/>
      <c r="Q74" s="889">
        <v>51</v>
      </c>
      <c r="R74" s="843"/>
      <c r="S74" s="843"/>
      <c r="T74" s="843"/>
      <c r="U74" s="843"/>
      <c r="V74" s="843">
        <v>48</v>
      </c>
      <c r="W74" s="843"/>
      <c r="X74" s="843"/>
      <c r="Y74" s="843"/>
      <c r="Z74" s="843"/>
      <c r="AA74" s="843">
        <v>3</v>
      </c>
      <c r="AB74" s="843"/>
      <c r="AC74" s="843"/>
      <c r="AD74" s="843"/>
      <c r="AE74" s="843"/>
      <c r="AF74" s="843">
        <v>3</v>
      </c>
      <c r="AG74" s="843"/>
      <c r="AH74" s="843"/>
      <c r="AI74" s="843"/>
      <c r="AJ74" s="843"/>
      <c r="AK74" s="843">
        <v>0</v>
      </c>
      <c r="AL74" s="843"/>
      <c r="AM74" s="843"/>
      <c r="AN74" s="843"/>
      <c r="AO74" s="843"/>
      <c r="AP74" s="843" t="s">
        <v>491</v>
      </c>
      <c r="AQ74" s="843"/>
      <c r="AR74" s="843"/>
      <c r="AS74" s="843"/>
      <c r="AT74" s="843"/>
      <c r="AU74" s="843" t="s">
        <v>491</v>
      </c>
      <c r="AV74" s="843"/>
      <c r="AW74" s="843"/>
      <c r="AX74" s="843"/>
      <c r="AY74" s="843"/>
      <c r="AZ74" s="845"/>
      <c r="BA74" s="845"/>
      <c r="BB74" s="845"/>
      <c r="BC74" s="845"/>
      <c r="BD74" s="846"/>
      <c r="BE74" s="223"/>
      <c r="BF74" s="223"/>
      <c r="BG74" s="223"/>
      <c r="BH74" s="223"/>
      <c r="BI74" s="223"/>
      <c r="BJ74" s="223"/>
      <c r="BK74" s="223"/>
      <c r="BL74" s="223"/>
      <c r="BM74" s="223"/>
      <c r="BN74" s="223"/>
      <c r="BO74" s="223"/>
      <c r="BP74" s="223"/>
      <c r="BQ74" s="220">
        <v>68</v>
      </c>
      <c r="BR74" s="225"/>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0">
        <v>8</v>
      </c>
      <c r="B75" s="886" t="s">
        <v>559</v>
      </c>
      <c r="C75" s="887"/>
      <c r="D75" s="887"/>
      <c r="E75" s="887"/>
      <c r="F75" s="887"/>
      <c r="G75" s="887"/>
      <c r="H75" s="887"/>
      <c r="I75" s="887"/>
      <c r="J75" s="887"/>
      <c r="K75" s="887"/>
      <c r="L75" s="887"/>
      <c r="M75" s="887"/>
      <c r="N75" s="887"/>
      <c r="O75" s="887"/>
      <c r="P75" s="888"/>
      <c r="Q75" s="890">
        <v>262</v>
      </c>
      <c r="R75" s="891"/>
      <c r="S75" s="891"/>
      <c r="T75" s="891"/>
      <c r="U75" s="847"/>
      <c r="V75" s="892">
        <v>256</v>
      </c>
      <c r="W75" s="891"/>
      <c r="X75" s="891"/>
      <c r="Y75" s="891"/>
      <c r="Z75" s="847"/>
      <c r="AA75" s="892">
        <v>5</v>
      </c>
      <c r="AB75" s="891"/>
      <c r="AC75" s="891"/>
      <c r="AD75" s="891"/>
      <c r="AE75" s="847"/>
      <c r="AF75" s="892">
        <v>5</v>
      </c>
      <c r="AG75" s="891"/>
      <c r="AH75" s="891"/>
      <c r="AI75" s="891"/>
      <c r="AJ75" s="847"/>
      <c r="AK75" s="892">
        <v>0</v>
      </c>
      <c r="AL75" s="891"/>
      <c r="AM75" s="891"/>
      <c r="AN75" s="891"/>
      <c r="AO75" s="847"/>
      <c r="AP75" s="892" t="s">
        <v>491</v>
      </c>
      <c r="AQ75" s="891"/>
      <c r="AR75" s="891"/>
      <c r="AS75" s="891"/>
      <c r="AT75" s="847"/>
      <c r="AU75" s="892" t="s">
        <v>491</v>
      </c>
      <c r="AV75" s="891"/>
      <c r="AW75" s="891"/>
      <c r="AX75" s="891"/>
      <c r="AY75" s="847"/>
      <c r="AZ75" s="845"/>
      <c r="BA75" s="845"/>
      <c r="BB75" s="845"/>
      <c r="BC75" s="845"/>
      <c r="BD75" s="846"/>
      <c r="BE75" s="223"/>
      <c r="BF75" s="223"/>
      <c r="BG75" s="223"/>
      <c r="BH75" s="223"/>
      <c r="BI75" s="223"/>
      <c r="BJ75" s="223"/>
      <c r="BK75" s="223"/>
      <c r="BL75" s="223"/>
      <c r="BM75" s="223"/>
      <c r="BN75" s="223"/>
      <c r="BO75" s="223"/>
      <c r="BP75" s="223"/>
      <c r="BQ75" s="220">
        <v>69</v>
      </c>
      <c r="BR75" s="225"/>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0">
        <v>9</v>
      </c>
      <c r="B76" s="886" t="s">
        <v>560</v>
      </c>
      <c r="C76" s="887"/>
      <c r="D76" s="887"/>
      <c r="E76" s="887"/>
      <c r="F76" s="887"/>
      <c r="G76" s="887"/>
      <c r="H76" s="887"/>
      <c r="I76" s="887"/>
      <c r="J76" s="887"/>
      <c r="K76" s="887"/>
      <c r="L76" s="887"/>
      <c r="M76" s="887"/>
      <c r="N76" s="887"/>
      <c r="O76" s="887"/>
      <c r="P76" s="888"/>
      <c r="Q76" s="890">
        <v>35</v>
      </c>
      <c r="R76" s="891"/>
      <c r="S76" s="891"/>
      <c r="T76" s="891"/>
      <c r="U76" s="847"/>
      <c r="V76" s="892">
        <v>33</v>
      </c>
      <c r="W76" s="891"/>
      <c r="X76" s="891"/>
      <c r="Y76" s="891"/>
      <c r="Z76" s="847"/>
      <c r="AA76" s="892">
        <v>2</v>
      </c>
      <c r="AB76" s="891"/>
      <c r="AC76" s="891"/>
      <c r="AD76" s="891"/>
      <c r="AE76" s="847"/>
      <c r="AF76" s="892">
        <v>2</v>
      </c>
      <c r="AG76" s="891"/>
      <c r="AH76" s="891"/>
      <c r="AI76" s="891"/>
      <c r="AJ76" s="847"/>
      <c r="AK76" s="892" t="s">
        <v>571</v>
      </c>
      <c r="AL76" s="891"/>
      <c r="AM76" s="891"/>
      <c r="AN76" s="891"/>
      <c r="AO76" s="847"/>
      <c r="AP76" s="892" t="s">
        <v>491</v>
      </c>
      <c r="AQ76" s="891"/>
      <c r="AR76" s="891"/>
      <c r="AS76" s="891"/>
      <c r="AT76" s="847"/>
      <c r="AU76" s="892" t="s">
        <v>491</v>
      </c>
      <c r="AV76" s="891"/>
      <c r="AW76" s="891"/>
      <c r="AX76" s="891"/>
      <c r="AY76" s="847"/>
      <c r="AZ76" s="845"/>
      <c r="BA76" s="845"/>
      <c r="BB76" s="845"/>
      <c r="BC76" s="845"/>
      <c r="BD76" s="846"/>
      <c r="BE76" s="223"/>
      <c r="BF76" s="223"/>
      <c r="BG76" s="223"/>
      <c r="BH76" s="223"/>
      <c r="BI76" s="223"/>
      <c r="BJ76" s="223"/>
      <c r="BK76" s="223"/>
      <c r="BL76" s="223"/>
      <c r="BM76" s="223"/>
      <c r="BN76" s="223"/>
      <c r="BO76" s="223"/>
      <c r="BP76" s="223"/>
      <c r="BQ76" s="220">
        <v>70</v>
      </c>
      <c r="BR76" s="225"/>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0">
        <v>10</v>
      </c>
      <c r="B77" s="886" t="s">
        <v>561</v>
      </c>
      <c r="C77" s="887"/>
      <c r="D77" s="887"/>
      <c r="E77" s="887"/>
      <c r="F77" s="887"/>
      <c r="G77" s="887"/>
      <c r="H77" s="887"/>
      <c r="I77" s="887"/>
      <c r="J77" s="887"/>
      <c r="K77" s="887"/>
      <c r="L77" s="887"/>
      <c r="M77" s="887"/>
      <c r="N77" s="887"/>
      <c r="O77" s="887"/>
      <c r="P77" s="888"/>
      <c r="Q77" s="890">
        <v>386</v>
      </c>
      <c r="R77" s="891"/>
      <c r="S77" s="891"/>
      <c r="T77" s="891"/>
      <c r="U77" s="847"/>
      <c r="V77" s="892">
        <v>364</v>
      </c>
      <c r="W77" s="891"/>
      <c r="X77" s="891"/>
      <c r="Y77" s="891"/>
      <c r="Z77" s="847"/>
      <c r="AA77" s="892">
        <v>22</v>
      </c>
      <c r="AB77" s="891"/>
      <c r="AC77" s="891"/>
      <c r="AD77" s="891"/>
      <c r="AE77" s="847"/>
      <c r="AF77" s="892">
        <v>22</v>
      </c>
      <c r="AG77" s="891"/>
      <c r="AH77" s="891"/>
      <c r="AI77" s="891"/>
      <c r="AJ77" s="847"/>
      <c r="AK77" s="892" t="s">
        <v>571</v>
      </c>
      <c r="AL77" s="891"/>
      <c r="AM77" s="891"/>
      <c r="AN77" s="891"/>
      <c r="AO77" s="847"/>
      <c r="AP77" s="892" t="s">
        <v>491</v>
      </c>
      <c r="AQ77" s="891"/>
      <c r="AR77" s="891"/>
      <c r="AS77" s="891"/>
      <c r="AT77" s="847"/>
      <c r="AU77" s="892" t="s">
        <v>491</v>
      </c>
      <c r="AV77" s="891"/>
      <c r="AW77" s="891"/>
      <c r="AX77" s="891"/>
      <c r="AY77" s="847"/>
      <c r="AZ77" s="845"/>
      <c r="BA77" s="845"/>
      <c r="BB77" s="845"/>
      <c r="BC77" s="845"/>
      <c r="BD77" s="846"/>
      <c r="BE77" s="223"/>
      <c r="BF77" s="223"/>
      <c r="BG77" s="223"/>
      <c r="BH77" s="223"/>
      <c r="BI77" s="223"/>
      <c r="BJ77" s="223"/>
      <c r="BK77" s="223"/>
      <c r="BL77" s="223"/>
      <c r="BM77" s="223"/>
      <c r="BN77" s="223"/>
      <c r="BO77" s="223"/>
      <c r="BP77" s="223"/>
      <c r="BQ77" s="220">
        <v>71</v>
      </c>
      <c r="BR77" s="225"/>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0">
        <v>11</v>
      </c>
      <c r="B78" s="886" t="s">
        <v>562</v>
      </c>
      <c r="C78" s="887"/>
      <c r="D78" s="887"/>
      <c r="E78" s="887"/>
      <c r="F78" s="887"/>
      <c r="G78" s="887"/>
      <c r="H78" s="887"/>
      <c r="I78" s="887"/>
      <c r="J78" s="887"/>
      <c r="K78" s="887"/>
      <c r="L78" s="887"/>
      <c r="M78" s="887"/>
      <c r="N78" s="887"/>
      <c r="O78" s="887"/>
      <c r="P78" s="888"/>
      <c r="Q78" s="889">
        <v>244</v>
      </c>
      <c r="R78" s="843"/>
      <c r="S78" s="843"/>
      <c r="T78" s="843"/>
      <c r="U78" s="843"/>
      <c r="V78" s="843">
        <v>212</v>
      </c>
      <c r="W78" s="843"/>
      <c r="X78" s="843"/>
      <c r="Y78" s="843"/>
      <c r="Z78" s="843"/>
      <c r="AA78" s="843">
        <v>32</v>
      </c>
      <c r="AB78" s="843"/>
      <c r="AC78" s="843"/>
      <c r="AD78" s="843"/>
      <c r="AE78" s="843"/>
      <c r="AF78" s="843">
        <v>32</v>
      </c>
      <c r="AG78" s="843"/>
      <c r="AH78" s="843"/>
      <c r="AI78" s="843"/>
      <c r="AJ78" s="843"/>
      <c r="AK78" s="843">
        <v>39</v>
      </c>
      <c r="AL78" s="843"/>
      <c r="AM78" s="843"/>
      <c r="AN78" s="843"/>
      <c r="AO78" s="843"/>
      <c r="AP78" s="843" t="s">
        <v>491</v>
      </c>
      <c r="AQ78" s="843"/>
      <c r="AR78" s="843"/>
      <c r="AS78" s="843"/>
      <c r="AT78" s="843"/>
      <c r="AU78" s="843" t="s">
        <v>491</v>
      </c>
      <c r="AV78" s="843"/>
      <c r="AW78" s="843"/>
      <c r="AX78" s="843"/>
      <c r="AY78" s="843"/>
      <c r="AZ78" s="845"/>
      <c r="BA78" s="845"/>
      <c r="BB78" s="845"/>
      <c r="BC78" s="845"/>
      <c r="BD78" s="846"/>
      <c r="BE78" s="223"/>
      <c r="BF78" s="223"/>
      <c r="BG78" s="223"/>
      <c r="BH78" s="223"/>
      <c r="BI78" s="223"/>
      <c r="BJ78" s="212"/>
      <c r="BK78" s="212"/>
      <c r="BL78" s="212"/>
      <c r="BM78" s="212"/>
      <c r="BN78" s="212"/>
      <c r="BO78" s="223"/>
      <c r="BP78" s="223"/>
      <c r="BQ78" s="220">
        <v>72</v>
      </c>
      <c r="BR78" s="225"/>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0">
        <v>12</v>
      </c>
      <c r="B79" s="886" t="s">
        <v>563</v>
      </c>
      <c r="C79" s="887"/>
      <c r="D79" s="887"/>
      <c r="E79" s="887"/>
      <c r="F79" s="887"/>
      <c r="G79" s="887"/>
      <c r="H79" s="887"/>
      <c r="I79" s="887"/>
      <c r="J79" s="887"/>
      <c r="K79" s="887"/>
      <c r="L79" s="887"/>
      <c r="M79" s="887"/>
      <c r="N79" s="887"/>
      <c r="O79" s="887"/>
      <c r="P79" s="888"/>
      <c r="Q79" s="889">
        <v>51</v>
      </c>
      <c r="R79" s="843"/>
      <c r="S79" s="843"/>
      <c r="T79" s="843"/>
      <c r="U79" s="843"/>
      <c r="V79" s="843">
        <v>49</v>
      </c>
      <c r="W79" s="843"/>
      <c r="X79" s="843"/>
      <c r="Y79" s="843"/>
      <c r="Z79" s="843"/>
      <c r="AA79" s="843">
        <v>2</v>
      </c>
      <c r="AB79" s="843"/>
      <c r="AC79" s="843"/>
      <c r="AD79" s="843"/>
      <c r="AE79" s="843"/>
      <c r="AF79" s="843">
        <v>2</v>
      </c>
      <c r="AG79" s="843"/>
      <c r="AH79" s="843"/>
      <c r="AI79" s="843"/>
      <c r="AJ79" s="843"/>
      <c r="AK79" s="843" t="s">
        <v>571</v>
      </c>
      <c r="AL79" s="843"/>
      <c r="AM79" s="843"/>
      <c r="AN79" s="843"/>
      <c r="AO79" s="843"/>
      <c r="AP79" s="843" t="s">
        <v>491</v>
      </c>
      <c r="AQ79" s="843"/>
      <c r="AR79" s="843"/>
      <c r="AS79" s="843"/>
      <c r="AT79" s="843"/>
      <c r="AU79" s="843" t="s">
        <v>491</v>
      </c>
      <c r="AV79" s="843"/>
      <c r="AW79" s="843"/>
      <c r="AX79" s="843"/>
      <c r="AY79" s="843"/>
      <c r="AZ79" s="845"/>
      <c r="BA79" s="845"/>
      <c r="BB79" s="845"/>
      <c r="BC79" s="845"/>
      <c r="BD79" s="846"/>
      <c r="BE79" s="223"/>
      <c r="BF79" s="223"/>
      <c r="BG79" s="223"/>
      <c r="BH79" s="223"/>
      <c r="BI79" s="223"/>
      <c r="BJ79" s="212"/>
      <c r="BK79" s="212"/>
      <c r="BL79" s="212"/>
      <c r="BM79" s="212"/>
      <c r="BN79" s="212"/>
      <c r="BO79" s="223"/>
      <c r="BP79" s="223"/>
      <c r="BQ79" s="220">
        <v>73</v>
      </c>
      <c r="BR79" s="225"/>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0">
        <v>13</v>
      </c>
      <c r="B80" s="886" t="s">
        <v>564</v>
      </c>
      <c r="C80" s="887"/>
      <c r="D80" s="887"/>
      <c r="E80" s="887"/>
      <c r="F80" s="887"/>
      <c r="G80" s="887"/>
      <c r="H80" s="887"/>
      <c r="I80" s="887"/>
      <c r="J80" s="887"/>
      <c r="K80" s="887"/>
      <c r="L80" s="887"/>
      <c r="M80" s="887"/>
      <c r="N80" s="887"/>
      <c r="O80" s="887"/>
      <c r="P80" s="888"/>
      <c r="Q80" s="889">
        <v>4002</v>
      </c>
      <c r="R80" s="843"/>
      <c r="S80" s="843"/>
      <c r="T80" s="843"/>
      <c r="U80" s="843"/>
      <c r="V80" s="843">
        <v>3944</v>
      </c>
      <c r="W80" s="843"/>
      <c r="X80" s="843"/>
      <c r="Y80" s="843"/>
      <c r="Z80" s="843"/>
      <c r="AA80" s="843">
        <v>58</v>
      </c>
      <c r="AB80" s="843"/>
      <c r="AC80" s="843"/>
      <c r="AD80" s="843"/>
      <c r="AE80" s="843"/>
      <c r="AF80" s="843">
        <v>49</v>
      </c>
      <c r="AG80" s="843"/>
      <c r="AH80" s="843"/>
      <c r="AI80" s="843"/>
      <c r="AJ80" s="843"/>
      <c r="AK80" s="843">
        <v>350</v>
      </c>
      <c r="AL80" s="843"/>
      <c r="AM80" s="843"/>
      <c r="AN80" s="843"/>
      <c r="AO80" s="843"/>
      <c r="AP80" s="843">
        <v>917</v>
      </c>
      <c r="AQ80" s="843"/>
      <c r="AR80" s="843"/>
      <c r="AS80" s="843"/>
      <c r="AT80" s="843"/>
      <c r="AU80" s="843" t="s">
        <v>551</v>
      </c>
      <c r="AV80" s="843"/>
      <c r="AW80" s="843"/>
      <c r="AX80" s="843"/>
      <c r="AY80" s="843"/>
      <c r="AZ80" s="845"/>
      <c r="BA80" s="845"/>
      <c r="BB80" s="845"/>
      <c r="BC80" s="845"/>
      <c r="BD80" s="846"/>
      <c r="BE80" s="223"/>
      <c r="BF80" s="223"/>
      <c r="BG80" s="223"/>
      <c r="BH80" s="223"/>
      <c r="BI80" s="223"/>
      <c r="BJ80" s="223"/>
      <c r="BK80" s="223"/>
      <c r="BL80" s="223"/>
      <c r="BM80" s="223"/>
      <c r="BN80" s="223"/>
      <c r="BO80" s="223"/>
      <c r="BP80" s="223"/>
      <c r="BQ80" s="220">
        <v>74</v>
      </c>
      <c r="BR80" s="225"/>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0">
        <v>14</v>
      </c>
      <c r="B81" s="886" t="s">
        <v>565</v>
      </c>
      <c r="C81" s="887"/>
      <c r="D81" s="887"/>
      <c r="E81" s="887"/>
      <c r="F81" s="887"/>
      <c r="G81" s="887"/>
      <c r="H81" s="887"/>
      <c r="I81" s="887"/>
      <c r="J81" s="887"/>
      <c r="K81" s="887"/>
      <c r="L81" s="887"/>
      <c r="M81" s="887"/>
      <c r="N81" s="887"/>
      <c r="O81" s="887"/>
      <c r="P81" s="888"/>
      <c r="Q81" s="889">
        <v>28</v>
      </c>
      <c r="R81" s="843"/>
      <c r="S81" s="843"/>
      <c r="T81" s="843"/>
      <c r="U81" s="843"/>
      <c r="V81" s="843">
        <v>26</v>
      </c>
      <c r="W81" s="843"/>
      <c r="X81" s="843"/>
      <c r="Y81" s="843"/>
      <c r="Z81" s="843"/>
      <c r="AA81" s="843">
        <v>2</v>
      </c>
      <c r="AB81" s="843"/>
      <c r="AC81" s="843"/>
      <c r="AD81" s="843"/>
      <c r="AE81" s="843"/>
      <c r="AF81" s="843">
        <v>2</v>
      </c>
      <c r="AG81" s="843"/>
      <c r="AH81" s="843"/>
      <c r="AI81" s="843"/>
      <c r="AJ81" s="843"/>
      <c r="AK81" s="843" t="s">
        <v>571</v>
      </c>
      <c r="AL81" s="843"/>
      <c r="AM81" s="843"/>
      <c r="AN81" s="843"/>
      <c r="AO81" s="843"/>
      <c r="AP81" s="843" t="s">
        <v>491</v>
      </c>
      <c r="AQ81" s="843"/>
      <c r="AR81" s="843"/>
      <c r="AS81" s="843"/>
      <c r="AT81" s="843"/>
      <c r="AU81" s="843" t="s">
        <v>491</v>
      </c>
      <c r="AV81" s="843"/>
      <c r="AW81" s="843"/>
      <c r="AX81" s="843"/>
      <c r="AY81" s="843"/>
      <c r="AZ81" s="845"/>
      <c r="BA81" s="845"/>
      <c r="BB81" s="845"/>
      <c r="BC81" s="845"/>
      <c r="BD81" s="846"/>
      <c r="BE81" s="223"/>
      <c r="BF81" s="223"/>
      <c r="BG81" s="223"/>
      <c r="BH81" s="223"/>
      <c r="BI81" s="223"/>
      <c r="BJ81" s="223"/>
      <c r="BK81" s="223"/>
      <c r="BL81" s="223"/>
      <c r="BM81" s="223"/>
      <c r="BN81" s="223"/>
      <c r="BO81" s="223"/>
      <c r="BP81" s="223"/>
      <c r="BQ81" s="220">
        <v>75</v>
      </c>
      <c r="BR81" s="225"/>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0">
        <v>15</v>
      </c>
      <c r="B82" s="886" t="s">
        <v>566</v>
      </c>
      <c r="C82" s="887"/>
      <c r="D82" s="887"/>
      <c r="E82" s="887"/>
      <c r="F82" s="887"/>
      <c r="G82" s="887"/>
      <c r="H82" s="887"/>
      <c r="I82" s="887"/>
      <c r="J82" s="887"/>
      <c r="K82" s="887"/>
      <c r="L82" s="887"/>
      <c r="M82" s="887"/>
      <c r="N82" s="887"/>
      <c r="O82" s="887"/>
      <c r="P82" s="888"/>
      <c r="Q82" s="889">
        <v>168</v>
      </c>
      <c r="R82" s="843"/>
      <c r="S82" s="843"/>
      <c r="T82" s="843"/>
      <c r="U82" s="843"/>
      <c r="V82" s="843">
        <v>123</v>
      </c>
      <c r="W82" s="843"/>
      <c r="X82" s="843"/>
      <c r="Y82" s="843"/>
      <c r="Z82" s="843"/>
      <c r="AA82" s="843">
        <v>46</v>
      </c>
      <c r="AB82" s="843"/>
      <c r="AC82" s="843"/>
      <c r="AD82" s="843"/>
      <c r="AE82" s="843"/>
      <c r="AF82" s="843">
        <v>46</v>
      </c>
      <c r="AG82" s="843"/>
      <c r="AH82" s="843"/>
      <c r="AI82" s="843"/>
      <c r="AJ82" s="843"/>
      <c r="AK82" s="843" t="s">
        <v>571</v>
      </c>
      <c r="AL82" s="843"/>
      <c r="AM82" s="843"/>
      <c r="AN82" s="843"/>
      <c r="AO82" s="843"/>
      <c r="AP82" s="843" t="s">
        <v>491</v>
      </c>
      <c r="AQ82" s="843"/>
      <c r="AR82" s="843"/>
      <c r="AS82" s="843"/>
      <c r="AT82" s="843"/>
      <c r="AU82" s="843" t="s">
        <v>491</v>
      </c>
      <c r="AV82" s="843"/>
      <c r="AW82" s="843"/>
      <c r="AX82" s="843"/>
      <c r="AY82" s="843"/>
      <c r="AZ82" s="845"/>
      <c r="BA82" s="845"/>
      <c r="BB82" s="845"/>
      <c r="BC82" s="845"/>
      <c r="BD82" s="846"/>
      <c r="BE82" s="223"/>
      <c r="BF82" s="223"/>
      <c r="BG82" s="223"/>
      <c r="BH82" s="223"/>
      <c r="BI82" s="223"/>
      <c r="BJ82" s="223"/>
      <c r="BK82" s="223"/>
      <c r="BL82" s="223"/>
      <c r="BM82" s="223"/>
      <c r="BN82" s="223"/>
      <c r="BO82" s="223"/>
      <c r="BP82" s="223"/>
      <c r="BQ82" s="220">
        <v>76</v>
      </c>
      <c r="BR82" s="225"/>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0">
        <v>16</v>
      </c>
      <c r="B83" s="886" t="s">
        <v>567</v>
      </c>
      <c r="C83" s="887"/>
      <c r="D83" s="887"/>
      <c r="E83" s="887"/>
      <c r="F83" s="887"/>
      <c r="G83" s="887"/>
      <c r="H83" s="887"/>
      <c r="I83" s="887"/>
      <c r="J83" s="887"/>
      <c r="K83" s="887"/>
      <c r="L83" s="887"/>
      <c r="M83" s="887"/>
      <c r="N83" s="887"/>
      <c r="O83" s="887"/>
      <c r="P83" s="888"/>
      <c r="Q83" s="889">
        <v>726</v>
      </c>
      <c r="R83" s="843"/>
      <c r="S83" s="843"/>
      <c r="T83" s="843"/>
      <c r="U83" s="843"/>
      <c r="V83" s="843">
        <v>692</v>
      </c>
      <c r="W83" s="843"/>
      <c r="X83" s="843"/>
      <c r="Y83" s="843"/>
      <c r="Z83" s="843"/>
      <c r="AA83" s="843">
        <v>34</v>
      </c>
      <c r="AB83" s="843"/>
      <c r="AC83" s="843"/>
      <c r="AD83" s="843"/>
      <c r="AE83" s="843"/>
      <c r="AF83" s="843">
        <v>34</v>
      </c>
      <c r="AG83" s="843"/>
      <c r="AH83" s="843"/>
      <c r="AI83" s="843"/>
      <c r="AJ83" s="843"/>
      <c r="AK83" s="843">
        <v>94</v>
      </c>
      <c r="AL83" s="843"/>
      <c r="AM83" s="843"/>
      <c r="AN83" s="843"/>
      <c r="AO83" s="843"/>
      <c r="AP83" s="843" t="s">
        <v>491</v>
      </c>
      <c r="AQ83" s="843"/>
      <c r="AR83" s="843"/>
      <c r="AS83" s="843"/>
      <c r="AT83" s="843"/>
      <c r="AU83" s="843" t="s">
        <v>491</v>
      </c>
      <c r="AV83" s="843"/>
      <c r="AW83" s="843"/>
      <c r="AX83" s="843"/>
      <c r="AY83" s="843"/>
      <c r="AZ83" s="845"/>
      <c r="BA83" s="845"/>
      <c r="BB83" s="845"/>
      <c r="BC83" s="845"/>
      <c r="BD83" s="846"/>
      <c r="BE83" s="223"/>
      <c r="BF83" s="223"/>
      <c r="BG83" s="223"/>
      <c r="BH83" s="223"/>
      <c r="BI83" s="223"/>
      <c r="BJ83" s="223"/>
      <c r="BK83" s="223"/>
      <c r="BL83" s="223"/>
      <c r="BM83" s="223"/>
      <c r="BN83" s="223"/>
      <c r="BO83" s="223"/>
      <c r="BP83" s="223"/>
      <c r="BQ83" s="220">
        <v>77</v>
      </c>
      <c r="BR83" s="225"/>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0">
        <v>17</v>
      </c>
      <c r="B84" s="886" t="s">
        <v>568</v>
      </c>
      <c r="C84" s="887"/>
      <c r="D84" s="887"/>
      <c r="E84" s="887"/>
      <c r="F84" s="887"/>
      <c r="G84" s="887"/>
      <c r="H84" s="887"/>
      <c r="I84" s="887"/>
      <c r="J84" s="887"/>
      <c r="K84" s="887"/>
      <c r="L84" s="887"/>
      <c r="M84" s="887"/>
      <c r="N84" s="887"/>
      <c r="O84" s="887"/>
      <c r="P84" s="888"/>
      <c r="Q84" s="889">
        <v>120217</v>
      </c>
      <c r="R84" s="843"/>
      <c r="S84" s="843"/>
      <c r="T84" s="843"/>
      <c r="U84" s="843"/>
      <c r="V84" s="843">
        <v>117534</v>
      </c>
      <c r="W84" s="843"/>
      <c r="X84" s="843"/>
      <c r="Y84" s="843"/>
      <c r="Z84" s="843"/>
      <c r="AA84" s="843">
        <v>2683</v>
      </c>
      <c r="AB84" s="843"/>
      <c r="AC84" s="843"/>
      <c r="AD84" s="843"/>
      <c r="AE84" s="843"/>
      <c r="AF84" s="843">
        <v>2683</v>
      </c>
      <c r="AG84" s="843"/>
      <c r="AH84" s="843"/>
      <c r="AI84" s="843"/>
      <c r="AJ84" s="843"/>
      <c r="AK84" s="843">
        <v>452</v>
      </c>
      <c r="AL84" s="843"/>
      <c r="AM84" s="843"/>
      <c r="AN84" s="843"/>
      <c r="AO84" s="843"/>
      <c r="AP84" s="843" t="s">
        <v>491</v>
      </c>
      <c r="AQ84" s="843"/>
      <c r="AR84" s="843"/>
      <c r="AS84" s="843"/>
      <c r="AT84" s="843"/>
      <c r="AU84" s="843" t="s">
        <v>491</v>
      </c>
      <c r="AV84" s="843"/>
      <c r="AW84" s="843"/>
      <c r="AX84" s="843"/>
      <c r="AY84" s="843"/>
      <c r="AZ84" s="845"/>
      <c r="BA84" s="845"/>
      <c r="BB84" s="845"/>
      <c r="BC84" s="845"/>
      <c r="BD84" s="846"/>
      <c r="BE84" s="223"/>
      <c r="BF84" s="223"/>
      <c r="BG84" s="223"/>
      <c r="BH84" s="223"/>
      <c r="BI84" s="223"/>
      <c r="BJ84" s="223"/>
      <c r="BK84" s="223"/>
      <c r="BL84" s="223"/>
      <c r="BM84" s="223"/>
      <c r="BN84" s="223"/>
      <c r="BO84" s="223"/>
      <c r="BP84" s="223"/>
      <c r="BQ84" s="220">
        <v>78</v>
      </c>
      <c r="BR84" s="225"/>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0">
        <v>18</v>
      </c>
      <c r="B85" s="886" t="s">
        <v>569</v>
      </c>
      <c r="C85" s="887"/>
      <c r="D85" s="887"/>
      <c r="E85" s="887"/>
      <c r="F85" s="887"/>
      <c r="G85" s="887"/>
      <c r="H85" s="887"/>
      <c r="I85" s="887"/>
      <c r="J85" s="887"/>
      <c r="K85" s="887"/>
      <c r="L85" s="887"/>
      <c r="M85" s="887"/>
      <c r="N85" s="887"/>
      <c r="O85" s="887"/>
      <c r="P85" s="888"/>
      <c r="Q85" s="889">
        <v>317</v>
      </c>
      <c r="R85" s="843"/>
      <c r="S85" s="843"/>
      <c r="T85" s="843"/>
      <c r="U85" s="843"/>
      <c r="V85" s="843">
        <v>268</v>
      </c>
      <c r="W85" s="843"/>
      <c r="X85" s="843"/>
      <c r="Y85" s="843"/>
      <c r="Z85" s="843"/>
      <c r="AA85" s="843">
        <v>49</v>
      </c>
      <c r="AB85" s="843"/>
      <c r="AC85" s="843"/>
      <c r="AD85" s="843"/>
      <c r="AE85" s="843"/>
      <c r="AF85" s="843">
        <v>48</v>
      </c>
      <c r="AG85" s="843"/>
      <c r="AH85" s="843"/>
      <c r="AI85" s="843"/>
      <c r="AJ85" s="843"/>
      <c r="AK85" s="843">
        <v>1</v>
      </c>
      <c r="AL85" s="843"/>
      <c r="AM85" s="843"/>
      <c r="AN85" s="843"/>
      <c r="AO85" s="843"/>
      <c r="AP85" s="843">
        <v>379</v>
      </c>
      <c r="AQ85" s="843"/>
      <c r="AR85" s="843"/>
      <c r="AS85" s="843"/>
      <c r="AT85" s="843"/>
      <c r="AU85" s="843">
        <v>37</v>
      </c>
      <c r="AV85" s="843"/>
      <c r="AW85" s="843"/>
      <c r="AX85" s="843"/>
      <c r="AY85" s="843"/>
      <c r="AZ85" s="845"/>
      <c r="BA85" s="845"/>
      <c r="BB85" s="845"/>
      <c r="BC85" s="845"/>
      <c r="BD85" s="846"/>
      <c r="BE85" s="223"/>
      <c r="BF85" s="223"/>
      <c r="BG85" s="223"/>
      <c r="BH85" s="223"/>
      <c r="BI85" s="223"/>
      <c r="BJ85" s="223"/>
      <c r="BK85" s="223"/>
      <c r="BL85" s="223"/>
      <c r="BM85" s="223"/>
      <c r="BN85" s="223"/>
      <c r="BO85" s="223"/>
      <c r="BP85" s="223"/>
      <c r="BQ85" s="220">
        <v>79</v>
      </c>
      <c r="BR85" s="225"/>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0">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3"/>
      <c r="BF86" s="223"/>
      <c r="BG86" s="223"/>
      <c r="BH86" s="223"/>
      <c r="BI86" s="223"/>
      <c r="BJ86" s="223"/>
      <c r="BK86" s="223"/>
      <c r="BL86" s="223"/>
      <c r="BM86" s="223"/>
      <c r="BN86" s="223"/>
      <c r="BO86" s="223"/>
      <c r="BP86" s="223"/>
      <c r="BQ86" s="220">
        <v>80</v>
      </c>
      <c r="BR86" s="225"/>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6">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3"/>
      <c r="BF87" s="223"/>
      <c r="BG87" s="223"/>
      <c r="BH87" s="223"/>
      <c r="BI87" s="223"/>
      <c r="BJ87" s="223"/>
      <c r="BK87" s="223"/>
      <c r="BL87" s="223"/>
      <c r="BM87" s="223"/>
      <c r="BN87" s="223"/>
      <c r="BO87" s="223"/>
      <c r="BP87" s="223"/>
      <c r="BQ87" s="220">
        <v>81</v>
      </c>
      <c r="BR87" s="225"/>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2" t="s">
        <v>378</v>
      </c>
      <c r="B88" s="802" t="s">
        <v>404</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3087</v>
      </c>
      <c r="AG88" s="857"/>
      <c r="AH88" s="857"/>
      <c r="AI88" s="857"/>
      <c r="AJ88" s="857"/>
      <c r="AK88" s="854"/>
      <c r="AL88" s="854"/>
      <c r="AM88" s="854"/>
      <c r="AN88" s="854"/>
      <c r="AO88" s="854"/>
      <c r="AP88" s="857">
        <v>5215</v>
      </c>
      <c r="AQ88" s="857"/>
      <c r="AR88" s="857"/>
      <c r="AS88" s="857"/>
      <c r="AT88" s="857"/>
      <c r="AU88" s="857">
        <v>341</v>
      </c>
      <c r="AV88" s="857"/>
      <c r="AW88" s="857"/>
      <c r="AX88" s="857"/>
      <c r="AY88" s="857"/>
      <c r="AZ88" s="862"/>
      <c r="BA88" s="862"/>
      <c r="BB88" s="862"/>
      <c r="BC88" s="862"/>
      <c r="BD88" s="863"/>
      <c r="BE88" s="223"/>
      <c r="BF88" s="223"/>
      <c r="BG88" s="223"/>
      <c r="BH88" s="223"/>
      <c r="BI88" s="223"/>
      <c r="BJ88" s="223"/>
      <c r="BK88" s="223"/>
      <c r="BL88" s="223"/>
      <c r="BM88" s="223"/>
      <c r="BN88" s="223"/>
      <c r="BO88" s="223"/>
      <c r="BP88" s="223"/>
      <c r="BQ88" s="220">
        <v>82</v>
      </c>
      <c r="BR88" s="225"/>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802" t="s">
        <v>405</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30</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28" t="s">
        <v>406</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29" t="s">
        <v>407</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410</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411</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412</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413</v>
      </c>
      <c r="AB109" s="906"/>
      <c r="AC109" s="906"/>
      <c r="AD109" s="906"/>
      <c r="AE109" s="907"/>
      <c r="AF109" s="905" t="s">
        <v>414</v>
      </c>
      <c r="AG109" s="906"/>
      <c r="AH109" s="906"/>
      <c r="AI109" s="906"/>
      <c r="AJ109" s="907"/>
      <c r="AK109" s="905" t="s">
        <v>295</v>
      </c>
      <c r="AL109" s="906"/>
      <c r="AM109" s="906"/>
      <c r="AN109" s="906"/>
      <c r="AO109" s="907"/>
      <c r="AP109" s="905" t="s">
        <v>415</v>
      </c>
      <c r="AQ109" s="906"/>
      <c r="AR109" s="906"/>
      <c r="AS109" s="906"/>
      <c r="AT109" s="908"/>
      <c r="AU109" s="925" t="s">
        <v>412</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413</v>
      </c>
      <c r="BR109" s="906"/>
      <c r="BS109" s="906"/>
      <c r="BT109" s="906"/>
      <c r="BU109" s="907"/>
      <c r="BV109" s="905" t="s">
        <v>414</v>
      </c>
      <c r="BW109" s="906"/>
      <c r="BX109" s="906"/>
      <c r="BY109" s="906"/>
      <c r="BZ109" s="907"/>
      <c r="CA109" s="905" t="s">
        <v>295</v>
      </c>
      <c r="CB109" s="906"/>
      <c r="CC109" s="906"/>
      <c r="CD109" s="906"/>
      <c r="CE109" s="907"/>
      <c r="CF109" s="926" t="s">
        <v>415</v>
      </c>
      <c r="CG109" s="926"/>
      <c r="CH109" s="926"/>
      <c r="CI109" s="926"/>
      <c r="CJ109" s="926"/>
      <c r="CK109" s="905" t="s">
        <v>416</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413</v>
      </c>
      <c r="DH109" s="906"/>
      <c r="DI109" s="906"/>
      <c r="DJ109" s="906"/>
      <c r="DK109" s="907"/>
      <c r="DL109" s="905" t="s">
        <v>414</v>
      </c>
      <c r="DM109" s="906"/>
      <c r="DN109" s="906"/>
      <c r="DO109" s="906"/>
      <c r="DP109" s="907"/>
      <c r="DQ109" s="905" t="s">
        <v>295</v>
      </c>
      <c r="DR109" s="906"/>
      <c r="DS109" s="906"/>
      <c r="DT109" s="906"/>
      <c r="DU109" s="907"/>
      <c r="DV109" s="905" t="s">
        <v>415</v>
      </c>
      <c r="DW109" s="906"/>
      <c r="DX109" s="906"/>
      <c r="DY109" s="906"/>
      <c r="DZ109" s="908"/>
    </row>
    <row r="110" spans="1:131" s="212" customFormat="1" ht="26.25" customHeight="1" x14ac:dyDescent="0.2">
      <c r="A110" s="909" t="s">
        <v>417</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1332120</v>
      </c>
      <c r="AB110" s="913"/>
      <c r="AC110" s="913"/>
      <c r="AD110" s="913"/>
      <c r="AE110" s="914"/>
      <c r="AF110" s="915">
        <v>1390769</v>
      </c>
      <c r="AG110" s="913"/>
      <c r="AH110" s="913"/>
      <c r="AI110" s="913"/>
      <c r="AJ110" s="914"/>
      <c r="AK110" s="915">
        <v>1402364</v>
      </c>
      <c r="AL110" s="913"/>
      <c r="AM110" s="913"/>
      <c r="AN110" s="913"/>
      <c r="AO110" s="914"/>
      <c r="AP110" s="916">
        <v>18.3</v>
      </c>
      <c r="AQ110" s="917"/>
      <c r="AR110" s="917"/>
      <c r="AS110" s="917"/>
      <c r="AT110" s="918"/>
      <c r="AU110" s="919" t="s">
        <v>69</v>
      </c>
      <c r="AV110" s="920"/>
      <c r="AW110" s="920"/>
      <c r="AX110" s="920"/>
      <c r="AY110" s="920"/>
      <c r="AZ110" s="942" t="s">
        <v>418</v>
      </c>
      <c r="BA110" s="910"/>
      <c r="BB110" s="910"/>
      <c r="BC110" s="910"/>
      <c r="BD110" s="910"/>
      <c r="BE110" s="910"/>
      <c r="BF110" s="910"/>
      <c r="BG110" s="910"/>
      <c r="BH110" s="910"/>
      <c r="BI110" s="910"/>
      <c r="BJ110" s="910"/>
      <c r="BK110" s="910"/>
      <c r="BL110" s="910"/>
      <c r="BM110" s="910"/>
      <c r="BN110" s="910"/>
      <c r="BO110" s="910"/>
      <c r="BP110" s="911"/>
      <c r="BQ110" s="943">
        <v>16488720</v>
      </c>
      <c r="BR110" s="944"/>
      <c r="BS110" s="944"/>
      <c r="BT110" s="944"/>
      <c r="BU110" s="944"/>
      <c r="BV110" s="944">
        <v>16099699</v>
      </c>
      <c r="BW110" s="944"/>
      <c r="BX110" s="944"/>
      <c r="BY110" s="944"/>
      <c r="BZ110" s="944"/>
      <c r="CA110" s="944">
        <v>16048263</v>
      </c>
      <c r="CB110" s="944"/>
      <c r="CC110" s="944"/>
      <c r="CD110" s="944"/>
      <c r="CE110" s="944"/>
      <c r="CF110" s="957">
        <v>209.3</v>
      </c>
      <c r="CG110" s="958"/>
      <c r="CH110" s="958"/>
      <c r="CI110" s="958"/>
      <c r="CJ110" s="958"/>
      <c r="CK110" s="959" t="s">
        <v>419</v>
      </c>
      <c r="CL110" s="960"/>
      <c r="CM110" s="942" t="s">
        <v>420</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421</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422</v>
      </c>
      <c r="BA111" s="936"/>
      <c r="BB111" s="936"/>
      <c r="BC111" s="936"/>
      <c r="BD111" s="936"/>
      <c r="BE111" s="936"/>
      <c r="BF111" s="936"/>
      <c r="BG111" s="936"/>
      <c r="BH111" s="936"/>
      <c r="BI111" s="936"/>
      <c r="BJ111" s="936"/>
      <c r="BK111" s="936"/>
      <c r="BL111" s="936"/>
      <c r="BM111" s="936"/>
      <c r="BN111" s="936"/>
      <c r="BO111" s="936"/>
      <c r="BP111" s="937"/>
      <c r="BQ111" s="938">
        <v>147691</v>
      </c>
      <c r="BR111" s="939"/>
      <c r="BS111" s="939"/>
      <c r="BT111" s="939"/>
      <c r="BU111" s="939"/>
      <c r="BV111" s="939">
        <v>137103</v>
      </c>
      <c r="BW111" s="939"/>
      <c r="BX111" s="939"/>
      <c r="BY111" s="939"/>
      <c r="BZ111" s="939"/>
      <c r="CA111" s="939">
        <v>127472</v>
      </c>
      <c r="CB111" s="939"/>
      <c r="CC111" s="939"/>
      <c r="CD111" s="939"/>
      <c r="CE111" s="939"/>
      <c r="CF111" s="933">
        <v>1.7</v>
      </c>
      <c r="CG111" s="934"/>
      <c r="CH111" s="934"/>
      <c r="CI111" s="934"/>
      <c r="CJ111" s="934"/>
      <c r="CK111" s="961"/>
      <c r="CL111" s="962"/>
      <c r="CM111" s="935" t="s">
        <v>423</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424</v>
      </c>
      <c r="B112" s="966"/>
      <c r="C112" s="936" t="s">
        <v>425</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426</v>
      </c>
      <c r="BA112" s="936"/>
      <c r="BB112" s="936"/>
      <c r="BC112" s="936"/>
      <c r="BD112" s="936"/>
      <c r="BE112" s="936"/>
      <c r="BF112" s="936"/>
      <c r="BG112" s="936"/>
      <c r="BH112" s="936"/>
      <c r="BI112" s="936"/>
      <c r="BJ112" s="936"/>
      <c r="BK112" s="936"/>
      <c r="BL112" s="936"/>
      <c r="BM112" s="936"/>
      <c r="BN112" s="936"/>
      <c r="BO112" s="936"/>
      <c r="BP112" s="937"/>
      <c r="BQ112" s="938">
        <v>6305870</v>
      </c>
      <c r="BR112" s="939"/>
      <c r="BS112" s="939"/>
      <c r="BT112" s="939"/>
      <c r="BU112" s="939"/>
      <c r="BV112" s="939">
        <v>5716435</v>
      </c>
      <c r="BW112" s="939"/>
      <c r="BX112" s="939"/>
      <c r="BY112" s="939"/>
      <c r="BZ112" s="939"/>
      <c r="CA112" s="939">
        <v>5377974</v>
      </c>
      <c r="CB112" s="939"/>
      <c r="CC112" s="939"/>
      <c r="CD112" s="939"/>
      <c r="CE112" s="939"/>
      <c r="CF112" s="933">
        <v>70.099999999999994</v>
      </c>
      <c r="CG112" s="934"/>
      <c r="CH112" s="934"/>
      <c r="CI112" s="934"/>
      <c r="CJ112" s="934"/>
      <c r="CK112" s="961"/>
      <c r="CL112" s="962"/>
      <c r="CM112" s="935" t="s">
        <v>427</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428</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426741</v>
      </c>
      <c r="AB113" s="951"/>
      <c r="AC113" s="951"/>
      <c r="AD113" s="951"/>
      <c r="AE113" s="952"/>
      <c r="AF113" s="953">
        <v>406778</v>
      </c>
      <c r="AG113" s="951"/>
      <c r="AH113" s="951"/>
      <c r="AI113" s="951"/>
      <c r="AJ113" s="952"/>
      <c r="AK113" s="953">
        <v>393322</v>
      </c>
      <c r="AL113" s="951"/>
      <c r="AM113" s="951"/>
      <c r="AN113" s="951"/>
      <c r="AO113" s="952"/>
      <c r="AP113" s="954">
        <v>5.0999999999999996</v>
      </c>
      <c r="AQ113" s="955"/>
      <c r="AR113" s="955"/>
      <c r="AS113" s="955"/>
      <c r="AT113" s="956"/>
      <c r="AU113" s="921"/>
      <c r="AV113" s="922"/>
      <c r="AW113" s="922"/>
      <c r="AX113" s="922"/>
      <c r="AY113" s="922"/>
      <c r="AZ113" s="935" t="s">
        <v>429</v>
      </c>
      <c r="BA113" s="936"/>
      <c r="BB113" s="936"/>
      <c r="BC113" s="936"/>
      <c r="BD113" s="936"/>
      <c r="BE113" s="936"/>
      <c r="BF113" s="936"/>
      <c r="BG113" s="936"/>
      <c r="BH113" s="936"/>
      <c r="BI113" s="936"/>
      <c r="BJ113" s="936"/>
      <c r="BK113" s="936"/>
      <c r="BL113" s="936"/>
      <c r="BM113" s="936"/>
      <c r="BN113" s="936"/>
      <c r="BO113" s="936"/>
      <c r="BP113" s="937"/>
      <c r="BQ113" s="938">
        <v>537383</v>
      </c>
      <c r="BR113" s="939"/>
      <c r="BS113" s="939"/>
      <c r="BT113" s="939"/>
      <c r="BU113" s="939"/>
      <c r="BV113" s="939">
        <v>492647</v>
      </c>
      <c r="BW113" s="939"/>
      <c r="BX113" s="939"/>
      <c r="BY113" s="939"/>
      <c r="BZ113" s="939"/>
      <c r="CA113" s="939">
        <v>459536</v>
      </c>
      <c r="CB113" s="939"/>
      <c r="CC113" s="939"/>
      <c r="CD113" s="939"/>
      <c r="CE113" s="939"/>
      <c r="CF113" s="933">
        <v>6</v>
      </c>
      <c r="CG113" s="934"/>
      <c r="CH113" s="934"/>
      <c r="CI113" s="934"/>
      <c r="CJ113" s="934"/>
      <c r="CK113" s="961"/>
      <c r="CL113" s="962"/>
      <c r="CM113" s="935" t="s">
        <v>430</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431</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77437</v>
      </c>
      <c r="AB114" s="972"/>
      <c r="AC114" s="972"/>
      <c r="AD114" s="972"/>
      <c r="AE114" s="973"/>
      <c r="AF114" s="974">
        <v>76761</v>
      </c>
      <c r="AG114" s="972"/>
      <c r="AH114" s="972"/>
      <c r="AI114" s="972"/>
      <c r="AJ114" s="973"/>
      <c r="AK114" s="974">
        <v>62613</v>
      </c>
      <c r="AL114" s="972"/>
      <c r="AM114" s="972"/>
      <c r="AN114" s="972"/>
      <c r="AO114" s="973"/>
      <c r="AP114" s="975">
        <v>0.8</v>
      </c>
      <c r="AQ114" s="976"/>
      <c r="AR114" s="976"/>
      <c r="AS114" s="976"/>
      <c r="AT114" s="977"/>
      <c r="AU114" s="921"/>
      <c r="AV114" s="922"/>
      <c r="AW114" s="922"/>
      <c r="AX114" s="922"/>
      <c r="AY114" s="922"/>
      <c r="AZ114" s="935" t="s">
        <v>432</v>
      </c>
      <c r="BA114" s="936"/>
      <c r="BB114" s="936"/>
      <c r="BC114" s="936"/>
      <c r="BD114" s="936"/>
      <c r="BE114" s="936"/>
      <c r="BF114" s="936"/>
      <c r="BG114" s="936"/>
      <c r="BH114" s="936"/>
      <c r="BI114" s="936"/>
      <c r="BJ114" s="936"/>
      <c r="BK114" s="936"/>
      <c r="BL114" s="936"/>
      <c r="BM114" s="936"/>
      <c r="BN114" s="936"/>
      <c r="BO114" s="936"/>
      <c r="BP114" s="937"/>
      <c r="BQ114" s="938">
        <v>682454</v>
      </c>
      <c r="BR114" s="939"/>
      <c r="BS114" s="939"/>
      <c r="BT114" s="939"/>
      <c r="BU114" s="939"/>
      <c r="BV114" s="939">
        <v>675869</v>
      </c>
      <c r="BW114" s="939"/>
      <c r="BX114" s="939"/>
      <c r="BY114" s="939"/>
      <c r="BZ114" s="939"/>
      <c r="CA114" s="939">
        <v>597490</v>
      </c>
      <c r="CB114" s="939"/>
      <c r="CC114" s="939"/>
      <c r="CD114" s="939"/>
      <c r="CE114" s="939"/>
      <c r="CF114" s="933">
        <v>7.8</v>
      </c>
      <c r="CG114" s="934"/>
      <c r="CH114" s="934"/>
      <c r="CI114" s="934"/>
      <c r="CJ114" s="934"/>
      <c r="CK114" s="961"/>
      <c r="CL114" s="962"/>
      <c r="CM114" s="935" t="s">
        <v>433</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434</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10736</v>
      </c>
      <c r="AB115" s="951"/>
      <c r="AC115" s="951"/>
      <c r="AD115" s="951"/>
      <c r="AE115" s="952"/>
      <c r="AF115" s="953">
        <v>10705</v>
      </c>
      <c r="AG115" s="951"/>
      <c r="AH115" s="951"/>
      <c r="AI115" s="951"/>
      <c r="AJ115" s="952"/>
      <c r="AK115" s="953">
        <v>9735</v>
      </c>
      <c r="AL115" s="951"/>
      <c r="AM115" s="951"/>
      <c r="AN115" s="951"/>
      <c r="AO115" s="952"/>
      <c r="AP115" s="954">
        <v>0.1</v>
      </c>
      <c r="AQ115" s="955"/>
      <c r="AR115" s="955"/>
      <c r="AS115" s="955"/>
      <c r="AT115" s="956"/>
      <c r="AU115" s="921"/>
      <c r="AV115" s="922"/>
      <c r="AW115" s="922"/>
      <c r="AX115" s="922"/>
      <c r="AY115" s="922"/>
      <c r="AZ115" s="935" t="s">
        <v>435</v>
      </c>
      <c r="BA115" s="936"/>
      <c r="BB115" s="936"/>
      <c r="BC115" s="936"/>
      <c r="BD115" s="936"/>
      <c r="BE115" s="936"/>
      <c r="BF115" s="936"/>
      <c r="BG115" s="936"/>
      <c r="BH115" s="936"/>
      <c r="BI115" s="936"/>
      <c r="BJ115" s="936"/>
      <c r="BK115" s="936"/>
      <c r="BL115" s="936"/>
      <c r="BM115" s="936"/>
      <c r="BN115" s="936"/>
      <c r="BO115" s="936"/>
      <c r="BP115" s="937"/>
      <c r="BQ115" s="938">
        <v>1009</v>
      </c>
      <c r="BR115" s="939"/>
      <c r="BS115" s="939"/>
      <c r="BT115" s="939"/>
      <c r="BU115" s="939"/>
      <c r="BV115" s="939">
        <v>512</v>
      </c>
      <c r="BW115" s="939"/>
      <c r="BX115" s="939"/>
      <c r="BY115" s="939"/>
      <c r="BZ115" s="939"/>
      <c r="CA115" s="939">
        <v>186</v>
      </c>
      <c r="CB115" s="939"/>
      <c r="CC115" s="939"/>
      <c r="CD115" s="939"/>
      <c r="CE115" s="939"/>
      <c r="CF115" s="933">
        <v>0</v>
      </c>
      <c r="CG115" s="934"/>
      <c r="CH115" s="934"/>
      <c r="CI115" s="934"/>
      <c r="CJ115" s="934"/>
      <c r="CK115" s="961"/>
      <c r="CL115" s="962"/>
      <c r="CM115" s="935" t="s">
        <v>436</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437</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438</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439</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178</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440</v>
      </c>
      <c r="Z117" s="907"/>
      <c r="AA117" s="991">
        <v>1847034</v>
      </c>
      <c r="AB117" s="992"/>
      <c r="AC117" s="992"/>
      <c r="AD117" s="992"/>
      <c r="AE117" s="993"/>
      <c r="AF117" s="994">
        <v>1885013</v>
      </c>
      <c r="AG117" s="992"/>
      <c r="AH117" s="992"/>
      <c r="AI117" s="992"/>
      <c r="AJ117" s="993"/>
      <c r="AK117" s="994">
        <v>1868034</v>
      </c>
      <c r="AL117" s="992"/>
      <c r="AM117" s="992"/>
      <c r="AN117" s="992"/>
      <c r="AO117" s="993"/>
      <c r="AP117" s="995"/>
      <c r="AQ117" s="996"/>
      <c r="AR117" s="996"/>
      <c r="AS117" s="996"/>
      <c r="AT117" s="997"/>
      <c r="AU117" s="921"/>
      <c r="AV117" s="922"/>
      <c r="AW117" s="922"/>
      <c r="AX117" s="922"/>
      <c r="AY117" s="922"/>
      <c r="AZ117" s="987" t="s">
        <v>441</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442</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416</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413</v>
      </c>
      <c r="AB118" s="906"/>
      <c r="AC118" s="906"/>
      <c r="AD118" s="906"/>
      <c r="AE118" s="907"/>
      <c r="AF118" s="905" t="s">
        <v>414</v>
      </c>
      <c r="AG118" s="906"/>
      <c r="AH118" s="906"/>
      <c r="AI118" s="906"/>
      <c r="AJ118" s="907"/>
      <c r="AK118" s="905" t="s">
        <v>295</v>
      </c>
      <c r="AL118" s="906"/>
      <c r="AM118" s="906"/>
      <c r="AN118" s="906"/>
      <c r="AO118" s="907"/>
      <c r="AP118" s="983" t="s">
        <v>415</v>
      </c>
      <c r="AQ118" s="984"/>
      <c r="AR118" s="984"/>
      <c r="AS118" s="984"/>
      <c r="AT118" s="985"/>
      <c r="AU118" s="921"/>
      <c r="AV118" s="922"/>
      <c r="AW118" s="922"/>
      <c r="AX118" s="922"/>
      <c r="AY118" s="922"/>
      <c r="AZ118" s="986" t="s">
        <v>443</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444</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419</v>
      </c>
      <c r="B119" s="960"/>
      <c r="C119" s="942" t="s">
        <v>420</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3" t="s">
        <v>178</v>
      </c>
      <c r="BA119" s="233"/>
      <c r="BB119" s="233"/>
      <c r="BC119" s="233"/>
      <c r="BD119" s="233"/>
      <c r="BE119" s="233"/>
      <c r="BF119" s="233"/>
      <c r="BG119" s="233"/>
      <c r="BH119" s="233"/>
      <c r="BI119" s="233"/>
      <c r="BJ119" s="233"/>
      <c r="BK119" s="233"/>
      <c r="BL119" s="233"/>
      <c r="BM119" s="233"/>
      <c r="BN119" s="233"/>
      <c r="BO119" s="990" t="s">
        <v>445</v>
      </c>
      <c r="BP119" s="1018"/>
      <c r="BQ119" s="1012">
        <v>24163127</v>
      </c>
      <c r="BR119" s="1013"/>
      <c r="BS119" s="1013"/>
      <c r="BT119" s="1013"/>
      <c r="BU119" s="1013"/>
      <c r="BV119" s="1013">
        <v>23122265</v>
      </c>
      <c r="BW119" s="1013"/>
      <c r="BX119" s="1013"/>
      <c r="BY119" s="1013"/>
      <c r="BZ119" s="1013"/>
      <c r="CA119" s="1013">
        <v>22610921</v>
      </c>
      <c r="CB119" s="1013"/>
      <c r="CC119" s="1013"/>
      <c r="CD119" s="1013"/>
      <c r="CE119" s="1013"/>
      <c r="CF119" s="1014"/>
      <c r="CG119" s="1015"/>
      <c r="CH119" s="1015"/>
      <c r="CI119" s="1015"/>
      <c r="CJ119" s="1016"/>
      <c r="CK119" s="963"/>
      <c r="CL119" s="964"/>
      <c r="CM119" s="986" t="s">
        <v>446</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147691</v>
      </c>
      <c r="DH119" s="999"/>
      <c r="DI119" s="999"/>
      <c r="DJ119" s="999"/>
      <c r="DK119" s="1000"/>
      <c r="DL119" s="998">
        <v>137103</v>
      </c>
      <c r="DM119" s="999"/>
      <c r="DN119" s="999"/>
      <c r="DO119" s="999"/>
      <c r="DP119" s="1000"/>
      <c r="DQ119" s="998">
        <v>127472</v>
      </c>
      <c r="DR119" s="999"/>
      <c r="DS119" s="999"/>
      <c r="DT119" s="999"/>
      <c r="DU119" s="1000"/>
      <c r="DV119" s="1001">
        <v>1.7</v>
      </c>
      <c r="DW119" s="1002"/>
      <c r="DX119" s="1002"/>
      <c r="DY119" s="1002"/>
      <c r="DZ119" s="1003"/>
    </row>
    <row r="120" spans="1:130" s="212" customFormat="1" ht="26.25" customHeight="1" x14ac:dyDescent="0.2">
      <c r="A120" s="1070"/>
      <c r="B120" s="962"/>
      <c r="C120" s="935" t="s">
        <v>423</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447</v>
      </c>
      <c r="AV120" s="1005"/>
      <c r="AW120" s="1005"/>
      <c r="AX120" s="1005"/>
      <c r="AY120" s="1006"/>
      <c r="AZ120" s="942" t="s">
        <v>448</v>
      </c>
      <c r="BA120" s="910"/>
      <c r="BB120" s="910"/>
      <c r="BC120" s="910"/>
      <c r="BD120" s="910"/>
      <c r="BE120" s="910"/>
      <c r="BF120" s="910"/>
      <c r="BG120" s="910"/>
      <c r="BH120" s="910"/>
      <c r="BI120" s="910"/>
      <c r="BJ120" s="910"/>
      <c r="BK120" s="910"/>
      <c r="BL120" s="910"/>
      <c r="BM120" s="910"/>
      <c r="BN120" s="910"/>
      <c r="BO120" s="910"/>
      <c r="BP120" s="911"/>
      <c r="BQ120" s="943">
        <v>7214003</v>
      </c>
      <c r="BR120" s="944"/>
      <c r="BS120" s="944"/>
      <c r="BT120" s="944"/>
      <c r="BU120" s="944"/>
      <c r="BV120" s="944">
        <v>7253788</v>
      </c>
      <c r="BW120" s="944"/>
      <c r="BX120" s="944"/>
      <c r="BY120" s="944"/>
      <c r="BZ120" s="944"/>
      <c r="CA120" s="944">
        <v>6984102</v>
      </c>
      <c r="CB120" s="944"/>
      <c r="CC120" s="944"/>
      <c r="CD120" s="944"/>
      <c r="CE120" s="944"/>
      <c r="CF120" s="957">
        <v>91.1</v>
      </c>
      <c r="CG120" s="958"/>
      <c r="CH120" s="958"/>
      <c r="CI120" s="958"/>
      <c r="CJ120" s="958"/>
      <c r="CK120" s="1019" t="s">
        <v>449</v>
      </c>
      <c r="CL120" s="1020"/>
      <c r="CM120" s="1020"/>
      <c r="CN120" s="1020"/>
      <c r="CO120" s="1021"/>
      <c r="CP120" s="1027" t="s">
        <v>397</v>
      </c>
      <c r="CQ120" s="1028"/>
      <c r="CR120" s="1028"/>
      <c r="CS120" s="1028"/>
      <c r="CT120" s="1028"/>
      <c r="CU120" s="1028"/>
      <c r="CV120" s="1028"/>
      <c r="CW120" s="1028"/>
      <c r="CX120" s="1028"/>
      <c r="CY120" s="1028"/>
      <c r="CZ120" s="1028"/>
      <c r="DA120" s="1028"/>
      <c r="DB120" s="1028"/>
      <c r="DC120" s="1028"/>
      <c r="DD120" s="1028"/>
      <c r="DE120" s="1028"/>
      <c r="DF120" s="1029"/>
      <c r="DG120" s="943">
        <v>4938654</v>
      </c>
      <c r="DH120" s="944"/>
      <c r="DI120" s="944"/>
      <c r="DJ120" s="944"/>
      <c r="DK120" s="944"/>
      <c r="DL120" s="944">
        <v>4658329</v>
      </c>
      <c r="DM120" s="944"/>
      <c r="DN120" s="944"/>
      <c r="DO120" s="944"/>
      <c r="DP120" s="944"/>
      <c r="DQ120" s="944">
        <v>4551638</v>
      </c>
      <c r="DR120" s="944"/>
      <c r="DS120" s="944"/>
      <c r="DT120" s="944"/>
      <c r="DU120" s="944"/>
      <c r="DV120" s="945">
        <v>59.4</v>
      </c>
      <c r="DW120" s="945"/>
      <c r="DX120" s="945"/>
      <c r="DY120" s="945"/>
      <c r="DZ120" s="946"/>
    </row>
    <row r="121" spans="1:130" s="212" customFormat="1" ht="26.25" customHeight="1" x14ac:dyDescent="0.2">
      <c r="A121" s="1070"/>
      <c r="B121" s="962"/>
      <c r="C121" s="987" t="s">
        <v>450</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451</v>
      </c>
      <c r="BA121" s="936"/>
      <c r="BB121" s="936"/>
      <c r="BC121" s="936"/>
      <c r="BD121" s="936"/>
      <c r="BE121" s="936"/>
      <c r="BF121" s="936"/>
      <c r="BG121" s="936"/>
      <c r="BH121" s="936"/>
      <c r="BI121" s="936"/>
      <c r="BJ121" s="936"/>
      <c r="BK121" s="936"/>
      <c r="BL121" s="936"/>
      <c r="BM121" s="936"/>
      <c r="BN121" s="936"/>
      <c r="BO121" s="936"/>
      <c r="BP121" s="937"/>
      <c r="BQ121" s="938">
        <v>411127</v>
      </c>
      <c r="BR121" s="939"/>
      <c r="BS121" s="939"/>
      <c r="BT121" s="939"/>
      <c r="BU121" s="939"/>
      <c r="BV121" s="939">
        <v>483761</v>
      </c>
      <c r="BW121" s="939"/>
      <c r="BX121" s="939"/>
      <c r="BY121" s="939"/>
      <c r="BZ121" s="939"/>
      <c r="CA121" s="939">
        <v>435034</v>
      </c>
      <c r="CB121" s="939"/>
      <c r="CC121" s="939"/>
      <c r="CD121" s="939"/>
      <c r="CE121" s="939"/>
      <c r="CF121" s="933">
        <v>5.7</v>
      </c>
      <c r="CG121" s="934"/>
      <c r="CH121" s="934"/>
      <c r="CI121" s="934"/>
      <c r="CJ121" s="934"/>
      <c r="CK121" s="1022"/>
      <c r="CL121" s="1023"/>
      <c r="CM121" s="1023"/>
      <c r="CN121" s="1023"/>
      <c r="CO121" s="1024"/>
      <c r="CP121" s="1032" t="s">
        <v>398</v>
      </c>
      <c r="CQ121" s="1033"/>
      <c r="CR121" s="1033"/>
      <c r="CS121" s="1033"/>
      <c r="CT121" s="1033"/>
      <c r="CU121" s="1033"/>
      <c r="CV121" s="1033"/>
      <c r="CW121" s="1033"/>
      <c r="CX121" s="1033"/>
      <c r="CY121" s="1033"/>
      <c r="CZ121" s="1033"/>
      <c r="DA121" s="1033"/>
      <c r="DB121" s="1033"/>
      <c r="DC121" s="1033"/>
      <c r="DD121" s="1033"/>
      <c r="DE121" s="1033"/>
      <c r="DF121" s="1034"/>
      <c r="DG121" s="938">
        <v>784102</v>
      </c>
      <c r="DH121" s="939"/>
      <c r="DI121" s="939"/>
      <c r="DJ121" s="939"/>
      <c r="DK121" s="939"/>
      <c r="DL121" s="939">
        <v>714757</v>
      </c>
      <c r="DM121" s="939"/>
      <c r="DN121" s="939"/>
      <c r="DO121" s="939"/>
      <c r="DP121" s="939"/>
      <c r="DQ121" s="939">
        <v>662512</v>
      </c>
      <c r="DR121" s="939"/>
      <c r="DS121" s="939"/>
      <c r="DT121" s="939"/>
      <c r="DU121" s="939"/>
      <c r="DV121" s="940">
        <v>8.6</v>
      </c>
      <c r="DW121" s="940"/>
      <c r="DX121" s="940"/>
      <c r="DY121" s="940"/>
      <c r="DZ121" s="941"/>
    </row>
    <row r="122" spans="1:130" s="212" customFormat="1" ht="26.25" customHeight="1" x14ac:dyDescent="0.2">
      <c r="A122" s="1070"/>
      <c r="B122" s="962"/>
      <c r="C122" s="935" t="s">
        <v>433</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452</v>
      </c>
      <c r="BA122" s="978"/>
      <c r="BB122" s="978"/>
      <c r="BC122" s="978"/>
      <c r="BD122" s="978"/>
      <c r="BE122" s="978"/>
      <c r="BF122" s="978"/>
      <c r="BG122" s="978"/>
      <c r="BH122" s="978"/>
      <c r="BI122" s="978"/>
      <c r="BJ122" s="978"/>
      <c r="BK122" s="978"/>
      <c r="BL122" s="978"/>
      <c r="BM122" s="978"/>
      <c r="BN122" s="978"/>
      <c r="BO122" s="978"/>
      <c r="BP122" s="979"/>
      <c r="BQ122" s="1012">
        <v>16496982</v>
      </c>
      <c r="BR122" s="1013"/>
      <c r="BS122" s="1013"/>
      <c r="BT122" s="1013"/>
      <c r="BU122" s="1013"/>
      <c r="BV122" s="1013">
        <v>15769757</v>
      </c>
      <c r="BW122" s="1013"/>
      <c r="BX122" s="1013"/>
      <c r="BY122" s="1013"/>
      <c r="BZ122" s="1013"/>
      <c r="CA122" s="1013">
        <v>15395018</v>
      </c>
      <c r="CB122" s="1013"/>
      <c r="CC122" s="1013"/>
      <c r="CD122" s="1013"/>
      <c r="CE122" s="1013"/>
      <c r="CF122" s="1030">
        <v>200.8</v>
      </c>
      <c r="CG122" s="1031"/>
      <c r="CH122" s="1031"/>
      <c r="CI122" s="1031"/>
      <c r="CJ122" s="1031"/>
      <c r="CK122" s="1022"/>
      <c r="CL122" s="1023"/>
      <c r="CM122" s="1023"/>
      <c r="CN122" s="1023"/>
      <c r="CO122" s="1024"/>
      <c r="CP122" s="1032" t="s">
        <v>396</v>
      </c>
      <c r="CQ122" s="1033"/>
      <c r="CR122" s="1033"/>
      <c r="CS122" s="1033"/>
      <c r="CT122" s="1033"/>
      <c r="CU122" s="1033"/>
      <c r="CV122" s="1033"/>
      <c r="CW122" s="1033"/>
      <c r="CX122" s="1033"/>
      <c r="CY122" s="1033"/>
      <c r="CZ122" s="1033"/>
      <c r="DA122" s="1033"/>
      <c r="DB122" s="1033"/>
      <c r="DC122" s="1033"/>
      <c r="DD122" s="1033"/>
      <c r="DE122" s="1033"/>
      <c r="DF122" s="1034"/>
      <c r="DG122" s="938">
        <v>583114</v>
      </c>
      <c r="DH122" s="939"/>
      <c r="DI122" s="939"/>
      <c r="DJ122" s="939"/>
      <c r="DK122" s="939"/>
      <c r="DL122" s="939">
        <v>343349</v>
      </c>
      <c r="DM122" s="939"/>
      <c r="DN122" s="939"/>
      <c r="DO122" s="939"/>
      <c r="DP122" s="939"/>
      <c r="DQ122" s="939">
        <v>163824</v>
      </c>
      <c r="DR122" s="939"/>
      <c r="DS122" s="939"/>
      <c r="DT122" s="939"/>
      <c r="DU122" s="939"/>
      <c r="DV122" s="940">
        <v>2.1</v>
      </c>
      <c r="DW122" s="940"/>
      <c r="DX122" s="940"/>
      <c r="DY122" s="940"/>
      <c r="DZ122" s="941"/>
    </row>
    <row r="123" spans="1:130" s="212" customFormat="1" ht="26.25" customHeight="1" x14ac:dyDescent="0.2">
      <c r="A123" s="1070"/>
      <c r="B123" s="962"/>
      <c r="C123" s="935" t="s">
        <v>439</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3" t="s">
        <v>178</v>
      </c>
      <c r="BA123" s="233"/>
      <c r="BB123" s="233"/>
      <c r="BC123" s="233"/>
      <c r="BD123" s="233"/>
      <c r="BE123" s="233"/>
      <c r="BF123" s="233"/>
      <c r="BG123" s="233"/>
      <c r="BH123" s="233"/>
      <c r="BI123" s="233"/>
      <c r="BJ123" s="233"/>
      <c r="BK123" s="233"/>
      <c r="BL123" s="233"/>
      <c r="BM123" s="233"/>
      <c r="BN123" s="233"/>
      <c r="BO123" s="990" t="s">
        <v>453</v>
      </c>
      <c r="BP123" s="1018"/>
      <c r="BQ123" s="1076">
        <v>24122112</v>
      </c>
      <c r="BR123" s="1077"/>
      <c r="BS123" s="1077"/>
      <c r="BT123" s="1077"/>
      <c r="BU123" s="1077"/>
      <c r="BV123" s="1077">
        <v>23507306</v>
      </c>
      <c r="BW123" s="1077"/>
      <c r="BX123" s="1077"/>
      <c r="BY123" s="1077"/>
      <c r="BZ123" s="1077"/>
      <c r="CA123" s="1077">
        <v>22814154</v>
      </c>
      <c r="CB123" s="1077"/>
      <c r="CC123" s="1077"/>
      <c r="CD123" s="1077"/>
      <c r="CE123" s="1077"/>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442</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454</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0.5</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455</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444</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456</v>
      </c>
      <c r="CL125" s="1020"/>
      <c r="CM125" s="1020"/>
      <c r="CN125" s="1020"/>
      <c r="CO125" s="1021"/>
      <c r="CP125" s="942" t="s">
        <v>457</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446</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10542</v>
      </c>
      <c r="AB126" s="972"/>
      <c r="AC126" s="972"/>
      <c r="AD126" s="972"/>
      <c r="AE126" s="973"/>
      <c r="AF126" s="974">
        <v>10579</v>
      </c>
      <c r="AG126" s="972"/>
      <c r="AH126" s="972"/>
      <c r="AI126" s="972"/>
      <c r="AJ126" s="973"/>
      <c r="AK126" s="974">
        <v>9674</v>
      </c>
      <c r="AL126" s="972"/>
      <c r="AM126" s="972"/>
      <c r="AN126" s="972"/>
      <c r="AO126" s="973"/>
      <c r="AP126" s="975">
        <v>0.1</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458</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459</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194</v>
      </c>
      <c r="AB127" s="972"/>
      <c r="AC127" s="972"/>
      <c r="AD127" s="972"/>
      <c r="AE127" s="973"/>
      <c r="AF127" s="974">
        <v>126</v>
      </c>
      <c r="AG127" s="972"/>
      <c r="AH127" s="972"/>
      <c r="AI127" s="972"/>
      <c r="AJ127" s="973"/>
      <c r="AK127" s="974">
        <v>61</v>
      </c>
      <c r="AL127" s="972"/>
      <c r="AM127" s="972"/>
      <c r="AN127" s="972"/>
      <c r="AO127" s="973"/>
      <c r="AP127" s="975">
        <v>0</v>
      </c>
      <c r="AQ127" s="976"/>
      <c r="AR127" s="976"/>
      <c r="AS127" s="976"/>
      <c r="AT127" s="977"/>
      <c r="AU127" s="214"/>
      <c r="AV127" s="214"/>
      <c r="AW127" s="214"/>
      <c r="AX127" s="1044" t="s">
        <v>460</v>
      </c>
      <c r="AY127" s="1045"/>
      <c r="AZ127" s="1045"/>
      <c r="BA127" s="1045"/>
      <c r="BB127" s="1045"/>
      <c r="BC127" s="1045"/>
      <c r="BD127" s="1045"/>
      <c r="BE127" s="1046"/>
      <c r="BF127" s="1047" t="s">
        <v>461</v>
      </c>
      <c r="BG127" s="1045"/>
      <c r="BH127" s="1045"/>
      <c r="BI127" s="1045"/>
      <c r="BJ127" s="1045"/>
      <c r="BK127" s="1045"/>
      <c r="BL127" s="1046"/>
      <c r="BM127" s="1047" t="s">
        <v>462</v>
      </c>
      <c r="BN127" s="1045"/>
      <c r="BO127" s="1045"/>
      <c r="BP127" s="1045"/>
      <c r="BQ127" s="1045"/>
      <c r="BR127" s="1045"/>
      <c r="BS127" s="1046"/>
      <c r="BT127" s="1047" t="s">
        <v>463</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464</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465</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466</v>
      </c>
      <c r="X128" s="1056"/>
      <c r="Y128" s="1056"/>
      <c r="Z128" s="1057"/>
      <c r="AA128" s="1058">
        <v>38064</v>
      </c>
      <c r="AB128" s="1059"/>
      <c r="AC128" s="1059"/>
      <c r="AD128" s="1059"/>
      <c r="AE128" s="1060"/>
      <c r="AF128" s="1061">
        <v>39501</v>
      </c>
      <c r="AG128" s="1059"/>
      <c r="AH128" s="1059"/>
      <c r="AI128" s="1059"/>
      <c r="AJ128" s="1060"/>
      <c r="AK128" s="1061">
        <v>67504</v>
      </c>
      <c r="AL128" s="1059"/>
      <c r="AM128" s="1059"/>
      <c r="AN128" s="1059"/>
      <c r="AO128" s="1060"/>
      <c r="AP128" s="1062"/>
      <c r="AQ128" s="1063"/>
      <c r="AR128" s="1063"/>
      <c r="AS128" s="1063"/>
      <c r="AT128" s="1064"/>
      <c r="AU128" s="214"/>
      <c r="AV128" s="214"/>
      <c r="AW128" s="214"/>
      <c r="AX128" s="909" t="s">
        <v>467</v>
      </c>
      <c r="AY128" s="910"/>
      <c r="AZ128" s="910"/>
      <c r="BA128" s="910"/>
      <c r="BB128" s="910"/>
      <c r="BC128" s="910"/>
      <c r="BD128" s="910"/>
      <c r="BE128" s="911"/>
      <c r="BF128" s="1065" t="s">
        <v>122</v>
      </c>
      <c r="BG128" s="1066"/>
      <c r="BH128" s="1066"/>
      <c r="BI128" s="1066"/>
      <c r="BJ128" s="1066"/>
      <c r="BK128" s="1066"/>
      <c r="BL128" s="1067"/>
      <c r="BM128" s="1065">
        <v>13.54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468</v>
      </c>
      <c r="CQ128" s="739"/>
      <c r="CR128" s="739"/>
      <c r="CS128" s="739"/>
      <c r="CT128" s="739"/>
      <c r="CU128" s="739"/>
      <c r="CV128" s="739"/>
      <c r="CW128" s="739"/>
      <c r="CX128" s="739"/>
      <c r="CY128" s="739"/>
      <c r="CZ128" s="739"/>
      <c r="DA128" s="739"/>
      <c r="DB128" s="739"/>
      <c r="DC128" s="739"/>
      <c r="DD128" s="739"/>
      <c r="DE128" s="739"/>
      <c r="DF128" s="1049"/>
      <c r="DG128" s="1050">
        <v>1009</v>
      </c>
      <c r="DH128" s="1051"/>
      <c r="DI128" s="1051"/>
      <c r="DJ128" s="1051"/>
      <c r="DK128" s="1051"/>
      <c r="DL128" s="1051">
        <v>512</v>
      </c>
      <c r="DM128" s="1051"/>
      <c r="DN128" s="1051"/>
      <c r="DO128" s="1051"/>
      <c r="DP128" s="1051"/>
      <c r="DQ128" s="1051">
        <v>186</v>
      </c>
      <c r="DR128" s="1051"/>
      <c r="DS128" s="1051"/>
      <c r="DT128" s="1051"/>
      <c r="DU128" s="1051"/>
      <c r="DV128" s="1052">
        <v>0</v>
      </c>
      <c r="DW128" s="1052"/>
      <c r="DX128" s="1052"/>
      <c r="DY128" s="1052"/>
      <c r="DZ128" s="1053"/>
    </row>
    <row r="129" spans="1:131" s="212" customFormat="1" ht="26.25" customHeight="1" x14ac:dyDescent="0.2">
      <c r="A129" s="947" t="s">
        <v>103</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469</v>
      </c>
      <c r="X129" s="1084"/>
      <c r="Y129" s="1084"/>
      <c r="Z129" s="1085"/>
      <c r="AA129" s="971">
        <v>8491531</v>
      </c>
      <c r="AB129" s="972"/>
      <c r="AC129" s="972"/>
      <c r="AD129" s="972"/>
      <c r="AE129" s="973"/>
      <c r="AF129" s="974">
        <v>8649631</v>
      </c>
      <c r="AG129" s="972"/>
      <c r="AH129" s="972"/>
      <c r="AI129" s="972"/>
      <c r="AJ129" s="973"/>
      <c r="AK129" s="974">
        <v>8918923</v>
      </c>
      <c r="AL129" s="972"/>
      <c r="AM129" s="972"/>
      <c r="AN129" s="972"/>
      <c r="AO129" s="973"/>
      <c r="AP129" s="1086"/>
      <c r="AQ129" s="1087"/>
      <c r="AR129" s="1087"/>
      <c r="AS129" s="1087"/>
      <c r="AT129" s="1088"/>
      <c r="AU129" s="215"/>
      <c r="AV129" s="215"/>
      <c r="AW129" s="215"/>
      <c r="AX129" s="1078" t="s">
        <v>470</v>
      </c>
      <c r="AY129" s="936"/>
      <c r="AZ129" s="936"/>
      <c r="BA129" s="936"/>
      <c r="BB129" s="936"/>
      <c r="BC129" s="936"/>
      <c r="BD129" s="936"/>
      <c r="BE129" s="937"/>
      <c r="BF129" s="1079" t="s">
        <v>122</v>
      </c>
      <c r="BG129" s="1080"/>
      <c r="BH129" s="1080"/>
      <c r="BI129" s="1080"/>
      <c r="BJ129" s="1080"/>
      <c r="BK129" s="1080"/>
      <c r="BL129" s="1081"/>
      <c r="BM129" s="1079">
        <v>18.54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471</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472</v>
      </c>
      <c r="X130" s="1084"/>
      <c r="Y130" s="1084"/>
      <c r="Z130" s="1085"/>
      <c r="AA130" s="971">
        <v>1298501</v>
      </c>
      <c r="AB130" s="972"/>
      <c r="AC130" s="972"/>
      <c r="AD130" s="972"/>
      <c r="AE130" s="973"/>
      <c r="AF130" s="974">
        <v>1295298</v>
      </c>
      <c r="AG130" s="972"/>
      <c r="AH130" s="972"/>
      <c r="AI130" s="972"/>
      <c r="AJ130" s="973"/>
      <c r="AK130" s="974">
        <v>1250820</v>
      </c>
      <c r="AL130" s="972"/>
      <c r="AM130" s="972"/>
      <c r="AN130" s="972"/>
      <c r="AO130" s="973"/>
      <c r="AP130" s="1086"/>
      <c r="AQ130" s="1087"/>
      <c r="AR130" s="1087"/>
      <c r="AS130" s="1087"/>
      <c r="AT130" s="1088"/>
      <c r="AU130" s="215"/>
      <c r="AV130" s="215"/>
      <c r="AW130" s="215"/>
      <c r="AX130" s="1078" t="s">
        <v>473</v>
      </c>
      <c r="AY130" s="936"/>
      <c r="AZ130" s="936"/>
      <c r="BA130" s="936"/>
      <c r="BB130" s="936"/>
      <c r="BC130" s="936"/>
      <c r="BD130" s="936"/>
      <c r="BE130" s="937"/>
      <c r="BF130" s="1114">
        <v>7.2</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474</v>
      </c>
      <c r="X131" s="1121"/>
      <c r="Y131" s="1121"/>
      <c r="Z131" s="1122"/>
      <c r="AA131" s="1017">
        <v>7193030</v>
      </c>
      <c r="AB131" s="999"/>
      <c r="AC131" s="999"/>
      <c r="AD131" s="999"/>
      <c r="AE131" s="1000"/>
      <c r="AF131" s="998">
        <v>7354333</v>
      </c>
      <c r="AG131" s="999"/>
      <c r="AH131" s="999"/>
      <c r="AI131" s="999"/>
      <c r="AJ131" s="1000"/>
      <c r="AK131" s="998">
        <v>7668103</v>
      </c>
      <c r="AL131" s="999"/>
      <c r="AM131" s="999"/>
      <c r="AN131" s="999"/>
      <c r="AO131" s="1000"/>
      <c r="AP131" s="1123"/>
      <c r="AQ131" s="1124"/>
      <c r="AR131" s="1124"/>
      <c r="AS131" s="1124"/>
      <c r="AT131" s="1125"/>
      <c r="AU131" s="215"/>
      <c r="AV131" s="215"/>
      <c r="AW131" s="215"/>
      <c r="AX131" s="1096" t="s">
        <v>475</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476</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477</v>
      </c>
      <c r="W132" s="1107"/>
      <c r="X132" s="1107"/>
      <c r="Y132" s="1107"/>
      <c r="Z132" s="1108"/>
      <c r="AA132" s="1109">
        <v>7.0967172390000002</v>
      </c>
      <c r="AB132" s="1110"/>
      <c r="AC132" s="1110"/>
      <c r="AD132" s="1110"/>
      <c r="AE132" s="1111"/>
      <c r="AF132" s="1112">
        <v>7.4814942430000002</v>
      </c>
      <c r="AG132" s="1110"/>
      <c r="AH132" s="1110"/>
      <c r="AI132" s="1110"/>
      <c r="AJ132" s="1111"/>
      <c r="AK132" s="1112">
        <v>7.1687873780000002</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478</v>
      </c>
      <c r="W133" s="1090"/>
      <c r="X133" s="1090"/>
      <c r="Y133" s="1090"/>
      <c r="Z133" s="1091"/>
      <c r="AA133" s="1092">
        <v>7</v>
      </c>
      <c r="AB133" s="1093"/>
      <c r="AC133" s="1093"/>
      <c r="AD133" s="1093"/>
      <c r="AE133" s="1094"/>
      <c r="AF133" s="1092">
        <v>7.1</v>
      </c>
      <c r="AG133" s="1093"/>
      <c r="AH133" s="1093"/>
      <c r="AI133" s="1093"/>
      <c r="AJ133" s="1094"/>
      <c r="AK133" s="1092">
        <v>7.2</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mWccjdDk5OY+k9FMs6EBID2aThxcNT3m4tMk4CY4GV4f1ciMrYmxaFjkiVG/unpFT9eL5jgFrKLuP2Z4rRiocg==" saltValue="T7zx/d3VK3cFPbeTu9DTz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479</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0bPumNuG6x+FuY3PTaZRuot34VuOL79JSv8GrnpCqqhmRpIyrY+yMfuBIAgYzh9u7zX2hS3gXfAJyyxLqE63Q==" saltValue="YfYhPix04M42ecTEqyv3N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sKEmYNoPh6HLMyNJsDiCEbx8wLDFp0SYtlSyo+RqAamDZDjnADb195GXDQxDOFupCZzyAl0wAnJ/G9/tBJgWPQ==" saltValue="7/wckEK3HyEdZDREspE8xA=="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481</v>
      </c>
      <c r="AL6" s="248"/>
      <c r="AM6" s="248"/>
      <c r="AN6" s="248"/>
    </row>
    <row r="7" spans="1:46" ht="13.5" customHeight="1" x14ac:dyDescent="0.2">
      <c r="A7" s="247"/>
      <c r="AK7" s="250"/>
      <c r="AL7" s="251"/>
      <c r="AM7" s="251"/>
      <c r="AN7" s="252"/>
      <c r="AO7" s="1127" t="s">
        <v>482</v>
      </c>
      <c r="AP7" s="253"/>
      <c r="AQ7" s="254" t="s">
        <v>483</v>
      </c>
      <c r="AR7" s="255"/>
    </row>
    <row r="8" spans="1:46" ht="13.2" x14ac:dyDescent="0.2">
      <c r="A8" s="247"/>
      <c r="AK8" s="256"/>
      <c r="AL8" s="257"/>
      <c r="AM8" s="257"/>
      <c r="AN8" s="258"/>
      <c r="AO8" s="1128"/>
      <c r="AP8" s="259" t="s">
        <v>484</v>
      </c>
      <c r="AQ8" s="260" t="s">
        <v>485</v>
      </c>
      <c r="AR8" s="261" t="s">
        <v>486</v>
      </c>
    </row>
    <row r="9" spans="1:46" ht="13.2" x14ac:dyDescent="0.2">
      <c r="A9" s="247"/>
      <c r="AK9" s="1129" t="s">
        <v>487</v>
      </c>
      <c r="AL9" s="1130"/>
      <c r="AM9" s="1130"/>
      <c r="AN9" s="1131"/>
      <c r="AO9" s="262">
        <v>2397575</v>
      </c>
      <c r="AP9" s="262">
        <v>78360</v>
      </c>
      <c r="AQ9" s="263">
        <v>98214</v>
      </c>
      <c r="AR9" s="264">
        <v>-20.2</v>
      </c>
    </row>
    <row r="10" spans="1:46" ht="13.5" customHeight="1" x14ac:dyDescent="0.2">
      <c r="A10" s="247"/>
      <c r="AK10" s="1129" t="s">
        <v>488</v>
      </c>
      <c r="AL10" s="1130"/>
      <c r="AM10" s="1130"/>
      <c r="AN10" s="1131"/>
      <c r="AO10" s="265">
        <v>452693</v>
      </c>
      <c r="AP10" s="265">
        <v>14795</v>
      </c>
      <c r="AQ10" s="266">
        <v>8330</v>
      </c>
      <c r="AR10" s="267">
        <v>77.599999999999994</v>
      </c>
    </row>
    <row r="11" spans="1:46" ht="13.5" customHeight="1" x14ac:dyDescent="0.2">
      <c r="A11" s="247"/>
      <c r="AK11" s="1129" t="s">
        <v>489</v>
      </c>
      <c r="AL11" s="1130"/>
      <c r="AM11" s="1130"/>
      <c r="AN11" s="1131"/>
      <c r="AO11" s="265">
        <v>43082</v>
      </c>
      <c r="AP11" s="265">
        <v>1408</v>
      </c>
      <c r="AQ11" s="266">
        <v>2236</v>
      </c>
      <c r="AR11" s="267">
        <v>-37</v>
      </c>
    </row>
    <row r="12" spans="1:46" ht="13.5" customHeight="1" x14ac:dyDescent="0.2">
      <c r="A12" s="247"/>
      <c r="AK12" s="1129" t="s">
        <v>490</v>
      </c>
      <c r="AL12" s="1130"/>
      <c r="AM12" s="1130"/>
      <c r="AN12" s="1131"/>
      <c r="AO12" s="265" t="s">
        <v>491</v>
      </c>
      <c r="AP12" s="265" t="s">
        <v>491</v>
      </c>
      <c r="AQ12" s="266">
        <v>12</v>
      </c>
      <c r="AR12" s="267" t="s">
        <v>491</v>
      </c>
    </row>
    <row r="13" spans="1:46" ht="13.5" customHeight="1" x14ac:dyDescent="0.2">
      <c r="A13" s="247"/>
      <c r="AK13" s="1129" t="s">
        <v>492</v>
      </c>
      <c r="AL13" s="1130"/>
      <c r="AM13" s="1130"/>
      <c r="AN13" s="1131"/>
      <c r="AO13" s="265">
        <v>127096</v>
      </c>
      <c r="AP13" s="265">
        <v>4154</v>
      </c>
      <c r="AQ13" s="266">
        <v>3111</v>
      </c>
      <c r="AR13" s="267">
        <v>33.5</v>
      </c>
    </row>
    <row r="14" spans="1:46" ht="13.5" customHeight="1" x14ac:dyDescent="0.2">
      <c r="A14" s="247"/>
      <c r="AK14" s="1129" t="s">
        <v>493</v>
      </c>
      <c r="AL14" s="1130"/>
      <c r="AM14" s="1130"/>
      <c r="AN14" s="1131"/>
      <c r="AO14" s="265">
        <v>42151</v>
      </c>
      <c r="AP14" s="265">
        <v>1378</v>
      </c>
      <c r="AQ14" s="266">
        <v>1882</v>
      </c>
      <c r="AR14" s="267">
        <v>-26.8</v>
      </c>
    </row>
    <row r="15" spans="1:46" ht="13.5" customHeight="1" x14ac:dyDescent="0.2">
      <c r="A15" s="247"/>
      <c r="AK15" s="1132" t="s">
        <v>494</v>
      </c>
      <c r="AL15" s="1133"/>
      <c r="AM15" s="1133"/>
      <c r="AN15" s="1134"/>
      <c r="AO15" s="265">
        <v>-133510</v>
      </c>
      <c r="AP15" s="265">
        <v>-4363</v>
      </c>
      <c r="AQ15" s="266">
        <v>-6411</v>
      </c>
      <c r="AR15" s="267">
        <v>-31.9</v>
      </c>
    </row>
    <row r="16" spans="1:46" ht="13.2" x14ac:dyDescent="0.2">
      <c r="A16" s="247"/>
      <c r="AK16" s="1132" t="s">
        <v>178</v>
      </c>
      <c r="AL16" s="1133"/>
      <c r="AM16" s="1133"/>
      <c r="AN16" s="1134"/>
      <c r="AO16" s="265">
        <v>2929087</v>
      </c>
      <c r="AP16" s="265">
        <v>95731</v>
      </c>
      <c r="AQ16" s="266">
        <v>107373</v>
      </c>
      <c r="AR16" s="267">
        <v>-10.8</v>
      </c>
    </row>
    <row r="17" spans="1:46" ht="13.2" x14ac:dyDescent="0.2">
      <c r="A17" s="247"/>
    </row>
    <row r="18" spans="1:46" ht="13.2" x14ac:dyDescent="0.2">
      <c r="A18" s="247"/>
      <c r="AQ18" s="268"/>
      <c r="AR18" s="268"/>
    </row>
    <row r="19" spans="1:46" ht="13.2" x14ac:dyDescent="0.2">
      <c r="A19" s="247"/>
      <c r="AK19" s="243" t="s">
        <v>495</v>
      </c>
    </row>
    <row r="20" spans="1:46" ht="13.2" x14ac:dyDescent="0.2">
      <c r="A20" s="247"/>
      <c r="AK20" s="269"/>
      <c r="AL20" s="270"/>
      <c r="AM20" s="270"/>
      <c r="AN20" s="271"/>
      <c r="AO20" s="272" t="s">
        <v>496</v>
      </c>
      <c r="AP20" s="273" t="s">
        <v>497</v>
      </c>
      <c r="AQ20" s="274" t="s">
        <v>498</v>
      </c>
      <c r="AR20" s="275"/>
    </row>
    <row r="21" spans="1:46" s="248" customFormat="1" ht="13.2" x14ac:dyDescent="0.2">
      <c r="A21" s="276"/>
      <c r="AK21" s="1135" t="s">
        <v>499</v>
      </c>
      <c r="AL21" s="1136"/>
      <c r="AM21" s="1136"/>
      <c r="AN21" s="1137"/>
      <c r="AO21" s="277">
        <v>6.96</v>
      </c>
      <c r="AP21" s="278">
        <v>9.17</v>
      </c>
      <c r="AQ21" s="279">
        <v>-2.21</v>
      </c>
      <c r="AS21" s="280"/>
      <c r="AT21" s="276"/>
    </row>
    <row r="22" spans="1:46" s="248" customFormat="1" ht="13.2" x14ac:dyDescent="0.2">
      <c r="A22" s="276"/>
      <c r="AK22" s="1135" t="s">
        <v>500</v>
      </c>
      <c r="AL22" s="1136"/>
      <c r="AM22" s="1136"/>
      <c r="AN22" s="1137"/>
      <c r="AO22" s="281">
        <v>96.7</v>
      </c>
      <c r="AP22" s="282">
        <v>97.5</v>
      </c>
      <c r="AQ22" s="283">
        <v>-0.8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501</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503</v>
      </c>
      <c r="AL29" s="248"/>
      <c r="AM29" s="248"/>
      <c r="AN29" s="248"/>
      <c r="AS29" s="290"/>
    </row>
    <row r="30" spans="1:46" ht="13.5" customHeight="1" x14ac:dyDescent="0.2">
      <c r="A30" s="247"/>
      <c r="AK30" s="250"/>
      <c r="AL30" s="251"/>
      <c r="AM30" s="251"/>
      <c r="AN30" s="252"/>
      <c r="AO30" s="1127" t="s">
        <v>482</v>
      </c>
      <c r="AP30" s="253"/>
      <c r="AQ30" s="254" t="s">
        <v>483</v>
      </c>
      <c r="AR30" s="255"/>
    </row>
    <row r="31" spans="1:46" ht="13.2" x14ac:dyDescent="0.2">
      <c r="A31" s="247"/>
      <c r="AK31" s="256"/>
      <c r="AL31" s="257"/>
      <c r="AM31" s="257"/>
      <c r="AN31" s="258"/>
      <c r="AO31" s="1128"/>
      <c r="AP31" s="259" t="s">
        <v>484</v>
      </c>
      <c r="AQ31" s="260" t="s">
        <v>485</v>
      </c>
      <c r="AR31" s="261" t="s">
        <v>486</v>
      </c>
    </row>
    <row r="32" spans="1:46" ht="27" customHeight="1" x14ac:dyDescent="0.2">
      <c r="A32" s="247"/>
      <c r="AK32" s="1143" t="s">
        <v>504</v>
      </c>
      <c r="AL32" s="1144"/>
      <c r="AM32" s="1144"/>
      <c r="AN32" s="1145"/>
      <c r="AO32" s="291">
        <v>1402364</v>
      </c>
      <c r="AP32" s="291">
        <v>45833</v>
      </c>
      <c r="AQ32" s="292">
        <v>55954</v>
      </c>
      <c r="AR32" s="293">
        <v>-18.100000000000001</v>
      </c>
    </row>
    <row r="33" spans="1:46" ht="13.5" customHeight="1" x14ac:dyDescent="0.2">
      <c r="A33" s="247"/>
      <c r="AK33" s="1143" t="s">
        <v>505</v>
      </c>
      <c r="AL33" s="1144"/>
      <c r="AM33" s="1144"/>
      <c r="AN33" s="1145"/>
      <c r="AO33" s="291" t="s">
        <v>491</v>
      </c>
      <c r="AP33" s="291" t="s">
        <v>491</v>
      </c>
      <c r="AQ33" s="292" t="s">
        <v>491</v>
      </c>
      <c r="AR33" s="293" t="s">
        <v>491</v>
      </c>
    </row>
    <row r="34" spans="1:46" ht="27" customHeight="1" x14ac:dyDescent="0.2">
      <c r="A34" s="247"/>
      <c r="AK34" s="1143" t="s">
        <v>506</v>
      </c>
      <c r="AL34" s="1144"/>
      <c r="AM34" s="1144"/>
      <c r="AN34" s="1145"/>
      <c r="AO34" s="291" t="s">
        <v>491</v>
      </c>
      <c r="AP34" s="291" t="s">
        <v>491</v>
      </c>
      <c r="AQ34" s="292">
        <v>1</v>
      </c>
      <c r="AR34" s="293" t="s">
        <v>491</v>
      </c>
    </row>
    <row r="35" spans="1:46" ht="27" customHeight="1" x14ac:dyDescent="0.2">
      <c r="A35" s="247"/>
      <c r="AK35" s="1143" t="s">
        <v>507</v>
      </c>
      <c r="AL35" s="1144"/>
      <c r="AM35" s="1144"/>
      <c r="AN35" s="1145"/>
      <c r="AO35" s="291">
        <v>393322</v>
      </c>
      <c r="AP35" s="291">
        <v>12855</v>
      </c>
      <c r="AQ35" s="292">
        <v>17691</v>
      </c>
      <c r="AR35" s="293">
        <v>-27.3</v>
      </c>
    </row>
    <row r="36" spans="1:46" ht="27" customHeight="1" x14ac:dyDescent="0.2">
      <c r="A36" s="247"/>
      <c r="AK36" s="1143" t="s">
        <v>508</v>
      </c>
      <c r="AL36" s="1144"/>
      <c r="AM36" s="1144"/>
      <c r="AN36" s="1145"/>
      <c r="AO36" s="291">
        <v>62613</v>
      </c>
      <c r="AP36" s="291">
        <v>2046</v>
      </c>
      <c r="AQ36" s="292">
        <v>2603</v>
      </c>
      <c r="AR36" s="293">
        <v>-21.4</v>
      </c>
    </row>
    <row r="37" spans="1:46" ht="13.5" customHeight="1" x14ac:dyDescent="0.2">
      <c r="A37" s="247"/>
      <c r="AK37" s="1143" t="s">
        <v>509</v>
      </c>
      <c r="AL37" s="1144"/>
      <c r="AM37" s="1144"/>
      <c r="AN37" s="1145"/>
      <c r="AO37" s="291">
        <v>9735</v>
      </c>
      <c r="AP37" s="291">
        <v>318</v>
      </c>
      <c r="AQ37" s="292">
        <v>579</v>
      </c>
      <c r="AR37" s="293">
        <v>-45.1</v>
      </c>
    </row>
    <row r="38" spans="1:46" ht="27" customHeight="1" x14ac:dyDescent="0.2">
      <c r="A38" s="247"/>
      <c r="AK38" s="1146" t="s">
        <v>510</v>
      </c>
      <c r="AL38" s="1147"/>
      <c r="AM38" s="1147"/>
      <c r="AN38" s="1148"/>
      <c r="AO38" s="294" t="s">
        <v>491</v>
      </c>
      <c r="AP38" s="294" t="s">
        <v>491</v>
      </c>
      <c r="AQ38" s="295">
        <v>4</v>
      </c>
      <c r="AR38" s="283" t="s">
        <v>491</v>
      </c>
      <c r="AS38" s="290"/>
    </row>
    <row r="39" spans="1:46" ht="13.2" x14ac:dyDescent="0.2">
      <c r="A39" s="247"/>
      <c r="AK39" s="1146" t="s">
        <v>511</v>
      </c>
      <c r="AL39" s="1147"/>
      <c r="AM39" s="1147"/>
      <c r="AN39" s="1148"/>
      <c r="AO39" s="291">
        <v>-67504</v>
      </c>
      <c r="AP39" s="291">
        <v>-2206</v>
      </c>
      <c r="AQ39" s="292">
        <v>-4663</v>
      </c>
      <c r="AR39" s="293">
        <v>-52.7</v>
      </c>
      <c r="AS39" s="290"/>
    </row>
    <row r="40" spans="1:46" ht="27" customHeight="1" x14ac:dyDescent="0.2">
      <c r="A40" s="247"/>
      <c r="AK40" s="1143" t="s">
        <v>512</v>
      </c>
      <c r="AL40" s="1144"/>
      <c r="AM40" s="1144"/>
      <c r="AN40" s="1145"/>
      <c r="AO40" s="291">
        <v>-1250820</v>
      </c>
      <c r="AP40" s="291">
        <v>-40880</v>
      </c>
      <c r="AQ40" s="292">
        <v>-48945</v>
      </c>
      <c r="AR40" s="293">
        <v>-16.5</v>
      </c>
      <c r="AS40" s="290"/>
    </row>
    <row r="41" spans="1:46" ht="13.2" x14ac:dyDescent="0.2">
      <c r="A41" s="247"/>
      <c r="AK41" s="1149" t="s">
        <v>288</v>
      </c>
      <c r="AL41" s="1150"/>
      <c r="AM41" s="1150"/>
      <c r="AN41" s="1151"/>
      <c r="AO41" s="291">
        <v>549710</v>
      </c>
      <c r="AP41" s="291">
        <v>17966</v>
      </c>
      <c r="AQ41" s="292">
        <v>23225</v>
      </c>
      <c r="AR41" s="293">
        <v>-22.6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2" x14ac:dyDescent="0.2">
      <c r="A48" s="247"/>
      <c r="AK48" s="301" t="s">
        <v>514</v>
      </c>
      <c r="AL48" s="301"/>
      <c r="AM48" s="301"/>
      <c r="AN48" s="301"/>
      <c r="AO48" s="301"/>
      <c r="AP48" s="301"/>
      <c r="AQ48" s="302"/>
      <c r="AR48" s="301"/>
    </row>
    <row r="49" spans="1:44" ht="13.5" customHeight="1" x14ac:dyDescent="0.2">
      <c r="A49" s="247"/>
      <c r="AK49" s="303"/>
      <c r="AL49" s="304"/>
      <c r="AM49" s="1138" t="s">
        <v>482</v>
      </c>
      <c r="AN49" s="1140" t="s">
        <v>515</v>
      </c>
      <c r="AO49" s="1141"/>
      <c r="AP49" s="1141"/>
      <c r="AQ49" s="1141"/>
      <c r="AR49" s="1142"/>
    </row>
    <row r="50" spans="1:44" ht="13.2" x14ac:dyDescent="0.2">
      <c r="A50" s="247"/>
      <c r="AK50" s="305"/>
      <c r="AL50" s="306"/>
      <c r="AM50" s="1139"/>
      <c r="AN50" s="307" t="s">
        <v>516</v>
      </c>
      <c r="AO50" s="308" t="s">
        <v>517</v>
      </c>
      <c r="AP50" s="309" t="s">
        <v>518</v>
      </c>
      <c r="AQ50" s="310" t="s">
        <v>519</v>
      </c>
      <c r="AR50" s="311" t="s">
        <v>520</v>
      </c>
    </row>
    <row r="51" spans="1:44" ht="13.2" x14ac:dyDescent="0.2">
      <c r="A51" s="247"/>
      <c r="AK51" s="303" t="s">
        <v>521</v>
      </c>
      <c r="AL51" s="304"/>
      <c r="AM51" s="312">
        <v>2434493</v>
      </c>
      <c r="AN51" s="313">
        <v>78588</v>
      </c>
      <c r="AO51" s="314">
        <v>-37.200000000000003</v>
      </c>
      <c r="AP51" s="315">
        <v>76347</v>
      </c>
      <c r="AQ51" s="316">
        <v>2.4</v>
      </c>
      <c r="AR51" s="317">
        <v>-39.6</v>
      </c>
    </row>
    <row r="52" spans="1:44" ht="13.2" x14ac:dyDescent="0.2">
      <c r="A52" s="247"/>
      <c r="AK52" s="318"/>
      <c r="AL52" s="319" t="s">
        <v>522</v>
      </c>
      <c r="AM52" s="320">
        <v>1318953</v>
      </c>
      <c r="AN52" s="321">
        <v>42577</v>
      </c>
      <c r="AO52" s="322">
        <v>-56.5</v>
      </c>
      <c r="AP52" s="323">
        <v>41762</v>
      </c>
      <c r="AQ52" s="324">
        <v>0.5</v>
      </c>
      <c r="AR52" s="325">
        <v>-57</v>
      </c>
    </row>
    <row r="53" spans="1:44" ht="13.2" x14ac:dyDescent="0.2">
      <c r="A53" s="247"/>
      <c r="AK53" s="303" t="s">
        <v>523</v>
      </c>
      <c r="AL53" s="304"/>
      <c r="AM53" s="312">
        <v>2577269</v>
      </c>
      <c r="AN53" s="313">
        <v>83770</v>
      </c>
      <c r="AO53" s="314">
        <v>6.6</v>
      </c>
      <c r="AP53" s="315">
        <v>69604</v>
      </c>
      <c r="AQ53" s="316">
        <v>-8.8000000000000007</v>
      </c>
      <c r="AR53" s="317">
        <v>15.4</v>
      </c>
    </row>
    <row r="54" spans="1:44" ht="13.2" x14ac:dyDescent="0.2">
      <c r="A54" s="247"/>
      <c r="AK54" s="318"/>
      <c r="AL54" s="319" t="s">
        <v>522</v>
      </c>
      <c r="AM54" s="320">
        <v>1922948</v>
      </c>
      <c r="AN54" s="321">
        <v>62502</v>
      </c>
      <c r="AO54" s="322">
        <v>46.8</v>
      </c>
      <c r="AP54" s="323">
        <v>36247</v>
      </c>
      <c r="AQ54" s="324">
        <v>-13.2</v>
      </c>
      <c r="AR54" s="325">
        <v>60</v>
      </c>
    </row>
    <row r="55" spans="1:44" ht="13.2" x14ac:dyDescent="0.2">
      <c r="A55" s="247"/>
      <c r="AK55" s="303" t="s">
        <v>524</v>
      </c>
      <c r="AL55" s="304"/>
      <c r="AM55" s="312">
        <v>1514527</v>
      </c>
      <c r="AN55" s="313">
        <v>49170</v>
      </c>
      <c r="AO55" s="314">
        <v>-41.3</v>
      </c>
      <c r="AP55" s="315">
        <v>68410</v>
      </c>
      <c r="AQ55" s="316">
        <v>-1.7</v>
      </c>
      <c r="AR55" s="317">
        <v>-39.6</v>
      </c>
    </row>
    <row r="56" spans="1:44" ht="13.2" x14ac:dyDescent="0.2">
      <c r="A56" s="247"/>
      <c r="AK56" s="318"/>
      <c r="AL56" s="319" t="s">
        <v>522</v>
      </c>
      <c r="AM56" s="320">
        <v>1005845</v>
      </c>
      <c r="AN56" s="321">
        <v>32655</v>
      </c>
      <c r="AO56" s="322">
        <v>-47.8</v>
      </c>
      <c r="AP56" s="323">
        <v>35086</v>
      </c>
      <c r="AQ56" s="324">
        <v>-3.2</v>
      </c>
      <c r="AR56" s="325">
        <v>-44.6</v>
      </c>
    </row>
    <row r="57" spans="1:44" ht="13.2" x14ac:dyDescent="0.2">
      <c r="A57" s="247"/>
      <c r="AK57" s="303" t="s">
        <v>525</v>
      </c>
      <c r="AL57" s="304"/>
      <c r="AM57" s="312">
        <v>2385420</v>
      </c>
      <c r="AN57" s="313">
        <v>77810</v>
      </c>
      <c r="AO57" s="314">
        <v>58.2</v>
      </c>
      <c r="AP57" s="315">
        <v>73019</v>
      </c>
      <c r="AQ57" s="316">
        <v>6.7</v>
      </c>
      <c r="AR57" s="317">
        <v>51.5</v>
      </c>
    </row>
    <row r="58" spans="1:44" ht="13.2" x14ac:dyDescent="0.2">
      <c r="A58" s="247"/>
      <c r="AK58" s="318"/>
      <c r="AL58" s="319" t="s">
        <v>522</v>
      </c>
      <c r="AM58" s="320">
        <v>1669977</v>
      </c>
      <c r="AN58" s="321">
        <v>54473</v>
      </c>
      <c r="AO58" s="322">
        <v>66.8</v>
      </c>
      <c r="AP58" s="323">
        <v>39427</v>
      </c>
      <c r="AQ58" s="324">
        <v>12.4</v>
      </c>
      <c r="AR58" s="325">
        <v>54.4</v>
      </c>
    </row>
    <row r="59" spans="1:44" ht="13.2" x14ac:dyDescent="0.2">
      <c r="A59" s="247"/>
      <c r="AK59" s="303" t="s">
        <v>526</v>
      </c>
      <c r="AL59" s="304"/>
      <c r="AM59" s="312">
        <v>2323202</v>
      </c>
      <c r="AN59" s="313">
        <v>75929</v>
      </c>
      <c r="AO59" s="314">
        <v>-2.4</v>
      </c>
      <c r="AP59" s="315">
        <v>76590</v>
      </c>
      <c r="AQ59" s="316">
        <v>4.9000000000000004</v>
      </c>
      <c r="AR59" s="317">
        <v>-7.3</v>
      </c>
    </row>
    <row r="60" spans="1:44" ht="13.2" x14ac:dyDescent="0.2">
      <c r="A60" s="247"/>
      <c r="AK60" s="318"/>
      <c r="AL60" s="319" t="s">
        <v>522</v>
      </c>
      <c r="AM60" s="320">
        <v>1526974</v>
      </c>
      <c r="AN60" s="321">
        <v>49906</v>
      </c>
      <c r="AO60" s="322">
        <v>-8.4</v>
      </c>
      <c r="AP60" s="323">
        <v>42387</v>
      </c>
      <c r="AQ60" s="324">
        <v>7.5</v>
      </c>
      <c r="AR60" s="325">
        <v>-15.9</v>
      </c>
    </row>
    <row r="61" spans="1:44" ht="13.2" x14ac:dyDescent="0.2">
      <c r="A61" s="247"/>
      <c r="AK61" s="303" t="s">
        <v>527</v>
      </c>
      <c r="AL61" s="326"/>
      <c r="AM61" s="312">
        <v>2246982</v>
      </c>
      <c r="AN61" s="313">
        <v>73053</v>
      </c>
      <c r="AO61" s="314">
        <v>-3.2</v>
      </c>
      <c r="AP61" s="315">
        <v>72794</v>
      </c>
      <c r="AQ61" s="327">
        <v>0.7</v>
      </c>
      <c r="AR61" s="317">
        <v>-3.9</v>
      </c>
    </row>
    <row r="62" spans="1:44" ht="13.2" x14ac:dyDescent="0.2">
      <c r="A62" s="247"/>
      <c r="AK62" s="318"/>
      <c r="AL62" s="319" t="s">
        <v>522</v>
      </c>
      <c r="AM62" s="320">
        <v>1488939</v>
      </c>
      <c r="AN62" s="321">
        <v>48423</v>
      </c>
      <c r="AO62" s="322">
        <v>0.2</v>
      </c>
      <c r="AP62" s="323">
        <v>38982</v>
      </c>
      <c r="AQ62" s="324">
        <v>0.8</v>
      </c>
      <c r="AR62" s="325">
        <v>-0.6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NybyjRsuUOgFWF+lKfy5ZzElhCjiTSZQc/H0fqFZaFMCvpyO/z9CWRKnWmUK6muGFX3Ei0lBx5anpIVIkOzNrQ==" saltValue="7kEv2nw3W9dIKgD942bXU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W5h93aUrDgQO+WB302wBXEq3GUMtWbKlJ7yD7E2KhFOeVIApmu7NKlWoqnztt+HiozRLUAXNa/86qCDq/3UalA==" saltValue="xUGOYHeAlpPW5CMClvxEcA=="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Y69Ta8liK7BGuWXXNBtGiuL8bGcHLuG4NroFGRbEyMD94QY+SJeKf9X///YmmHJbzxJ8GVIv8KjHkfuo5PLmnA==" saltValue="Wg2cLJN5kCFDw+ZgP1ZREg==" spinCount="100000" sheet="1" objects="1" scenarios="1"/>
  <dataConsolidate/>
  <phoneticPr fontId="2"/>
  <printOptions horizontalCentered="1" verticalCentered="1"/>
  <pageMargins left="0" right="0" top="0.19685039370078741" bottom="0" header="0.39370078740157483" footer="0"/>
  <pageSetup paperSize="9" scale="38"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2">
      <c r="B47" s="10"/>
      <c r="C47" s="1152" t="s">
        <v>3</v>
      </c>
      <c r="D47" s="1152"/>
      <c r="E47" s="1153"/>
      <c r="F47" s="11">
        <v>33.369999999999997</v>
      </c>
      <c r="G47" s="12">
        <v>34.96</v>
      </c>
      <c r="H47" s="12">
        <v>34.090000000000003</v>
      </c>
      <c r="I47" s="12">
        <v>34.86</v>
      </c>
      <c r="J47" s="13">
        <v>32.22</v>
      </c>
    </row>
    <row r="48" spans="2:10" ht="57.75" customHeight="1" x14ac:dyDescent="0.2">
      <c r="B48" s="14"/>
      <c r="C48" s="1154" t="s">
        <v>4</v>
      </c>
      <c r="D48" s="1154"/>
      <c r="E48" s="1155"/>
      <c r="F48" s="15">
        <v>16.39</v>
      </c>
      <c r="G48" s="16">
        <v>14.85</v>
      </c>
      <c r="H48" s="16">
        <v>19.260000000000002</v>
      </c>
      <c r="I48" s="16">
        <v>16.53</v>
      </c>
      <c r="J48" s="17">
        <v>16.91</v>
      </c>
    </row>
    <row r="49" spans="2:10" ht="57.75" customHeight="1" thickBot="1" x14ac:dyDescent="0.25">
      <c r="B49" s="18"/>
      <c r="C49" s="1156" t="s">
        <v>5</v>
      </c>
      <c r="D49" s="1156"/>
      <c r="E49" s="1157"/>
      <c r="F49" s="19">
        <v>3.79</v>
      </c>
      <c r="G49" s="20">
        <v>2.14</v>
      </c>
      <c r="H49" s="20">
        <v>2.2599999999999998</v>
      </c>
      <c r="I49" s="20" t="s">
        <v>534</v>
      </c>
      <c r="J49" s="21" t="s">
        <v>535</v>
      </c>
    </row>
    <row r="50" spans="2:10" ht="13.2" x14ac:dyDescent="0.2"/>
  </sheetData>
  <sheetProtection algorithmName="SHA-512" hashValue="/J9j4FfGu2Yxljd4qtar0hrrDL6+LNg0uHnJx5YK2rhkhwaZGhgTtgXkhl1MgI7NL3RAZKRCUUDhaWQM6yhO+Q==" saltValue="1GI3IuVeSrhs5y1j1lmS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62" t="s">
        <v>536</v>
      </c>
      <c r="D34" s="1162"/>
      <c r="E34" s="1163"/>
      <c r="F34" s="32">
        <v>15.71</v>
      </c>
      <c r="G34" s="33">
        <v>14.13</v>
      </c>
      <c r="H34" s="33">
        <v>18.47</v>
      </c>
      <c r="I34" s="33">
        <v>15.57</v>
      </c>
      <c r="J34" s="34">
        <v>16.78</v>
      </c>
      <c r="K34" s="22"/>
      <c r="L34" s="22"/>
      <c r="M34" s="22"/>
      <c r="N34" s="22"/>
      <c r="O34" s="22"/>
      <c r="P34" s="22"/>
    </row>
    <row r="35" spans="1:16" ht="39" customHeight="1" x14ac:dyDescent="0.2">
      <c r="A35" s="22"/>
      <c r="B35" s="35"/>
      <c r="C35" s="1158" t="s">
        <v>537</v>
      </c>
      <c r="D35" s="1158"/>
      <c r="E35" s="1159"/>
      <c r="F35" s="36">
        <v>3.95</v>
      </c>
      <c r="G35" s="37">
        <v>3.72</v>
      </c>
      <c r="H35" s="37">
        <v>4.07</v>
      </c>
      <c r="I35" s="37">
        <v>3.88</v>
      </c>
      <c r="J35" s="38">
        <v>3.52</v>
      </c>
      <c r="K35" s="22"/>
      <c r="L35" s="22"/>
      <c r="M35" s="22"/>
      <c r="N35" s="22"/>
      <c r="O35" s="22"/>
      <c r="P35" s="22"/>
    </row>
    <row r="36" spans="1:16" ht="39" customHeight="1" x14ac:dyDescent="0.2">
      <c r="A36" s="22"/>
      <c r="B36" s="35"/>
      <c r="C36" s="1158" t="s">
        <v>538</v>
      </c>
      <c r="D36" s="1158"/>
      <c r="E36" s="1159"/>
      <c r="F36" s="36">
        <v>1.34</v>
      </c>
      <c r="G36" s="37">
        <v>0.12</v>
      </c>
      <c r="H36" s="37">
        <v>0.34</v>
      </c>
      <c r="I36" s="37">
        <v>0.05</v>
      </c>
      <c r="J36" s="38">
        <v>2.04</v>
      </c>
      <c r="K36" s="22"/>
      <c r="L36" s="22"/>
      <c r="M36" s="22"/>
      <c r="N36" s="22"/>
      <c r="O36" s="22"/>
      <c r="P36" s="22"/>
    </row>
    <row r="37" spans="1:16" ht="39" customHeight="1" x14ac:dyDescent="0.2">
      <c r="A37" s="22"/>
      <c r="B37" s="35"/>
      <c r="C37" s="1158" t="s">
        <v>539</v>
      </c>
      <c r="D37" s="1158"/>
      <c r="E37" s="1159"/>
      <c r="F37" s="36">
        <v>1.57</v>
      </c>
      <c r="G37" s="37">
        <v>1.58</v>
      </c>
      <c r="H37" s="37">
        <v>1.81</v>
      </c>
      <c r="I37" s="37">
        <v>1.96</v>
      </c>
      <c r="J37" s="38">
        <v>1.86</v>
      </c>
      <c r="K37" s="22"/>
      <c r="L37" s="22"/>
      <c r="M37" s="22"/>
      <c r="N37" s="22"/>
      <c r="O37" s="22"/>
      <c r="P37" s="22"/>
    </row>
    <row r="38" spans="1:16" ht="39" customHeight="1" x14ac:dyDescent="0.2">
      <c r="A38" s="22"/>
      <c r="B38" s="35"/>
      <c r="C38" s="1158" t="s">
        <v>540</v>
      </c>
      <c r="D38" s="1158"/>
      <c r="E38" s="1159"/>
      <c r="F38" s="36">
        <v>0.17</v>
      </c>
      <c r="G38" s="37">
        <v>0.73</v>
      </c>
      <c r="H38" s="37">
        <v>0.83</v>
      </c>
      <c r="I38" s="37">
        <v>0.96</v>
      </c>
      <c r="J38" s="38">
        <v>1.27</v>
      </c>
      <c r="K38" s="22"/>
      <c r="L38" s="22"/>
      <c r="M38" s="22"/>
      <c r="N38" s="22"/>
      <c r="O38" s="22"/>
      <c r="P38" s="22"/>
    </row>
    <row r="39" spans="1:16" ht="39" customHeight="1" x14ac:dyDescent="0.2">
      <c r="A39" s="22"/>
      <c r="B39" s="35"/>
      <c r="C39" s="1158" t="s">
        <v>541</v>
      </c>
      <c r="D39" s="1158"/>
      <c r="E39" s="1159"/>
      <c r="F39" s="36">
        <v>1.6</v>
      </c>
      <c r="G39" s="37">
        <v>1.53</v>
      </c>
      <c r="H39" s="37">
        <v>1.71</v>
      </c>
      <c r="I39" s="37">
        <v>1.25</v>
      </c>
      <c r="J39" s="38">
        <v>0.6</v>
      </c>
      <c r="K39" s="22"/>
      <c r="L39" s="22"/>
      <c r="M39" s="22"/>
      <c r="N39" s="22"/>
      <c r="O39" s="22"/>
      <c r="P39" s="22"/>
    </row>
    <row r="40" spans="1:16" ht="39" customHeight="1" x14ac:dyDescent="0.2">
      <c r="A40" s="22"/>
      <c r="B40" s="35"/>
      <c r="C40" s="1158" t="s">
        <v>542</v>
      </c>
      <c r="D40" s="1158"/>
      <c r="E40" s="1159"/>
      <c r="F40" s="36">
        <v>0.33</v>
      </c>
      <c r="G40" s="37">
        <v>0.45</v>
      </c>
      <c r="H40" s="37">
        <v>0.59</v>
      </c>
      <c r="I40" s="37">
        <v>0.57999999999999996</v>
      </c>
      <c r="J40" s="38">
        <v>0.5</v>
      </c>
      <c r="K40" s="22"/>
      <c r="L40" s="22"/>
      <c r="M40" s="22"/>
      <c r="N40" s="22"/>
      <c r="O40" s="22"/>
      <c r="P40" s="22"/>
    </row>
    <row r="41" spans="1:16" ht="39" customHeight="1" x14ac:dyDescent="0.2">
      <c r="A41" s="22"/>
      <c r="B41" s="35"/>
      <c r="C41" s="1158" t="s">
        <v>543</v>
      </c>
      <c r="D41" s="1158"/>
      <c r="E41" s="1159"/>
      <c r="F41" s="36">
        <v>0.67</v>
      </c>
      <c r="G41" s="37">
        <v>0.71</v>
      </c>
      <c r="H41" s="37">
        <v>0.78</v>
      </c>
      <c r="I41" s="37">
        <v>0.95</v>
      </c>
      <c r="J41" s="38">
        <v>0.12</v>
      </c>
      <c r="K41" s="22"/>
      <c r="L41" s="22"/>
      <c r="M41" s="22"/>
      <c r="N41" s="22"/>
      <c r="O41" s="22"/>
      <c r="P41" s="22"/>
    </row>
    <row r="42" spans="1:16" ht="39" customHeight="1" x14ac:dyDescent="0.2">
      <c r="A42" s="22"/>
      <c r="B42" s="39"/>
      <c r="C42" s="1158" t="s">
        <v>544</v>
      </c>
      <c r="D42" s="1158"/>
      <c r="E42" s="1159"/>
      <c r="F42" s="36" t="s">
        <v>491</v>
      </c>
      <c r="G42" s="37" t="s">
        <v>491</v>
      </c>
      <c r="H42" s="37" t="s">
        <v>491</v>
      </c>
      <c r="I42" s="37" t="s">
        <v>491</v>
      </c>
      <c r="J42" s="38" t="s">
        <v>491</v>
      </c>
      <c r="K42" s="22"/>
      <c r="L42" s="22"/>
      <c r="M42" s="22"/>
      <c r="N42" s="22"/>
      <c r="O42" s="22"/>
      <c r="P42" s="22"/>
    </row>
    <row r="43" spans="1:16" ht="39" customHeight="1" thickBot="1" x14ac:dyDescent="0.25">
      <c r="A43" s="22"/>
      <c r="B43" s="40"/>
      <c r="C43" s="1160" t="s">
        <v>545</v>
      </c>
      <c r="D43" s="1160"/>
      <c r="E43" s="1161"/>
      <c r="F43" s="41">
        <v>0.02</v>
      </c>
      <c r="G43" s="42">
        <v>0.02</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ME7sFKHmZOR0lWzVFJZios0GlxC5Hp8SV/7B6ilNS+GnYkEP0zNJWehJjtBH1x+uwPl0hXKqg4cUdxsvtYlf5A==" saltValue="04mCbuguypekyHDMqrtYF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1272</v>
      </c>
      <c r="L45" s="58">
        <v>1320</v>
      </c>
      <c r="M45" s="58">
        <v>1332</v>
      </c>
      <c r="N45" s="58">
        <v>1391</v>
      </c>
      <c r="O45" s="59">
        <v>1402</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491</v>
      </c>
      <c r="L46" s="62" t="s">
        <v>491</v>
      </c>
      <c r="M46" s="62" t="s">
        <v>491</v>
      </c>
      <c r="N46" s="62" t="s">
        <v>491</v>
      </c>
      <c r="O46" s="63" t="s">
        <v>491</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491</v>
      </c>
      <c r="L47" s="62" t="s">
        <v>491</v>
      </c>
      <c r="M47" s="62" t="s">
        <v>491</v>
      </c>
      <c r="N47" s="62" t="s">
        <v>491</v>
      </c>
      <c r="O47" s="63" t="s">
        <v>491</v>
      </c>
      <c r="P47" s="46"/>
      <c r="Q47" s="46"/>
      <c r="R47" s="46"/>
      <c r="S47" s="46"/>
      <c r="T47" s="46"/>
      <c r="U47" s="46"/>
    </row>
    <row r="48" spans="1:21" ht="30.75" customHeight="1" x14ac:dyDescent="0.2">
      <c r="A48" s="46"/>
      <c r="B48" s="1166"/>
      <c r="C48" s="1167"/>
      <c r="D48" s="60"/>
      <c r="E48" s="1172" t="s">
        <v>13</v>
      </c>
      <c r="F48" s="1172"/>
      <c r="G48" s="1172"/>
      <c r="H48" s="1172"/>
      <c r="I48" s="1172"/>
      <c r="J48" s="1173"/>
      <c r="K48" s="61">
        <v>485</v>
      </c>
      <c r="L48" s="62">
        <v>427</v>
      </c>
      <c r="M48" s="62">
        <v>427</v>
      </c>
      <c r="N48" s="62">
        <v>407</v>
      </c>
      <c r="O48" s="63">
        <v>393</v>
      </c>
      <c r="P48" s="46"/>
      <c r="Q48" s="46"/>
      <c r="R48" s="46"/>
      <c r="S48" s="46"/>
      <c r="T48" s="46"/>
      <c r="U48" s="46"/>
    </row>
    <row r="49" spans="1:21" ht="30.75" customHeight="1" x14ac:dyDescent="0.2">
      <c r="A49" s="46"/>
      <c r="B49" s="1166"/>
      <c r="C49" s="1167"/>
      <c r="D49" s="60"/>
      <c r="E49" s="1172" t="s">
        <v>14</v>
      </c>
      <c r="F49" s="1172"/>
      <c r="G49" s="1172"/>
      <c r="H49" s="1172"/>
      <c r="I49" s="1172"/>
      <c r="J49" s="1173"/>
      <c r="K49" s="61">
        <v>75</v>
      </c>
      <c r="L49" s="62">
        <v>78</v>
      </c>
      <c r="M49" s="62">
        <v>77</v>
      </c>
      <c r="N49" s="62">
        <v>77</v>
      </c>
      <c r="O49" s="63">
        <v>63</v>
      </c>
      <c r="P49" s="46"/>
      <c r="Q49" s="46"/>
      <c r="R49" s="46"/>
      <c r="S49" s="46"/>
      <c r="T49" s="46"/>
      <c r="U49" s="46"/>
    </row>
    <row r="50" spans="1:21" ht="30.75" customHeight="1" x14ac:dyDescent="0.2">
      <c r="A50" s="46"/>
      <c r="B50" s="1166"/>
      <c r="C50" s="1167"/>
      <c r="D50" s="60"/>
      <c r="E50" s="1172" t="s">
        <v>15</v>
      </c>
      <c r="F50" s="1172"/>
      <c r="G50" s="1172"/>
      <c r="H50" s="1172"/>
      <c r="I50" s="1172"/>
      <c r="J50" s="1173"/>
      <c r="K50" s="61">
        <v>12</v>
      </c>
      <c r="L50" s="62">
        <v>12</v>
      </c>
      <c r="M50" s="62">
        <v>11</v>
      </c>
      <c r="N50" s="62">
        <v>11</v>
      </c>
      <c r="O50" s="63">
        <v>10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491</v>
      </c>
      <c r="L51" s="62" t="s">
        <v>491</v>
      </c>
      <c r="M51" s="62" t="s">
        <v>491</v>
      </c>
      <c r="N51" s="62" t="s">
        <v>491</v>
      </c>
      <c r="O51" s="63" t="s">
        <v>491</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1327</v>
      </c>
      <c r="L52" s="62">
        <v>1321</v>
      </c>
      <c r="M52" s="62">
        <v>1337</v>
      </c>
      <c r="N52" s="62">
        <v>1335</v>
      </c>
      <c r="O52" s="63">
        <v>1319</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517</v>
      </c>
      <c r="L53" s="67">
        <v>516</v>
      </c>
      <c r="M53" s="67">
        <v>510</v>
      </c>
      <c r="N53" s="67">
        <v>551</v>
      </c>
      <c r="O53" s="68">
        <v>549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PzYgEDkZNYiIoXruP3XfvIJicIqTFWCjjWz0Sdu3A399kofpN/qJhLQGyXMBEP9UOAB+S+qsslBU7AwJQhpVPw==" saltValue="J3uezusZsWCNhJc9FU50Y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95" t="s">
        <v>30</v>
      </c>
      <c r="C41" s="1196"/>
      <c r="D41" s="103"/>
      <c r="E41" s="1201" t="s">
        <v>31</v>
      </c>
      <c r="F41" s="1201"/>
      <c r="G41" s="1201"/>
      <c r="H41" s="1202"/>
      <c r="I41" s="330">
        <v>17274</v>
      </c>
      <c r="J41" s="331">
        <v>17146</v>
      </c>
      <c r="K41" s="331">
        <v>16489</v>
      </c>
      <c r="L41" s="331">
        <v>16100</v>
      </c>
      <c r="M41" s="332">
        <v>16048</v>
      </c>
    </row>
    <row r="42" spans="2:13" ht="27.75" customHeight="1" x14ac:dyDescent="0.2">
      <c r="B42" s="1197"/>
      <c r="C42" s="1198"/>
      <c r="D42" s="104"/>
      <c r="E42" s="1203" t="s">
        <v>32</v>
      </c>
      <c r="F42" s="1203"/>
      <c r="G42" s="1203"/>
      <c r="H42" s="1204"/>
      <c r="I42" s="333">
        <v>133</v>
      </c>
      <c r="J42" s="334">
        <v>122</v>
      </c>
      <c r="K42" s="334">
        <v>148</v>
      </c>
      <c r="L42" s="334">
        <v>137</v>
      </c>
      <c r="M42" s="335">
        <v>127</v>
      </c>
    </row>
    <row r="43" spans="2:13" ht="27.75" customHeight="1" x14ac:dyDescent="0.2">
      <c r="B43" s="1197"/>
      <c r="C43" s="1198"/>
      <c r="D43" s="104"/>
      <c r="E43" s="1203" t="s">
        <v>33</v>
      </c>
      <c r="F43" s="1203"/>
      <c r="G43" s="1203"/>
      <c r="H43" s="1204"/>
      <c r="I43" s="333">
        <v>6804</v>
      </c>
      <c r="J43" s="334">
        <v>6216</v>
      </c>
      <c r="K43" s="334">
        <v>6306</v>
      </c>
      <c r="L43" s="334">
        <v>5716</v>
      </c>
      <c r="M43" s="335">
        <v>5378</v>
      </c>
    </row>
    <row r="44" spans="2:13" ht="27.75" customHeight="1" x14ac:dyDescent="0.2">
      <c r="B44" s="1197"/>
      <c r="C44" s="1198"/>
      <c r="D44" s="104"/>
      <c r="E44" s="1203" t="s">
        <v>34</v>
      </c>
      <c r="F44" s="1203"/>
      <c r="G44" s="1203"/>
      <c r="H44" s="1204"/>
      <c r="I44" s="333">
        <v>612</v>
      </c>
      <c r="J44" s="334">
        <v>582</v>
      </c>
      <c r="K44" s="334">
        <v>537</v>
      </c>
      <c r="L44" s="334">
        <v>493</v>
      </c>
      <c r="M44" s="335">
        <v>460</v>
      </c>
    </row>
    <row r="45" spans="2:13" ht="27.75" customHeight="1" x14ac:dyDescent="0.2">
      <c r="B45" s="1197"/>
      <c r="C45" s="1198"/>
      <c r="D45" s="104"/>
      <c r="E45" s="1203" t="s">
        <v>35</v>
      </c>
      <c r="F45" s="1203"/>
      <c r="G45" s="1203"/>
      <c r="H45" s="1204"/>
      <c r="I45" s="333">
        <v>712</v>
      </c>
      <c r="J45" s="334">
        <v>725</v>
      </c>
      <c r="K45" s="334">
        <v>682</v>
      </c>
      <c r="L45" s="334">
        <v>676</v>
      </c>
      <c r="M45" s="335">
        <v>597</v>
      </c>
    </row>
    <row r="46" spans="2:13" ht="27.75" customHeight="1" x14ac:dyDescent="0.2">
      <c r="B46" s="1197"/>
      <c r="C46" s="1198"/>
      <c r="D46" s="105"/>
      <c r="E46" s="1203" t="s">
        <v>36</v>
      </c>
      <c r="F46" s="1203"/>
      <c r="G46" s="1203"/>
      <c r="H46" s="1204"/>
      <c r="I46" s="333">
        <v>3</v>
      </c>
      <c r="J46" s="334">
        <v>2</v>
      </c>
      <c r="K46" s="334">
        <v>1</v>
      </c>
      <c r="L46" s="334">
        <v>1</v>
      </c>
      <c r="M46" s="335">
        <v>0</v>
      </c>
    </row>
    <row r="47" spans="2:13" ht="27.75" customHeight="1" x14ac:dyDescent="0.2">
      <c r="B47" s="1197"/>
      <c r="C47" s="1198"/>
      <c r="D47" s="106"/>
      <c r="E47" s="1205" t="s">
        <v>37</v>
      </c>
      <c r="F47" s="1206"/>
      <c r="G47" s="1206"/>
      <c r="H47" s="1207"/>
      <c r="I47" s="333" t="s">
        <v>491</v>
      </c>
      <c r="J47" s="334" t="s">
        <v>491</v>
      </c>
      <c r="K47" s="334" t="s">
        <v>491</v>
      </c>
      <c r="L47" s="334" t="s">
        <v>491</v>
      </c>
      <c r="M47" s="335" t="s">
        <v>491</v>
      </c>
    </row>
    <row r="48" spans="2:13" ht="27.75" customHeight="1" x14ac:dyDescent="0.2">
      <c r="B48" s="1197"/>
      <c r="C48" s="1198"/>
      <c r="D48" s="104"/>
      <c r="E48" s="1203" t="s">
        <v>38</v>
      </c>
      <c r="F48" s="1203"/>
      <c r="G48" s="1203"/>
      <c r="H48" s="1204"/>
      <c r="I48" s="333" t="s">
        <v>491</v>
      </c>
      <c r="J48" s="334" t="s">
        <v>491</v>
      </c>
      <c r="K48" s="334" t="s">
        <v>491</v>
      </c>
      <c r="L48" s="334" t="s">
        <v>491</v>
      </c>
      <c r="M48" s="335" t="s">
        <v>491</v>
      </c>
    </row>
    <row r="49" spans="2:13" ht="27.75" customHeight="1" x14ac:dyDescent="0.2">
      <c r="B49" s="1199"/>
      <c r="C49" s="1200"/>
      <c r="D49" s="104"/>
      <c r="E49" s="1203" t="s">
        <v>39</v>
      </c>
      <c r="F49" s="1203"/>
      <c r="G49" s="1203"/>
      <c r="H49" s="1204"/>
      <c r="I49" s="333" t="s">
        <v>491</v>
      </c>
      <c r="J49" s="334" t="s">
        <v>491</v>
      </c>
      <c r="K49" s="334" t="s">
        <v>491</v>
      </c>
      <c r="L49" s="334" t="s">
        <v>491</v>
      </c>
      <c r="M49" s="335" t="s">
        <v>491</v>
      </c>
    </row>
    <row r="50" spans="2:13" ht="27.75" customHeight="1" x14ac:dyDescent="0.2">
      <c r="B50" s="1208" t="s">
        <v>40</v>
      </c>
      <c r="C50" s="1209"/>
      <c r="D50" s="107"/>
      <c r="E50" s="1203" t="s">
        <v>41</v>
      </c>
      <c r="F50" s="1203"/>
      <c r="G50" s="1203"/>
      <c r="H50" s="1204"/>
      <c r="I50" s="333">
        <v>6077</v>
      </c>
      <c r="J50" s="334">
        <v>7449</v>
      </c>
      <c r="K50" s="334">
        <v>7214</v>
      </c>
      <c r="L50" s="334">
        <v>7254</v>
      </c>
      <c r="M50" s="335">
        <v>6984</v>
      </c>
    </row>
    <row r="51" spans="2:13" ht="27.75" customHeight="1" x14ac:dyDescent="0.2">
      <c r="B51" s="1197"/>
      <c r="C51" s="1198"/>
      <c r="D51" s="104"/>
      <c r="E51" s="1203" t="s">
        <v>42</v>
      </c>
      <c r="F51" s="1203"/>
      <c r="G51" s="1203"/>
      <c r="H51" s="1204"/>
      <c r="I51" s="333">
        <v>233</v>
      </c>
      <c r="J51" s="334">
        <v>420</v>
      </c>
      <c r="K51" s="334">
        <v>411</v>
      </c>
      <c r="L51" s="334">
        <v>484</v>
      </c>
      <c r="M51" s="335">
        <v>435</v>
      </c>
    </row>
    <row r="52" spans="2:13" ht="27.75" customHeight="1" x14ac:dyDescent="0.2">
      <c r="B52" s="1199"/>
      <c r="C52" s="1200"/>
      <c r="D52" s="104"/>
      <c r="E52" s="1203" t="s">
        <v>43</v>
      </c>
      <c r="F52" s="1203"/>
      <c r="G52" s="1203"/>
      <c r="H52" s="1204"/>
      <c r="I52" s="333">
        <v>17560</v>
      </c>
      <c r="J52" s="334">
        <v>17262</v>
      </c>
      <c r="K52" s="334">
        <v>16497</v>
      </c>
      <c r="L52" s="334">
        <v>15770</v>
      </c>
      <c r="M52" s="335">
        <v>15395</v>
      </c>
    </row>
    <row r="53" spans="2:13" ht="27.75" customHeight="1" thickBot="1" x14ac:dyDescent="0.25">
      <c r="B53" s="1210" t="s">
        <v>19</v>
      </c>
      <c r="C53" s="1211"/>
      <c r="D53" s="108"/>
      <c r="E53" s="1212" t="s">
        <v>44</v>
      </c>
      <c r="F53" s="1212"/>
      <c r="G53" s="1212"/>
      <c r="H53" s="1213"/>
      <c r="I53" s="336">
        <v>1667</v>
      </c>
      <c r="J53" s="337">
        <v>-339</v>
      </c>
      <c r="K53" s="337">
        <v>41</v>
      </c>
      <c r="L53" s="337">
        <v>-385</v>
      </c>
      <c r="M53" s="338">
        <v>-203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AmPC0bI6zBww35jCQSnAnbTRMLZuLD7BX7fbBxFZmb/VfeirW08dJ3KZcmLtbDOl014pa2bKSAZrfQWVRQYPGQ==" saltValue="F0wsJNZJxa+9IbS/T28MG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1"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531</v>
      </c>
      <c r="G54" s="117" t="s">
        <v>532</v>
      </c>
      <c r="H54" s="118" t="s">
        <v>533</v>
      </c>
    </row>
    <row r="55" spans="2:8" ht="52.5" customHeight="1" x14ac:dyDescent="0.2">
      <c r="B55" s="119"/>
      <c r="C55" s="1222" t="s">
        <v>46</v>
      </c>
      <c r="D55" s="1222"/>
      <c r="E55" s="1223"/>
      <c r="F55" s="339">
        <v>2895</v>
      </c>
      <c r="G55" s="339">
        <v>3015</v>
      </c>
      <c r="H55" s="340">
        <v>2874</v>
      </c>
    </row>
    <row r="56" spans="2:8" ht="52.5" customHeight="1" x14ac:dyDescent="0.2">
      <c r="B56" s="120"/>
      <c r="C56" s="1224" t="s">
        <v>47</v>
      </c>
      <c r="D56" s="1224"/>
      <c r="E56" s="1225"/>
      <c r="F56" s="341">
        <v>396</v>
      </c>
      <c r="G56" s="341">
        <v>443</v>
      </c>
      <c r="H56" s="342">
        <v>481</v>
      </c>
    </row>
    <row r="57" spans="2:8" ht="53.25" customHeight="1" x14ac:dyDescent="0.2">
      <c r="B57" s="120"/>
      <c r="C57" s="1226" t="s">
        <v>48</v>
      </c>
      <c r="D57" s="1226"/>
      <c r="E57" s="1227"/>
      <c r="F57" s="343">
        <v>4465</v>
      </c>
      <c r="G57" s="343">
        <v>4326</v>
      </c>
      <c r="H57" s="344">
        <v>4055</v>
      </c>
    </row>
    <row r="58" spans="2:8" ht="45.75" customHeight="1" x14ac:dyDescent="0.2">
      <c r="B58" s="121"/>
      <c r="C58" s="1214" t="s">
        <v>572</v>
      </c>
      <c r="D58" s="1215"/>
      <c r="E58" s="1216"/>
      <c r="F58" s="345">
        <v>1689</v>
      </c>
      <c r="G58" s="345">
        <v>1670</v>
      </c>
      <c r="H58" s="346">
        <v>1632</v>
      </c>
    </row>
    <row r="59" spans="2:8" ht="45.75" customHeight="1" x14ac:dyDescent="0.2">
      <c r="B59" s="121"/>
      <c r="C59" s="1214" t="s">
        <v>573</v>
      </c>
      <c r="D59" s="1215"/>
      <c r="E59" s="1216"/>
      <c r="F59" s="345">
        <v>1672</v>
      </c>
      <c r="G59" s="345">
        <v>1683</v>
      </c>
      <c r="H59" s="346">
        <v>1477</v>
      </c>
    </row>
    <row r="60" spans="2:8" ht="45.75" customHeight="1" x14ac:dyDescent="0.2">
      <c r="B60" s="121"/>
      <c r="C60" s="1214" t="s">
        <v>574</v>
      </c>
      <c r="D60" s="1215"/>
      <c r="E60" s="1216"/>
      <c r="F60" s="345">
        <v>418</v>
      </c>
      <c r="G60" s="345">
        <v>286</v>
      </c>
      <c r="H60" s="346">
        <v>254</v>
      </c>
    </row>
    <row r="61" spans="2:8" ht="45.75" customHeight="1" x14ac:dyDescent="0.2">
      <c r="B61" s="121"/>
      <c r="C61" s="1214" t="s">
        <v>576</v>
      </c>
      <c r="D61" s="1215"/>
      <c r="E61" s="1216"/>
      <c r="F61" s="345">
        <v>246</v>
      </c>
      <c r="G61" s="345">
        <v>246</v>
      </c>
      <c r="H61" s="346">
        <v>246</v>
      </c>
    </row>
    <row r="62" spans="2:8" ht="45.75" customHeight="1" thickBot="1" x14ac:dyDescent="0.25">
      <c r="B62" s="122"/>
      <c r="C62" s="1217" t="s">
        <v>575</v>
      </c>
      <c r="D62" s="1218"/>
      <c r="E62" s="1219"/>
      <c r="F62" s="347">
        <v>256</v>
      </c>
      <c r="G62" s="347">
        <v>256</v>
      </c>
      <c r="H62" s="348">
        <v>184</v>
      </c>
    </row>
    <row r="63" spans="2:8" ht="52.5" customHeight="1" thickBot="1" x14ac:dyDescent="0.25">
      <c r="B63" s="123"/>
      <c r="C63" s="1220" t="s">
        <v>49</v>
      </c>
      <c r="D63" s="1220"/>
      <c r="E63" s="1221"/>
      <c r="F63" s="349">
        <v>7756</v>
      </c>
      <c r="G63" s="349">
        <v>7784</v>
      </c>
      <c r="H63" s="350">
        <v>7409</v>
      </c>
    </row>
    <row r="64" spans="2:8" ht="13.2" x14ac:dyDescent="0.2"/>
  </sheetData>
  <sheetProtection algorithmName="SHA-512" hashValue="PHiGuGlAQhUYXB4JNALro/mgzOnekQ0lRlqmPpif30leYmOPCeqX+UZ/XONRBjlC7Cdre3xj73TyLl8qAlm0sQ==" saltValue="xy7nsPVRJvEsY13YfzX0i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zoomScale="70" zoomScaleNormal="7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586</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579</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529</v>
      </c>
      <c r="BQ50" s="1241"/>
      <c r="BR50" s="1241"/>
      <c r="BS50" s="1241"/>
      <c r="BT50" s="1241"/>
      <c r="BU50" s="1241"/>
      <c r="BV50" s="1241"/>
      <c r="BW50" s="1241"/>
      <c r="BX50" s="1241" t="s">
        <v>530</v>
      </c>
      <c r="BY50" s="1241"/>
      <c r="BZ50" s="1241"/>
      <c r="CA50" s="1241"/>
      <c r="CB50" s="1241"/>
      <c r="CC50" s="1241"/>
      <c r="CD50" s="1241"/>
      <c r="CE50" s="1241"/>
      <c r="CF50" s="1241" t="s">
        <v>531</v>
      </c>
      <c r="CG50" s="1241"/>
      <c r="CH50" s="1241"/>
      <c r="CI50" s="1241"/>
      <c r="CJ50" s="1241"/>
      <c r="CK50" s="1241"/>
      <c r="CL50" s="1241"/>
      <c r="CM50" s="1241"/>
      <c r="CN50" s="1241" t="s">
        <v>532</v>
      </c>
      <c r="CO50" s="1241"/>
      <c r="CP50" s="1241"/>
      <c r="CQ50" s="1241"/>
      <c r="CR50" s="1241"/>
      <c r="CS50" s="1241"/>
      <c r="CT50" s="1241"/>
      <c r="CU50" s="1241"/>
      <c r="CV50" s="1241" t="s">
        <v>533</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580</v>
      </c>
      <c r="AO51" s="1244"/>
      <c r="AP51" s="1244"/>
      <c r="AQ51" s="1244"/>
      <c r="AR51" s="1244"/>
      <c r="AS51" s="1244"/>
      <c r="AT51" s="1244"/>
      <c r="AU51" s="1244"/>
      <c r="AV51" s="1244"/>
      <c r="AW51" s="1244"/>
      <c r="AX51" s="1244"/>
      <c r="AY51" s="1244"/>
      <c r="AZ51" s="1244"/>
      <c r="BA51" s="1244"/>
      <c r="BB51" s="1244" t="s">
        <v>581</v>
      </c>
      <c r="BC51" s="1244"/>
      <c r="BD51" s="1244"/>
      <c r="BE51" s="1244"/>
      <c r="BF51" s="1244"/>
      <c r="BG51" s="1244"/>
      <c r="BH51" s="1244"/>
      <c r="BI51" s="1244"/>
      <c r="BJ51" s="1244"/>
      <c r="BK51" s="1244"/>
      <c r="BL51" s="1244"/>
      <c r="BM51" s="1244"/>
      <c r="BN51" s="1244"/>
      <c r="BO51" s="1244"/>
      <c r="BP51" s="1242">
        <v>23.6</v>
      </c>
      <c r="BQ51" s="1242"/>
      <c r="BR51" s="1242"/>
      <c r="BS51" s="1242"/>
      <c r="BT51" s="1242"/>
      <c r="BU51" s="1242"/>
      <c r="BV51" s="1242"/>
      <c r="BW51" s="1242"/>
      <c r="BX51" s="1242"/>
      <c r="BY51" s="1242"/>
      <c r="BZ51" s="1242"/>
      <c r="CA51" s="1242"/>
      <c r="CB51" s="1242"/>
      <c r="CC51" s="1242"/>
      <c r="CD51" s="1242"/>
      <c r="CE51" s="1242"/>
      <c r="CF51" s="1242">
        <v>0.5</v>
      </c>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582</v>
      </c>
      <c r="BC53" s="1244"/>
      <c r="BD53" s="1244"/>
      <c r="BE53" s="1244"/>
      <c r="BF53" s="1244"/>
      <c r="BG53" s="1244"/>
      <c r="BH53" s="1244"/>
      <c r="BI53" s="1244"/>
      <c r="BJ53" s="1244"/>
      <c r="BK53" s="1244"/>
      <c r="BL53" s="1244"/>
      <c r="BM53" s="1244"/>
      <c r="BN53" s="1244"/>
      <c r="BO53" s="1244"/>
      <c r="BP53" s="1242">
        <v>59.9</v>
      </c>
      <c r="BQ53" s="1242"/>
      <c r="BR53" s="1242"/>
      <c r="BS53" s="1242"/>
      <c r="BT53" s="1242"/>
      <c r="BU53" s="1242"/>
      <c r="BV53" s="1242"/>
      <c r="BW53" s="1242"/>
      <c r="BX53" s="1242">
        <v>61.7</v>
      </c>
      <c r="BY53" s="1242"/>
      <c r="BZ53" s="1242"/>
      <c r="CA53" s="1242"/>
      <c r="CB53" s="1242"/>
      <c r="CC53" s="1242"/>
      <c r="CD53" s="1242"/>
      <c r="CE53" s="1242"/>
      <c r="CF53" s="1242">
        <v>58.3</v>
      </c>
      <c r="CG53" s="1242"/>
      <c r="CH53" s="1242"/>
      <c r="CI53" s="1242"/>
      <c r="CJ53" s="1242"/>
      <c r="CK53" s="1242"/>
      <c r="CL53" s="1242"/>
      <c r="CM53" s="1242"/>
      <c r="CN53" s="1242">
        <v>61.5</v>
      </c>
      <c r="CO53" s="1242"/>
      <c r="CP53" s="1242"/>
      <c r="CQ53" s="1242"/>
      <c r="CR53" s="1242"/>
      <c r="CS53" s="1242"/>
      <c r="CT53" s="1242"/>
      <c r="CU53" s="1242"/>
      <c r="CV53" s="1242">
        <v>62.8</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583</v>
      </c>
      <c r="AO55" s="1241"/>
      <c r="AP55" s="1241"/>
      <c r="AQ55" s="1241"/>
      <c r="AR55" s="1241"/>
      <c r="AS55" s="1241"/>
      <c r="AT55" s="1241"/>
      <c r="AU55" s="1241"/>
      <c r="AV55" s="1241"/>
      <c r="AW55" s="1241"/>
      <c r="AX55" s="1241"/>
      <c r="AY55" s="1241"/>
      <c r="AZ55" s="1241"/>
      <c r="BA55" s="1241"/>
      <c r="BB55" s="1244" t="s">
        <v>581</v>
      </c>
      <c r="BC55" s="1244"/>
      <c r="BD55" s="1244"/>
      <c r="BE55" s="1244"/>
      <c r="BF55" s="1244"/>
      <c r="BG55" s="1244"/>
      <c r="BH55" s="1244"/>
      <c r="BI55" s="1244"/>
      <c r="BJ55" s="1244"/>
      <c r="BK55" s="1244"/>
      <c r="BL55" s="1244"/>
      <c r="BM55" s="1244"/>
      <c r="BN55" s="1244"/>
      <c r="BO55" s="1244"/>
      <c r="BP55" s="1242">
        <v>37.299999999999997</v>
      </c>
      <c r="BQ55" s="1242"/>
      <c r="BR55" s="1242"/>
      <c r="BS55" s="1242"/>
      <c r="BT55" s="1242"/>
      <c r="BU55" s="1242"/>
      <c r="BV55" s="1242"/>
      <c r="BW55" s="1242"/>
      <c r="BX55" s="1242">
        <v>25.4</v>
      </c>
      <c r="BY55" s="1242"/>
      <c r="BZ55" s="1242"/>
      <c r="CA55" s="1242"/>
      <c r="CB55" s="1242"/>
      <c r="CC55" s="1242"/>
      <c r="CD55" s="1242"/>
      <c r="CE55" s="1242"/>
      <c r="CF55" s="1242">
        <v>17.600000000000001</v>
      </c>
      <c r="CG55" s="1242"/>
      <c r="CH55" s="1242"/>
      <c r="CI55" s="1242"/>
      <c r="CJ55" s="1242"/>
      <c r="CK55" s="1242"/>
      <c r="CL55" s="1242"/>
      <c r="CM55" s="1242"/>
      <c r="CN55" s="1242">
        <v>17.2</v>
      </c>
      <c r="CO55" s="1242"/>
      <c r="CP55" s="1242"/>
      <c r="CQ55" s="1242"/>
      <c r="CR55" s="1242"/>
      <c r="CS55" s="1242"/>
      <c r="CT55" s="1242"/>
      <c r="CU55" s="1242"/>
      <c r="CV55" s="1242">
        <v>16.100000000000001</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582</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63.2</v>
      </c>
      <c r="BY57" s="1242"/>
      <c r="BZ57" s="1242"/>
      <c r="CA57" s="1242"/>
      <c r="CB57" s="1242"/>
      <c r="CC57" s="1242"/>
      <c r="CD57" s="1242"/>
      <c r="CE57" s="1242"/>
      <c r="CF57" s="1242">
        <v>65.3</v>
      </c>
      <c r="CG57" s="1242"/>
      <c r="CH57" s="1242"/>
      <c r="CI57" s="1242"/>
      <c r="CJ57" s="1242"/>
      <c r="CK57" s="1242"/>
      <c r="CL57" s="1242"/>
      <c r="CM57" s="1242"/>
      <c r="CN57" s="1242">
        <v>66.900000000000006</v>
      </c>
      <c r="CO57" s="1242"/>
      <c r="CP57" s="1242"/>
      <c r="CQ57" s="1242"/>
      <c r="CR57" s="1242"/>
      <c r="CS57" s="1242"/>
      <c r="CT57" s="1242"/>
      <c r="CU57" s="1242"/>
      <c r="CV57" s="1242">
        <v>68.099999999999994</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584</v>
      </c>
    </row>
    <row r="64" spans="1:109" ht="13.2" x14ac:dyDescent="0.2">
      <c r="B64" s="247"/>
      <c r="G64" s="357"/>
      <c r="I64" s="369"/>
      <c r="J64" s="369"/>
      <c r="K64" s="369"/>
      <c r="L64" s="369"/>
      <c r="M64" s="369"/>
      <c r="N64" s="370"/>
      <c r="AM64" s="357"/>
      <c r="AN64" s="357" t="s">
        <v>578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587</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579</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529</v>
      </c>
      <c r="BQ72" s="1241"/>
      <c r="BR72" s="1241"/>
      <c r="BS72" s="1241"/>
      <c r="BT72" s="1241"/>
      <c r="BU72" s="1241"/>
      <c r="BV72" s="1241"/>
      <c r="BW72" s="1241"/>
      <c r="BX72" s="1241" t="s">
        <v>530</v>
      </c>
      <c r="BY72" s="1241"/>
      <c r="BZ72" s="1241"/>
      <c r="CA72" s="1241"/>
      <c r="CB72" s="1241"/>
      <c r="CC72" s="1241"/>
      <c r="CD72" s="1241"/>
      <c r="CE72" s="1241"/>
      <c r="CF72" s="1241" t="s">
        <v>531</v>
      </c>
      <c r="CG72" s="1241"/>
      <c r="CH72" s="1241"/>
      <c r="CI72" s="1241"/>
      <c r="CJ72" s="1241"/>
      <c r="CK72" s="1241"/>
      <c r="CL72" s="1241"/>
      <c r="CM72" s="1241"/>
      <c r="CN72" s="1241" t="s">
        <v>532</v>
      </c>
      <c r="CO72" s="1241"/>
      <c r="CP72" s="1241"/>
      <c r="CQ72" s="1241"/>
      <c r="CR72" s="1241"/>
      <c r="CS72" s="1241"/>
      <c r="CT72" s="1241"/>
      <c r="CU72" s="1241"/>
      <c r="CV72" s="1241" t="s">
        <v>533</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580</v>
      </c>
      <c r="AO73" s="1244"/>
      <c r="AP73" s="1244"/>
      <c r="AQ73" s="1244"/>
      <c r="AR73" s="1244"/>
      <c r="AS73" s="1244"/>
      <c r="AT73" s="1244"/>
      <c r="AU73" s="1244"/>
      <c r="AV73" s="1244"/>
      <c r="AW73" s="1244"/>
      <c r="AX73" s="1244"/>
      <c r="AY73" s="1244"/>
      <c r="AZ73" s="1244"/>
      <c r="BA73" s="1244"/>
      <c r="BB73" s="1244" t="s">
        <v>581</v>
      </c>
      <c r="BC73" s="1244"/>
      <c r="BD73" s="1244"/>
      <c r="BE73" s="1244"/>
      <c r="BF73" s="1244"/>
      <c r="BG73" s="1244"/>
      <c r="BH73" s="1244"/>
      <c r="BI73" s="1244"/>
      <c r="BJ73" s="1244"/>
      <c r="BK73" s="1244"/>
      <c r="BL73" s="1244"/>
      <c r="BM73" s="1244"/>
      <c r="BN73" s="1244"/>
      <c r="BO73" s="1244"/>
      <c r="BP73" s="1242">
        <v>23.6</v>
      </c>
      <c r="BQ73" s="1242"/>
      <c r="BR73" s="1242"/>
      <c r="BS73" s="1242"/>
      <c r="BT73" s="1242"/>
      <c r="BU73" s="1242"/>
      <c r="BV73" s="1242"/>
      <c r="BW73" s="1242"/>
      <c r="BX73" s="1242"/>
      <c r="BY73" s="1242"/>
      <c r="BZ73" s="1242"/>
      <c r="CA73" s="1242"/>
      <c r="CB73" s="1242"/>
      <c r="CC73" s="1242"/>
      <c r="CD73" s="1242"/>
      <c r="CE73" s="1242"/>
      <c r="CF73" s="1242">
        <v>0.5</v>
      </c>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585</v>
      </c>
      <c r="BC75" s="1244"/>
      <c r="BD75" s="1244"/>
      <c r="BE75" s="1244"/>
      <c r="BF75" s="1244"/>
      <c r="BG75" s="1244"/>
      <c r="BH75" s="1244"/>
      <c r="BI75" s="1244"/>
      <c r="BJ75" s="1244"/>
      <c r="BK75" s="1244"/>
      <c r="BL75" s="1244"/>
      <c r="BM75" s="1244"/>
      <c r="BN75" s="1244"/>
      <c r="BO75" s="1244"/>
      <c r="BP75" s="1242">
        <v>8.1999999999999993</v>
      </c>
      <c r="BQ75" s="1242"/>
      <c r="BR75" s="1242"/>
      <c r="BS75" s="1242"/>
      <c r="BT75" s="1242"/>
      <c r="BU75" s="1242"/>
      <c r="BV75" s="1242"/>
      <c r="BW75" s="1242"/>
      <c r="BX75" s="1242">
        <v>7.6</v>
      </c>
      <c r="BY75" s="1242"/>
      <c r="BZ75" s="1242"/>
      <c r="CA75" s="1242"/>
      <c r="CB75" s="1242"/>
      <c r="CC75" s="1242"/>
      <c r="CD75" s="1242"/>
      <c r="CE75" s="1242"/>
      <c r="CF75" s="1242">
        <v>7</v>
      </c>
      <c r="CG75" s="1242"/>
      <c r="CH75" s="1242"/>
      <c r="CI75" s="1242"/>
      <c r="CJ75" s="1242"/>
      <c r="CK75" s="1242"/>
      <c r="CL75" s="1242"/>
      <c r="CM75" s="1242"/>
      <c r="CN75" s="1242">
        <v>7.1</v>
      </c>
      <c r="CO75" s="1242"/>
      <c r="CP75" s="1242"/>
      <c r="CQ75" s="1242"/>
      <c r="CR75" s="1242"/>
      <c r="CS75" s="1242"/>
      <c r="CT75" s="1242"/>
      <c r="CU75" s="1242"/>
      <c r="CV75" s="1242">
        <v>7.2</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583</v>
      </c>
      <c r="AO77" s="1241"/>
      <c r="AP77" s="1241"/>
      <c r="AQ77" s="1241"/>
      <c r="AR77" s="1241"/>
      <c r="AS77" s="1241"/>
      <c r="AT77" s="1241"/>
      <c r="AU77" s="1241"/>
      <c r="AV77" s="1241"/>
      <c r="AW77" s="1241"/>
      <c r="AX77" s="1241"/>
      <c r="AY77" s="1241"/>
      <c r="AZ77" s="1241"/>
      <c r="BA77" s="1241"/>
      <c r="BB77" s="1244" t="s">
        <v>581</v>
      </c>
      <c r="BC77" s="1244"/>
      <c r="BD77" s="1244"/>
      <c r="BE77" s="1244"/>
      <c r="BF77" s="1244"/>
      <c r="BG77" s="1244"/>
      <c r="BH77" s="1244"/>
      <c r="BI77" s="1244"/>
      <c r="BJ77" s="1244"/>
      <c r="BK77" s="1244"/>
      <c r="BL77" s="1244"/>
      <c r="BM77" s="1244"/>
      <c r="BN77" s="1244"/>
      <c r="BO77" s="1244"/>
      <c r="BP77" s="1242">
        <v>37.299999999999997</v>
      </c>
      <c r="BQ77" s="1242"/>
      <c r="BR77" s="1242"/>
      <c r="BS77" s="1242"/>
      <c r="BT77" s="1242"/>
      <c r="BU77" s="1242"/>
      <c r="BV77" s="1242"/>
      <c r="BW77" s="1242"/>
      <c r="BX77" s="1242">
        <v>25.4</v>
      </c>
      <c r="BY77" s="1242"/>
      <c r="BZ77" s="1242"/>
      <c r="CA77" s="1242"/>
      <c r="CB77" s="1242"/>
      <c r="CC77" s="1242"/>
      <c r="CD77" s="1242"/>
      <c r="CE77" s="1242"/>
      <c r="CF77" s="1242">
        <v>17.600000000000001</v>
      </c>
      <c r="CG77" s="1242"/>
      <c r="CH77" s="1242"/>
      <c r="CI77" s="1242"/>
      <c r="CJ77" s="1242"/>
      <c r="CK77" s="1242"/>
      <c r="CL77" s="1242"/>
      <c r="CM77" s="1242"/>
      <c r="CN77" s="1242">
        <v>17.2</v>
      </c>
      <c r="CO77" s="1242"/>
      <c r="CP77" s="1242"/>
      <c r="CQ77" s="1242"/>
      <c r="CR77" s="1242"/>
      <c r="CS77" s="1242"/>
      <c r="CT77" s="1242"/>
      <c r="CU77" s="1242"/>
      <c r="CV77" s="1242">
        <v>16.100000000000001</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585</v>
      </c>
      <c r="BC79" s="1244"/>
      <c r="BD79" s="1244"/>
      <c r="BE79" s="1244"/>
      <c r="BF79" s="1244"/>
      <c r="BG79" s="1244"/>
      <c r="BH79" s="1244"/>
      <c r="BI79" s="1244"/>
      <c r="BJ79" s="1244"/>
      <c r="BK79" s="1244"/>
      <c r="BL79" s="1244"/>
      <c r="BM79" s="1244"/>
      <c r="BN79" s="1244"/>
      <c r="BO79" s="1244"/>
      <c r="BP79" s="1242">
        <v>8.6</v>
      </c>
      <c r="BQ79" s="1242"/>
      <c r="BR79" s="1242"/>
      <c r="BS79" s="1242"/>
      <c r="BT79" s="1242"/>
      <c r="BU79" s="1242"/>
      <c r="BV79" s="1242"/>
      <c r="BW79" s="1242"/>
      <c r="BX79" s="1242">
        <v>8.3000000000000007</v>
      </c>
      <c r="BY79" s="1242"/>
      <c r="BZ79" s="1242"/>
      <c r="CA79" s="1242"/>
      <c r="CB79" s="1242"/>
      <c r="CC79" s="1242"/>
      <c r="CD79" s="1242"/>
      <c r="CE79" s="1242"/>
      <c r="CF79" s="1242">
        <v>8.4</v>
      </c>
      <c r="CG79" s="1242"/>
      <c r="CH79" s="1242"/>
      <c r="CI79" s="1242"/>
      <c r="CJ79" s="1242"/>
      <c r="CK79" s="1242"/>
      <c r="CL79" s="1242"/>
      <c r="CM79" s="1242"/>
      <c r="CN79" s="1242">
        <v>8.6</v>
      </c>
      <c r="CO79" s="1242"/>
      <c r="CP79" s="1242"/>
      <c r="CQ79" s="1242"/>
      <c r="CR79" s="1242"/>
      <c r="CS79" s="1242"/>
      <c r="CT79" s="1242"/>
      <c r="CU79" s="1242"/>
      <c r="CV79" s="1242">
        <v>8.6999999999999993</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pBvF6FyJetgggIBbS6eSUraO6Dkzni7ky/FHI/WatPkIoWod++mBK40wcNEn8vhDQiODm1UvJrkYYdSuG1JrAw==" saltValue="rG+2gm3BvfoGNZuWSIlaUg=="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zoomScale="70" zoomScaleNormal="7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vfwqKf648pACz368Fujt9pBAPu0jihG7Rq5Wl0+jPfm6MYBDlJ60Fgd35PWukt9EsjXiCQFDPtfFzCB3h8xj8Q==" saltValue="EeEQ3vx3AOm0m02VPPkmZ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zoomScale="70" zoomScaleNormal="7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Ix6LlWl8+djP+ea09V29k0x9FO3Pq4fHZsG39PjHukm4Q3gCvsSET9yrAzMTGFdmcGLNaSnUXas4Dj6urx7Qjg==" saltValue="oHRA6MFkGoQ/xMGiGzahx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78588</v>
      </c>
      <c r="E3" s="142"/>
      <c r="F3" s="143">
        <v>76347</v>
      </c>
      <c r="G3" s="144"/>
      <c r="H3" s="145"/>
    </row>
    <row r="4" spans="1:8" x14ac:dyDescent="0.2">
      <c r="A4" s="146"/>
      <c r="B4" s="147"/>
      <c r="C4" s="148"/>
      <c r="D4" s="149">
        <v>42577</v>
      </c>
      <c r="E4" s="150"/>
      <c r="F4" s="151">
        <v>41762</v>
      </c>
      <c r="G4" s="152"/>
      <c r="H4" s="153"/>
    </row>
    <row r="5" spans="1:8" x14ac:dyDescent="0.2">
      <c r="A5" s="134" t="s">
        <v>523</v>
      </c>
      <c r="B5" s="139"/>
      <c r="C5" s="140"/>
      <c r="D5" s="141">
        <v>83770</v>
      </c>
      <c r="E5" s="142"/>
      <c r="F5" s="143">
        <v>69604</v>
      </c>
      <c r="G5" s="144"/>
      <c r="H5" s="145"/>
    </row>
    <row r="6" spans="1:8" x14ac:dyDescent="0.2">
      <c r="A6" s="146"/>
      <c r="B6" s="147"/>
      <c r="C6" s="148"/>
      <c r="D6" s="149">
        <v>62502</v>
      </c>
      <c r="E6" s="150"/>
      <c r="F6" s="151">
        <v>36247</v>
      </c>
      <c r="G6" s="152"/>
      <c r="H6" s="153"/>
    </row>
    <row r="7" spans="1:8" x14ac:dyDescent="0.2">
      <c r="A7" s="134" t="s">
        <v>524</v>
      </c>
      <c r="B7" s="139"/>
      <c r="C7" s="140"/>
      <c r="D7" s="141">
        <v>49170</v>
      </c>
      <c r="E7" s="142"/>
      <c r="F7" s="143">
        <v>68410</v>
      </c>
      <c r="G7" s="144"/>
      <c r="H7" s="145"/>
    </row>
    <row r="8" spans="1:8" x14ac:dyDescent="0.2">
      <c r="A8" s="146"/>
      <c r="B8" s="147"/>
      <c r="C8" s="148"/>
      <c r="D8" s="149">
        <v>32655</v>
      </c>
      <c r="E8" s="150"/>
      <c r="F8" s="151">
        <v>35086</v>
      </c>
      <c r="G8" s="152"/>
      <c r="H8" s="153"/>
    </row>
    <row r="9" spans="1:8" x14ac:dyDescent="0.2">
      <c r="A9" s="134" t="s">
        <v>525</v>
      </c>
      <c r="B9" s="139"/>
      <c r="C9" s="140"/>
      <c r="D9" s="141">
        <v>77810</v>
      </c>
      <c r="E9" s="142"/>
      <c r="F9" s="143">
        <v>73019</v>
      </c>
      <c r="G9" s="144"/>
      <c r="H9" s="145"/>
    </row>
    <row r="10" spans="1:8" x14ac:dyDescent="0.2">
      <c r="A10" s="146"/>
      <c r="B10" s="147"/>
      <c r="C10" s="148"/>
      <c r="D10" s="149">
        <v>54473</v>
      </c>
      <c r="E10" s="150"/>
      <c r="F10" s="151">
        <v>39427</v>
      </c>
      <c r="G10" s="152"/>
      <c r="H10" s="153"/>
    </row>
    <row r="11" spans="1:8" x14ac:dyDescent="0.2">
      <c r="A11" s="134" t="s">
        <v>526</v>
      </c>
      <c r="B11" s="139"/>
      <c r="C11" s="140"/>
      <c r="D11" s="141">
        <v>75929</v>
      </c>
      <c r="E11" s="142"/>
      <c r="F11" s="143">
        <v>76590</v>
      </c>
      <c r="G11" s="144"/>
      <c r="H11" s="145"/>
    </row>
    <row r="12" spans="1:8" x14ac:dyDescent="0.2">
      <c r="A12" s="146"/>
      <c r="B12" s="147"/>
      <c r="C12" s="154"/>
      <c r="D12" s="149">
        <v>49906</v>
      </c>
      <c r="E12" s="150"/>
      <c r="F12" s="151">
        <v>42387</v>
      </c>
      <c r="G12" s="152"/>
      <c r="H12" s="153"/>
    </row>
    <row r="13" spans="1:8" x14ac:dyDescent="0.2">
      <c r="A13" s="134"/>
      <c r="B13" s="139"/>
      <c r="C13" s="140"/>
      <c r="D13" s="141">
        <v>73053</v>
      </c>
      <c r="E13" s="142"/>
      <c r="F13" s="143">
        <v>72794</v>
      </c>
      <c r="G13" s="155"/>
      <c r="H13" s="145"/>
    </row>
    <row r="14" spans="1:8" x14ac:dyDescent="0.2">
      <c r="A14" s="146"/>
      <c r="B14" s="147"/>
      <c r="C14" s="148"/>
      <c r="D14" s="149">
        <v>48423</v>
      </c>
      <c r="E14" s="150"/>
      <c r="F14" s="151">
        <v>38982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16.39</v>
      </c>
      <c r="C19" s="156">
        <f>ROUND(VALUE(SUBSTITUTE(実質収支比率等に係る経年分析!G$48,"▲","-")),2)</f>
        <v>14.85</v>
      </c>
      <c r="D19" s="156">
        <f>ROUND(VALUE(SUBSTITUTE(実質収支比率等に係る経年分析!H$48,"▲","-")),2)</f>
        <v>19.260000000000002</v>
      </c>
      <c r="E19" s="156">
        <f>ROUND(VALUE(SUBSTITUTE(実質収支比率等に係る経年分析!I$48,"▲","-")),2)</f>
        <v>16.53</v>
      </c>
      <c r="F19" s="156">
        <f>ROUND(VALUE(SUBSTITUTE(実質収支比率等に係る経年分析!J$48,"▲","-")),2)</f>
        <v>16.91</v>
      </c>
    </row>
    <row r="20" spans="1:11" x14ac:dyDescent="0.2">
      <c r="A20" s="156" t="s">
        <v>53</v>
      </c>
      <c r="B20" s="156">
        <f>ROUND(VALUE(SUBSTITUTE(実質収支比率等に係る経年分析!F$47,"▲","-")),2)</f>
        <v>33.369999999999997</v>
      </c>
      <c r="C20" s="156">
        <f>ROUND(VALUE(SUBSTITUTE(実質収支比率等に係る経年分析!G$47,"▲","-")),2)</f>
        <v>34.96</v>
      </c>
      <c r="D20" s="156">
        <f>ROUND(VALUE(SUBSTITUTE(実質収支比率等に係る経年分析!H$47,"▲","-")),2)</f>
        <v>34.090000000000003</v>
      </c>
      <c r="E20" s="156">
        <f>ROUND(VALUE(SUBSTITUTE(実質収支比率等に係る経年分析!I$47,"▲","-")),2)</f>
        <v>34.86</v>
      </c>
      <c r="F20" s="156">
        <f>ROUND(VALUE(SUBSTITUTE(実質収支比率等に係る経年分析!J$47,"▲","-")),2)</f>
        <v>32.22</v>
      </c>
    </row>
    <row r="21" spans="1:11" x14ac:dyDescent="0.2">
      <c r="A21" s="156" t="s">
        <v>54</v>
      </c>
      <c r="B21" s="156">
        <f>IF(ISNUMBER(VALUE(SUBSTITUTE(実質収支比率等に係る経年分析!F$49,"▲","-"))),ROUND(VALUE(SUBSTITUTE(実質収支比率等に係る経年分析!F$49,"▲","-")),2),NA())</f>
        <v>3.79</v>
      </c>
      <c r="C21" s="156">
        <f>IF(ISNUMBER(VALUE(SUBSTITUTE(実質収支比率等に係る経年分析!G$49,"▲","-"))),ROUND(VALUE(SUBSTITUTE(実質収支比率等に係る経年分析!G$49,"▲","-")),2),NA())</f>
        <v>2.14</v>
      </c>
      <c r="D21" s="156">
        <f>IF(ISNUMBER(VALUE(SUBSTITUTE(実質収支比率等に係る経年分析!H$49,"▲","-"))),ROUND(VALUE(SUBSTITUTE(実質収支比率等に係る経年分析!H$49,"▲","-")),2),NA())</f>
        <v>2.2599999999999998</v>
      </c>
      <c r="E21" s="156">
        <f>IF(ISNUMBER(VALUE(SUBSTITUTE(実質収支比率等に係る経年分析!I$49,"▲","-"))),ROUND(VALUE(SUBSTITUTE(実質収支比率等に係る経年分析!I$49,"▲","-")),2),NA())</f>
        <v>-0.99</v>
      </c>
      <c r="F21" s="156">
        <f>IF(ISNUMBER(VALUE(SUBSTITUTE(実質収支比率等に係る経年分析!J$49,"▲","-"))),ROUND(VALUE(SUBSTITUTE(実質収支比率等に係る経年分析!J$49,"▲","-")),2),NA())</f>
        <v>-0.7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0.02</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0.02</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田富よし原処理センター事業特別会計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0.67</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0.71</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0.78</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0.95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0.12</v>
      </c>
    </row>
    <row r="30" spans="1:11" x14ac:dyDescent="0.2">
      <c r="A30" s="157" t="str">
        <f>IF(連結実質赤字比率に係る赤字・黒字の構成分析!C$40="",NA(),連結実質赤字比率に係る赤字・黒字の構成分析!C$40)</f>
        <v>国民健康保険特別会計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0.33</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0.45</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0.59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0.57999999999999996</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0.5</v>
      </c>
    </row>
    <row r="31" spans="1:11" x14ac:dyDescent="0.2">
      <c r="A31" s="157" t="str">
        <f>IF(連結実質赤字比率に係る赤字・黒字の構成分析!C$39="",NA(),連結実質赤字比率に係る赤字・黒字の構成分析!C$39)</f>
        <v>介護保険特別会計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1.6</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1.53</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1.71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1.25</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0.6</v>
      </c>
    </row>
    <row r="32" spans="1:11" x14ac:dyDescent="0.2">
      <c r="A32" s="157" t="str">
        <f>IF(連結実質赤字比率に係る赤字・黒字の構成分析!C$38="",NA(),連結実質赤字比率に係る赤字・黒字の構成分析!C$38)</f>
        <v>農業集落排水事業会計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0.73</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0.83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1.27</v>
      </c>
    </row>
    <row r="33" spans="1:16" x14ac:dyDescent="0.2">
      <c r="A33" s="157" t="str">
        <f>IF(連結実質赤字比率に係る赤字・黒字の構成分析!C$37="",NA(),連結実質赤字比率に係る赤字・黒字の構成分析!C$37)</f>
        <v>簡易水道事業会計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1.57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1.58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1.81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1.96</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1.86</v>
      </c>
    </row>
    <row r="34" spans="1:16" x14ac:dyDescent="0.2">
      <c r="A34" s="157" t="str">
        <f>IF(連結実質赤字比率に係る赤字・黒字の構成分析!C$36="",NA(),連結実質赤字比率に係る赤字・黒字の構成分析!C$36)</f>
        <v>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1.34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0.12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0.34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0.05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2.04</v>
      </c>
    </row>
    <row r="35" spans="1:16" x14ac:dyDescent="0.2">
      <c r="A35" s="157" t="str">
        <f>IF(連結実質赤字比率に係る赤字・黒字の構成分析!C$35="",NA(),連結実質赤字比率に係る赤字・黒字の構成分析!C$35)</f>
        <v>上水道事業会計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3.95</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3.72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4.07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3.88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3.52</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15.71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14.13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18.47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15.57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16.78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1327</v>
      </c>
      <c r="E42" s="158"/>
      <c r="F42" s="158"/>
      <c r="G42" s="158">
        <f>'実質公債費比率（分子）の構造'!L$52</f>
        <v>1321</v>
      </c>
      <c r="H42" s="158"/>
      <c r="I42" s="158"/>
      <c r="J42" s="158">
        <f>'実質公債費比率（分子）の構造'!M$52</f>
        <v>1337</v>
      </c>
      <c r="K42" s="158"/>
      <c r="L42" s="158"/>
      <c r="M42" s="158">
        <f>'実質公債費比率（分子）の構造'!N$52</f>
        <v>1335</v>
      </c>
      <c r="N42" s="158"/>
      <c r="O42" s="158"/>
      <c r="P42" s="158">
        <f>'実質公債費比率（分子）の構造'!O$52</f>
        <v>1319</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12</v>
      </c>
      <c r="C44" s="158"/>
      <c r="D44" s="158"/>
      <c r="E44" s="158">
        <f>'実質公債費比率（分子）の構造'!L$50</f>
        <v>12</v>
      </c>
      <c r="F44" s="158"/>
      <c r="G44" s="158"/>
      <c r="H44" s="158">
        <f>'実質公債費比率（分子）の構造'!M$50</f>
        <v>11</v>
      </c>
      <c r="I44" s="158"/>
      <c r="J44" s="158"/>
      <c r="K44" s="158">
        <f>'実質公債費比率（分子）の構造'!N$50</f>
        <v>11</v>
      </c>
      <c r="L44" s="158"/>
      <c r="M44" s="158"/>
      <c r="N44" s="158">
        <f>'実質公債費比率（分子）の構造'!O$50</f>
        <v>10</v>
      </c>
      <c r="O44" s="158"/>
      <c r="P44" s="158"/>
    </row>
    <row r="45" spans="1:16" x14ac:dyDescent="0.2">
      <c r="A45" s="158" t="s">
        <v>63</v>
      </c>
      <c r="B45" s="158">
        <f>'実質公債費比率（分子）の構造'!K$49</f>
        <v>75</v>
      </c>
      <c r="C45" s="158"/>
      <c r="D45" s="158"/>
      <c r="E45" s="158">
        <f>'実質公債費比率（分子）の構造'!L$49</f>
        <v>78</v>
      </c>
      <c r="F45" s="158"/>
      <c r="G45" s="158"/>
      <c r="H45" s="158">
        <f>'実質公債費比率（分子）の構造'!M$49</f>
        <v>77</v>
      </c>
      <c r="I45" s="158"/>
      <c r="J45" s="158"/>
      <c r="K45" s="158">
        <f>'実質公債費比率（分子）の構造'!N$49</f>
        <v>77</v>
      </c>
      <c r="L45" s="158"/>
      <c r="M45" s="158"/>
      <c r="N45" s="158">
        <f>'実質公債費比率（分子）の構造'!O$49</f>
        <v>63</v>
      </c>
      <c r="O45" s="158"/>
      <c r="P45" s="158"/>
    </row>
    <row r="46" spans="1:16" x14ac:dyDescent="0.2">
      <c r="A46" s="158" t="s">
        <v>64</v>
      </c>
      <c r="B46" s="158">
        <f>'実質公債費比率（分子）の構造'!K$48</f>
        <v>485</v>
      </c>
      <c r="C46" s="158"/>
      <c r="D46" s="158"/>
      <c r="E46" s="158">
        <f>'実質公債費比率（分子）の構造'!L$48</f>
        <v>427</v>
      </c>
      <c r="F46" s="158"/>
      <c r="G46" s="158"/>
      <c r="H46" s="158">
        <f>'実質公債費比率（分子）の構造'!M$48</f>
        <v>427</v>
      </c>
      <c r="I46" s="158"/>
      <c r="J46" s="158"/>
      <c r="K46" s="158">
        <f>'実質公債費比率（分子）の構造'!N$48</f>
        <v>407</v>
      </c>
      <c r="L46" s="158"/>
      <c r="M46" s="158"/>
      <c r="N46" s="158">
        <f>'実質公債費比率（分子）の構造'!O$48</f>
        <v>393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1272</v>
      </c>
      <c r="C49" s="158"/>
      <c r="D49" s="158"/>
      <c r="E49" s="158">
        <f>'実質公債費比率（分子）の構造'!L$45</f>
        <v>1320</v>
      </c>
      <c r="F49" s="158"/>
      <c r="G49" s="158"/>
      <c r="H49" s="158">
        <f>'実質公債費比率（分子）の構造'!M$45</f>
        <v>1332</v>
      </c>
      <c r="I49" s="158"/>
      <c r="J49" s="158"/>
      <c r="K49" s="158">
        <f>'実質公債費比率（分子）の構造'!N$45</f>
        <v>1391</v>
      </c>
      <c r="L49" s="158"/>
      <c r="M49" s="158"/>
      <c r="N49" s="158">
        <f>'実質公債費比率（分子）の構造'!O$45</f>
        <v>1402</v>
      </c>
      <c r="O49" s="158"/>
      <c r="P49" s="158"/>
    </row>
    <row r="50" spans="1:16" x14ac:dyDescent="0.2">
      <c r="A50" s="158" t="s">
        <v>67</v>
      </c>
      <c r="B50" s="158" t="e">
        <f>NA()</f>
        <v>#N/A</v>
      </c>
      <c r="C50" s="158">
        <f>IF(ISNUMBER('実質公債費比率（分子）の構造'!K$53),'実質公債費比率（分子）の構造'!K$53,NA())</f>
        <v>517</v>
      </c>
      <c r="D50" s="158" t="e">
        <f>NA()</f>
        <v>#N/A</v>
      </c>
      <c r="E50" s="158" t="e">
        <f>NA()</f>
        <v>#N/A</v>
      </c>
      <c r="F50" s="158">
        <f>IF(ISNUMBER('実質公債費比率（分子）の構造'!L$53),'実質公債費比率（分子）の構造'!L$53,NA())</f>
        <v>516</v>
      </c>
      <c r="G50" s="158" t="e">
        <f>NA()</f>
        <v>#N/A</v>
      </c>
      <c r="H50" s="158" t="e">
        <f>NA()</f>
        <v>#N/A</v>
      </c>
      <c r="I50" s="158">
        <f>IF(ISNUMBER('実質公債費比率（分子）の構造'!M$53),'実質公債費比率（分子）の構造'!M$53,NA())</f>
        <v>510</v>
      </c>
      <c r="J50" s="158" t="e">
        <f>NA()</f>
        <v>#N/A</v>
      </c>
      <c r="K50" s="158" t="e">
        <f>NA()</f>
        <v>#N/A</v>
      </c>
      <c r="L50" s="158">
        <f>IF(ISNUMBER('実質公債費比率（分子）の構造'!N$53),'実質公債費比率（分子）の構造'!N$53,NA())</f>
        <v>551</v>
      </c>
      <c r="M50" s="158" t="e">
        <f>NA()</f>
        <v>#N/A</v>
      </c>
      <c r="N50" s="158" t="e">
        <f>NA()</f>
        <v>#N/A</v>
      </c>
      <c r="O50" s="158">
        <f>IF(ISNUMBER('実質公債費比率（分子）の構造'!O$53),'実質公債費比率（分子）の構造'!O$53,NA())</f>
        <v>549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17560</v>
      </c>
      <c r="E56" s="157"/>
      <c r="F56" s="157"/>
      <c r="G56" s="157">
        <f>'将来負担比率（分子）の構造'!J$52</f>
        <v>17262</v>
      </c>
      <c r="H56" s="157"/>
      <c r="I56" s="157"/>
      <c r="J56" s="157">
        <f>'将来負担比率（分子）の構造'!K$52</f>
        <v>16497</v>
      </c>
      <c r="K56" s="157"/>
      <c r="L56" s="157"/>
      <c r="M56" s="157">
        <f>'将来負担比率（分子）の構造'!L$52</f>
        <v>15770</v>
      </c>
      <c r="N56" s="157"/>
      <c r="O56" s="157"/>
      <c r="P56" s="157">
        <f>'将来負担比率（分子）の構造'!M$52</f>
        <v>15395</v>
      </c>
    </row>
    <row r="57" spans="1:16" x14ac:dyDescent="0.2">
      <c r="A57" s="157" t="s">
        <v>42</v>
      </c>
      <c r="B57" s="157"/>
      <c r="C57" s="157"/>
      <c r="D57" s="157">
        <f>'将来負担比率（分子）の構造'!I$51</f>
        <v>233</v>
      </c>
      <c r="E57" s="157"/>
      <c r="F57" s="157"/>
      <c r="G57" s="157">
        <f>'将来負担比率（分子）の構造'!J$51</f>
        <v>420</v>
      </c>
      <c r="H57" s="157"/>
      <c r="I57" s="157"/>
      <c r="J57" s="157">
        <f>'将来負担比率（分子）の構造'!K$51</f>
        <v>411</v>
      </c>
      <c r="K57" s="157"/>
      <c r="L57" s="157"/>
      <c r="M57" s="157">
        <f>'将来負担比率（分子）の構造'!L$51</f>
        <v>484</v>
      </c>
      <c r="N57" s="157"/>
      <c r="O57" s="157"/>
      <c r="P57" s="157">
        <f>'将来負担比率（分子）の構造'!M$51</f>
        <v>435</v>
      </c>
    </row>
    <row r="58" spans="1:16" x14ac:dyDescent="0.2">
      <c r="A58" s="157" t="s">
        <v>41</v>
      </c>
      <c r="B58" s="157"/>
      <c r="C58" s="157"/>
      <c r="D58" s="157">
        <f>'将来負担比率（分子）の構造'!I$50</f>
        <v>6077</v>
      </c>
      <c r="E58" s="157"/>
      <c r="F58" s="157"/>
      <c r="G58" s="157">
        <f>'将来負担比率（分子）の構造'!J$50</f>
        <v>7449</v>
      </c>
      <c r="H58" s="157"/>
      <c r="I58" s="157"/>
      <c r="J58" s="157">
        <f>'将来負担比率（分子）の構造'!K$50</f>
        <v>7214</v>
      </c>
      <c r="K58" s="157"/>
      <c r="L58" s="157"/>
      <c r="M58" s="157">
        <f>'将来負担比率（分子）の構造'!L$50</f>
        <v>7254</v>
      </c>
      <c r="N58" s="157"/>
      <c r="O58" s="157"/>
      <c r="P58" s="157">
        <f>'将来負担比率（分子）の構造'!M$50</f>
        <v>6984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3</v>
      </c>
      <c r="C61" s="157"/>
      <c r="D61" s="157"/>
      <c r="E61" s="157">
        <f>'将来負担比率（分子）の構造'!J$46</f>
        <v>2</v>
      </c>
      <c r="F61" s="157"/>
      <c r="G61" s="157"/>
      <c r="H61" s="157">
        <f>'将来負担比率（分子）の構造'!K$46</f>
        <v>1</v>
      </c>
      <c r="I61" s="157"/>
      <c r="J61" s="157"/>
      <c r="K61" s="157">
        <f>'将来負担比率（分子）の構造'!L$46</f>
        <v>1</v>
      </c>
      <c r="L61" s="157"/>
      <c r="M61" s="157"/>
      <c r="N61" s="157">
        <f>'将来負担比率（分子）の構造'!M$46</f>
        <v>0</v>
      </c>
      <c r="O61" s="157"/>
      <c r="P61" s="157"/>
    </row>
    <row r="62" spans="1:16" x14ac:dyDescent="0.2">
      <c r="A62" s="157" t="s">
        <v>35</v>
      </c>
      <c r="B62" s="157">
        <f>'将来負担比率（分子）の構造'!I$45</f>
        <v>712</v>
      </c>
      <c r="C62" s="157"/>
      <c r="D62" s="157"/>
      <c r="E62" s="157">
        <f>'将来負担比率（分子）の構造'!J$45</f>
        <v>725</v>
      </c>
      <c r="F62" s="157"/>
      <c r="G62" s="157"/>
      <c r="H62" s="157">
        <f>'将来負担比率（分子）の構造'!K$45</f>
        <v>682</v>
      </c>
      <c r="I62" s="157"/>
      <c r="J62" s="157"/>
      <c r="K62" s="157">
        <f>'将来負担比率（分子）の構造'!L$45</f>
        <v>676</v>
      </c>
      <c r="L62" s="157"/>
      <c r="M62" s="157"/>
      <c r="N62" s="157">
        <f>'将来負担比率（分子）の構造'!M$45</f>
        <v>597</v>
      </c>
      <c r="O62" s="157"/>
      <c r="P62" s="157"/>
    </row>
    <row r="63" spans="1:16" x14ac:dyDescent="0.2">
      <c r="A63" s="157" t="s">
        <v>34</v>
      </c>
      <c r="B63" s="157">
        <f>'将来負担比率（分子）の構造'!I$44</f>
        <v>612</v>
      </c>
      <c r="C63" s="157"/>
      <c r="D63" s="157"/>
      <c r="E63" s="157">
        <f>'将来負担比率（分子）の構造'!J$44</f>
        <v>582</v>
      </c>
      <c r="F63" s="157"/>
      <c r="G63" s="157"/>
      <c r="H63" s="157">
        <f>'将来負担比率（分子）の構造'!K$44</f>
        <v>537</v>
      </c>
      <c r="I63" s="157"/>
      <c r="J63" s="157"/>
      <c r="K63" s="157">
        <f>'将来負担比率（分子）の構造'!L$44</f>
        <v>493</v>
      </c>
      <c r="L63" s="157"/>
      <c r="M63" s="157"/>
      <c r="N63" s="157">
        <f>'将来負担比率（分子）の構造'!M$44</f>
        <v>460</v>
      </c>
      <c r="O63" s="157"/>
      <c r="P63" s="157"/>
    </row>
    <row r="64" spans="1:16" x14ac:dyDescent="0.2">
      <c r="A64" s="157" t="s">
        <v>33</v>
      </c>
      <c r="B64" s="157">
        <f>'将来負担比率（分子）の構造'!I$43</f>
        <v>6804</v>
      </c>
      <c r="C64" s="157"/>
      <c r="D64" s="157"/>
      <c r="E64" s="157">
        <f>'将来負担比率（分子）の構造'!J$43</f>
        <v>6216</v>
      </c>
      <c r="F64" s="157"/>
      <c r="G64" s="157"/>
      <c r="H64" s="157">
        <f>'将来負担比率（分子）の構造'!K$43</f>
        <v>6306</v>
      </c>
      <c r="I64" s="157"/>
      <c r="J64" s="157"/>
      <c r="K64" s="157">
        <f>'将来負担比率（分子）の構造'!L$43</f>
        <v>5716</v>
      </c>
      <c r="L64" s="157"/>
      <c r="M64" s="157"/>
      <c r="N64" s="157">
        <f>'将来負担比率（分子）の構造'!M$43</f>
        <v>5378</v>
      </c>
      <c r="O64" s="157"/>
      <c r="P64" s="157"/>
    </row>
    <row r="65" spans="1:16" x14ac:dyDescent="0.2">
      <c r="A65" s="157" t="s">
        <v>32</v>
      </c>
      <c r="B65" s="157">
        <f>'将来負担比率（分子）の構造'!I$42</f>
        <v>133</v>
      </c>
      <c r="C65" s="157"/>
      <c r="D65" s="157"/>
      <c r="E65" s="157">
        <f>'将来負担比率（分子）の構造'!J$42</f>
        <v>122</v>
      </c>
      <c r="F65" s="157"/>
      <c r="G65" s="157"/>
      <c r="H65" s="157">
        <f>'将来負担比率（分子）の構造'!K$42</f>
        <v>148</v>
      </c>
      <c r="I65" s="157"/>
      <c r="J65" s="157"/>
      <c r="K65" s="157">
        <f>'将来負担比率（分子）の構造'!L$42</f>
        <v>137</v>
      </c>
      <c r="L65" s="157"/>
      <c r="M65" s="157"/>
      <c r="N65" s="157">
        <f>'将来負担比率（分子）の構造'!M$42</f>
        <v>127</v>
      </c>
      <c r="O65" s="157"/>
      <c r="P65" s="157"/>
    </row>
    <row r="66" spans="1:16" x14ac:dyDescent="0.2">
      <c r="A66" s="157" t="s">
        <v>31</v>
      </c>
      <c r="B66" s="157">
        <f>'将来負担比率（分子）の構造'!I$41</f>
        <v>17274</v>
      </c>
      <c r="C66" s="157"/>
      <c r="D66" s="157"/>
      <c r="E66" s="157">
        <f>'将来負担比率（分子）の構造'!J$41</f>
        <v>17146</v>
      </c>
      <c r="F66" s="157"/>
      <c r="G66" s="157"/>
      <c r="H66" s="157">
        <f>'将来負担比率（分子）の構造'!K$41</f>
        <v>16489</v>
      </c>
      <c r="I66" s="157"/>
      <c r="J66" s="157"/>
      <c r="K66" s="157">
        <f>'将来負担比率（分子）の構造'!L$41</f>
        <v>16100</v>
      </c>
      <c r="L66" s="157"/>
      <c r="M66" s="157"/>
      <c r="N66" s="157">
        <f>'将来負担比率（分子）の構造'!M$41</f>
        <v>16048</v>
      </c>
      <c r="O66" s="157"/>
      <c r="P66" s="157"/>
    </row>
    <row r="67" spans="1:16" x14ac:dyDescent="0.2">
      <c r="A67" s="157" t="s">
        <v>71</v>
      </c>
      <c r="B67" s="157" t="e">
        <f>NA()</f>
        <v>#N/A</v>
      </c>
      <c r="C67" s="157">
        <f>IF(ISNUMBER('将来負担比率（分子）の構造'!I$53), IF('将来負担比率（分子）の構造'!I$53 &lt; 0, 0, '将来負担比率（分子）の構造'!I$53), NA())</f>
        <v>1667</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41</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2895</v>
      </c>
      <c r="C72" s="161">
        <f>基金残高に係る経年分析!G55</f>
        <v>3015</v>
      </c>
      <c r="D72" s="161">
        <f>基金残高に係る経年分析!H55</f>
        <v>2874</v>
      </c>
    </row>
    <row r="73" spans="1:16" x14ac:dyDescent="0.2">
      <c r="A73" s="160" t="s">
        <v>74</v>
      </c>
      <c r="B73" s="161">
        <f>基金残高に係る経年分析!F56</f>
        <v>396</v>
      </c>
      <c r="C73" s="161">
        <f>基金残高に係る経年分析!G56</f>
        <v>443</v>
      </c>
      <c r="D73" s="161">
        <f>基金残高に係る経年分析!H56</f>
        <v>481</v>
      </c>
    </row>
    <row r="74" spans="1:16" x14ac:dyDescent="0.2">
      <c r="A74" s="160" t="s">
        <v>75</v>
      </c>
      <c r="B74" s="161">
        <f>基金残高に係る経年分析!F57</f>
        <v>4465</v>
      </c>
      <c r="C74" s="161">
        <f>基金残高に係る経年分析!G57</f>
        <v>4326</v>
      </c>
      <c r="D74" s="161">
        <f>基金残高に係る経年分析!H57</f>
        <v>4055</v>
      </c>
    </row>
  </sheetData>
  <sheetProtection algorithmName="SHA-512" hashValue="uFO7QN+ZMKuyQ/oTptRNMCZaUpLKd1IvCrstJ8Z/bVCY9aZ4semY8YsDYFQ75gKSRlHVB2mI0Ey9sVe9s9OMMg==" saltValue="rYGwH0LNHebZwdmqDQp8k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山梨県</cp:lastModifiedBy>
  <cp:lastPrinted>2026-09-28T05:33:12Z</cp:lastPrinted>
  <dcterms:created xsi:type="dcterms:W3CDTF">2026-02-23T06:27:30Z</dcterms:created>
  <dcterms:modified xsi:type="dcterms:W3CDTF">2026-09-28T05:36:09Z</dcterms:modified>
  <cp:category/>
</cp:coreProperties>
</file>