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6_身延町【】\"/>
    </mc:Choice>
  </mc:AlternateContent>
  <xr:revisionPtr revIDLastSave="0" documentId="13_ncr:1_{3B8C8F28-D261-483F-AB28-672D14FDC4EC}"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W43" i="10" s="1"/>
  <c r="BE35" i="10"/>
  <c r="C35" i="10"/>
  <c r="CO34" i="10"/>
  <c r="BW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<sst xmlns="http://schemas.openxmlformats.org/spreadsheetml/2006/main" count="1124" uniqueCount="568">
  <si>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</si>
  <si>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</si>
  <si>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</si>
  <si>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</si>
  <si>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</si>
  <si>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</si>
  <si>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</si>
  <si>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</si>
  <si>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</si>
  <si>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</si>
  <si>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</si>
  <si>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</si>
  <si>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</si>
  <si>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</si>
  <si>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</si>
  <si>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</si>
  <si>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</si>
  <si>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</si>
  <si>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</si>
  <si>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</si>
  <si>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</si>
  <si>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</si>
  <si>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</si>
  <si>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</si>
  <si>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</si>
  <si>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</si>
  <si>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</si>
  <si>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</si>
  <si>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</si>
  <si>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</si>
  <si>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</si>
  <si>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</si>
  <si>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</si>
  <si>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</si>
  <si>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</si>
  <si>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</si>
  <si>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</si>
  <si>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</si>
  <si>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</si>
  <si>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</si>
  <si>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</si>
  <si>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</si>
  <si>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</si>
  <si>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</si>
  <si>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</si>
  <si>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</si>
  <si>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</si>
  <si>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</si>
  <si>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</si>
  <si>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</si>
  <si>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</si>
  <si>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</si>
  <si>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</si>
  <si>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</si>
  <si>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</si>
  <si>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</si>
  <si>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</si>
  <si>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</si>
  <si>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</si>
  <si>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</si>
  <si>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</si>
  <si>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</si>
  <si>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</si>
  <si>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</si>
  <si>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</si>
  <si>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</si>
  <si>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</si>
  <si>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</si>
  <si>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</si>
  <si>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</si>
  <si>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</si>
  <si>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</si>
  <si>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</si>
  <si>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</si>
  <si>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</si>
  <si>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</si>
  <si>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</si>
  <si>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</si>
  <si>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</si>
  <si>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</si>
  <si>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</si>
  <si>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</si>
  <si>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</si>
  <si>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</si>
  <si>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</si>
  <si>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</si>
  <si>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</si>
  <si>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</si>
  <si>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</si>
  <si>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</si>
  <si>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</si>
  <si>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</si>
  <si>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</si>
  <si>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</si>
  <si>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</si>
  <si>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</si>
  <si>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</si>
  <si>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</si>
  <si>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</si>
  <si>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</si>
  <si>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</si>
  <si>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</si>
  <si>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</si>
  <si>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</si>
  <si>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</si>
  <si>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</si>
  <si>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</si>
  <si>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</si>
  <si>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</si>
  <si>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</si>
  <si>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</si>
  <si>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</si>
  <si>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</si>
  <si>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</si>
  <si>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</si>
  <si>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</si>
  <si>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</si>
  <si>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</si>
  <si>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</si>
  <si>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</si>
  <si>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</si>
  <si>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</si>
  <si>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</si>
  <si>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</si>
  <si>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</si>
  <si>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</si>
  <si>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</si>
  <si>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</si>
  <si>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</si>
  <si>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</si>
  <si>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</si>
  <si>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</si>
  <si>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</si>
  <si>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</si>
  <si>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</si>
  <si>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</si>
  <si>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</si>
  <si>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</si>
  <si>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</si>
  <si>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</si>
  <si>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</si>
  <si>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</si>
  <si>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</si>
  <si>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</si>
  <si>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</si>
  <si>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</si>
  <si>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</si>
  <si>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</si>
  <si>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</si>
  <si>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</si>
  <si>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</si>
  <si>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</si>
  <si>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</si>
  <si>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</si>
  <si>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</si>
  <si>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</si>
  <si>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</si>
  <si>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</si>
  <si>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</si>
  <si>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</si>
  <si>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</si>
  <si>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</si>
  <si>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</si>
  <si>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</si>
  <si>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</si>
  <si>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</si>
  <si>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</si>
  <si>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</si>
  <si>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</si>
  <si>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</si>
  <si>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</si>
  <si>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</si>
  <si>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</si>
  <si>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</si>
  <si>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</si>
  <si>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</si>
  <si>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</si>
  <si>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</si>
  <si>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</si>
  <si>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</si>
  <si>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</si>
  <si>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</si>
  <si>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</si>
  <si>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</si>
  <si>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</si>
  <si>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</si>
  <si>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</si>
  <si>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</si>
  <si>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</si>
  <si>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</si>
  <si>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</si>
  <si>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</si>
  <si>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</si>
  <si>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</si>
  <si>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</si>
  <si>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</si>
  <si>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</si>
  <si>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</si>
  <si>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</si>
  <si>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</si>
  <si>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</si>
  <si>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</si>
  <si>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</si>
  <si>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</si>
  <si>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山梨県身延町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</si>
  <si>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</si>
  <si>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</si>
  <si>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</si>
  <si>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</si>
  <si>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</si>
  <si>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</si>
  <si>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</si>
  <si>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</si>
  <si>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</si>
  <si>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</si>
  <si>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</si>
  <si>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</si>
  <si>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</si>
  <si>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</si>
  <si>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</si>
  <si>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</si>
  <si>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</si>
  <si>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</si>
  <si>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</si>
  <si>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</si>
  <si>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</si>
  <si>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</si>
  <si>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</si>
  <si>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</si>
  <si>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</si>
  <si>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</si>
  <si>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</si>
  <si>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</si>
  <si>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</si>
  <si>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</si>
  <si>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</si>
  <si>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</si>
  <si>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</si>
  <si>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</si>
  <si>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</si>
  <si>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</si>
  <si>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</si>
  <si>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</si>
  <si>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</si>
  <si>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</si>
  <si>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</si>
  <si>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</si>
  <si>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</si>
  <si>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</si>
  <si>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</si>
  <si>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</si>
  <si>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</si>
  <si>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</si>
  <si>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</si>
  <si>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</si>
  <si>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</si>
  <si>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</si>
  <si>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</si>
  <si>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</si>
  <si>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</si>
  <si>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</si>
  <si>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</si>
  <si>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</si>
  <si>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</si>
  <si>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</si>
  <si>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</si>
  <si>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</si>
  <si>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</si>
  <si>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</si>
  <si>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</si>
  <si>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</si>
  <si>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</si>
  <si>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</si>
  <si>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</si>
  <si>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</si>
  <si>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</si>
  <si>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</si>
  <si>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</si>
  <si>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</si>
  <si>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</si>
  <si>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</si>
  <si>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</si>
  <si>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</si>
  <si>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</si>
  <si>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</si>
  <si>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</si>
  <si>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</si>
  <si>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</si>
  <si>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</si>
  <si>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</si>
  <si>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</si>
  <si>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</si>
  <si>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</si>
  <si>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</si>
  <si>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</si>
  <si>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</si>
  <si>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</si>
  <si>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</si>
  <si>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</si>
  <si>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</si>
  <si>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</si>
  <si>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</si>
  <si>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</si>
  <si>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</si>
  <si>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</si>
  <si>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</si>
  <si>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</si>
  <si>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</si>
  <si>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</si>
  <si>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</si>
  <si>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</si>
  <si>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</si>
  <si>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</si>
  <si>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</si>
  <si>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</si>
  <si>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</si>
  <si>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</si>
  <si>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</si>
  <si>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</si>
  <si>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</si>
  <si>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</si>
  <si>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</si>
  <si>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</si>
  <si>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</si>
  <si>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</si>
  <si>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</si>
  <si>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</si>
  <si>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</si>
  <si>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</si>
  <si>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</si>
  <si>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</si>
  <si>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</si>
  <si>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</si>
  <si>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</si>
  <si>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</si>
  <si>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</si>
  <si>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</si>
  <si>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</si>
  <si>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</si>
  <si>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</si>
  <si>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</si>
  <si>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</si>
  <si>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</si>
  <si>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</si>
  <si>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</si>
  <si>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</si>
  <si>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</si>
  <si>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</si>
  <si>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</si>
  <si>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</si>
  <si>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</si>
  <si>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</si>
  <si>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</si>
  <si>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</si>
  <si>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</si>
  <si>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山梨県身延町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</si>
  <si>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</si>
  <si>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</si>
  <si>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</si>
  <si>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</si>
  <si>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</si>
  <si>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</si>
  <si>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</si>
  <si>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</si>
  <si>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</si>
  <si>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</si>
  <si>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</si>
  <si>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</si>
  <si>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</si>
  <si>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</si>
  <si>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</si>
  <si>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</si>
  <si>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</si>
  <si>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</si>
  <si>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</si>
  <si>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</si>
  <si>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</si>
  <si>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</si>
  <si>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</si>
  <si>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</si>
  <si>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</si>
  <si>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</si>
  <si>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</si>
  <si>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</si>
  <si>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</si>
  <si>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</si>
  <si>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</si>
  <si>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</si>
  <si>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</si>
  <si>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</si>
  <si>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</si>
  <si>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</si>
  <si>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</si>
  <si>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</si>
  <si>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</si>
  <si>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</si>
  <si>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下部奥の湯温泉事業特別会計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</si>
  <si>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</si>
  <si>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</si>
  <si>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</si>
  <si>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</si>
  <si>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</si>
  <si>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</si>
  <si>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</si>
  <si>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</si>
  <si>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</si>
  <si>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</si>
  <si>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</si>
  <si>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</si>
  <si>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</si>
  <si>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</si>
  <si>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</si>
  <si>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</si>
  <si>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</si>
  <si>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</si>
  <si>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</si>
  <si>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</si>
  <si>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</si>
  <si>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</si>
  <si>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</si>
  <si>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</si>
  <si>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</si>
  <si>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</si>
  <si>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</si>
  <si>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</si>
  <si>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</si>
  <si>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</si>
  <si>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</si>
  <si>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</si>
  <si>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</si>
  <si>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</si>
  <si>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</si>
  <si>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</si>
  <si>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</si>
  <si>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</si>
  <si>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</si>
  <si>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</si>
  <si>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</si>
  <si>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</si>
  <si>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</si>
  <si>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</si>
  <si>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</si>
  <si>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</si>
  <si>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</si>
  <si>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</si>
  <si>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</si>
  <si>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</si>
  <si>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</si>
  <si>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</si>
  <si>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</si>
  <si>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</si>
  <si>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</si>
  <si>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</si>
  <si>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</si>
  <si>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</si>
  <si>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</si>
  <si>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</si>
  <si>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</si>
  <si>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</si>
  <si>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</si>
  <si>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</si>
  <si>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</si>
  <si>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</si>
  <si>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</si>
  <si>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</si>
  <si>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</si>
  <si>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</si>
  <si>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</si>
  <si>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</si>
  <si>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</si>
  <si>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</si>
  <si>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</si>
  <si>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</si>
  <si>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</si>
  <si>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</si>
  <si>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</si>
  <si>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</si>
  <si>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</si>
  <si>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</si>
  <si>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</si>
  <si>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</si>
  <si>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</si>
  <si>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</si>
  <si>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</si>
  <si>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</si>
  <si>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</si>
  <si>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</si>
  <si>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</si>
  <si>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</si>
  <si>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</si>
  <si>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</si>
  <si>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</si>
  <si>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</si>
  <si>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</si>
  <si>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</si>
  <si>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</si>
  <si>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</si>
  <si>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</si>
  <si>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</si>
  <si>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</si>
  <si>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</si>
  <si>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</si>
  <si>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</si>
  <si>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</si>
  <si>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</si>
  <si>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</si>
  <si>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</si>
  <si>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</si>
  <si>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</si>
  <si>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</si>
  <si>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</si>
  <si>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</si>
  <si>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</si>
  <si>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</si>
  <si>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</si>
  <si>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</si>
  <si>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</si>
  <si>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</si>
  <si>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</si>
  <si>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</si>
  <si>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</si>
  <si>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</si>
  <si>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</si>
  <si>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</si>
  <si>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</si>
  <si>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</si>
  <si>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</si>
  <si>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</si>
  <si>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</si>
  <si>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</si>
  <si>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</si>
  <si>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</si>
  <si>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</si>
  <si>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</si>
  <si>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</si>
  <si>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</si>
  <si>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水道事業会計</t>
  </si>
  <si>
    <t>下水道事業会計</t>
  </si>
  <si>
    <t>後期高齢者医療特別会計</t>
  </si>
  <si>
    <t>下部奥の湯温泉事業特別会計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</si>
  <si>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</si>
  <si>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</si>
  <si>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</si>
  <si>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</si>
  <si>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</si>
  <si>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</si>
  <si>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</si>
  <si>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</si>
  <si>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</si>
  <si>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まちづくり振興基金</t>
    <rPh sb="5" eb="9">
      <t>シンコウキキン</t>
    </rPh>
    <phoneticPr fontId="5"/>
  </si>
  <si>
    <t>地域福祉基金</t>
    <rPh sb="0" eb="6">
      <t>チイキフクシキキン</t>
    </rPh>
    <phoneticPr fontId="5"/>
  </si>
  <si>
    <t>子ども・子育て基金</t>
    <rPh sb="0" eb="1">
      <t>コ</t>
    </rPh>
    <rPh sb="4" eb="6">
      <t>コソダ</t>
    </rPh>
    <rPh sb="7" eb="9">
      <t>キキン</t>
    </rPh>
    <phoneticPr fontId="5"/>
  </si>
  <si>
    <t>教育施設整備基金</t>
    <rPh sb="0" eb="8">
      <t>キョウイクシセツセイビキキン</t>
    </rPh>
    <phoneticPr fontId="5"/>
  </si>
  <si>
    <t>-</t>
    <phoneticPr fontId="2"/>
  </si>
  <si>
    <t>峡南広域行政組合（一般会計）</t>
    <rPh sb="0" eb="2">
      <t>キョウナン</t>
    </rPh>
    <rPh sb="2" eb="4">
      <t>コウイキ</t>
    </rPh>
    <rPh sb="4" eb="6">
      <t>ギョウセイ</t>
    </rPh>
    <rPh sb="6" eb="8">
      <t>クミアイ</t>
    </rPh>
    <rPh sb="9" eb="13">
      <t>イッパンカイケイ</t>
    </rPh>
    <phoneticPr fontId="2"/>
  </si>
  <si>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2"/>
  </si>
  <si>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2"/>
  </si>
  <si>
    <t>峡南広域行政組合（介護保険特別会計）</t>
    <rPh sb="0" eb="2">
      <t>キョウナン</t>
    </rPh>
    <rPh sb="2" eb="4">
      <t>コウイキ</t>
    </rPh>
    <rPh sb="4" eb="6">
      <t>ギョウセイ</t>
    </rPh>
    <rPh sb="6" eb="8">
      <t>クミアイ</t>
    </rPh>
    <rPh sb="9" eb="11">
      <t>カイゴ</t>
    </rPh>
    <rPh sb="11" eb="13">
      <t>ホケン</t>
    </rPh>
    <rPh sb="13" eb="17">
      <t>トクベツカイケイ</t>
    </rPh>
    <phoneticPr fontId="2"/>
  </si>
  <si>
    <t>峡南衛生組合（一般会計）</t>
    <rPh sb="0" eb="2">
      <t>キョウナン</t>
    </rPh>
    <rPh sb="2" eb="4">
      <t>エイセイ</t>
    </rPh>
    <rPh sb="4" eb="6">
      <t>クミアイ</t>
    </rPh>
    <rPh sb="7" eb="11">
      <t>イッパンカイケイ</t>
    </rPh>
    <phoneticPr fontId="2"/>
  </si>
  <si>
    <t>身延町・早川町国民健康保険病院一部事務組合（病院事業特別会計）</t>
    <rPh sb="0" eb="3">
      <t>ミノブチョウ</t>
    </rPh>
    <rPh sb="4" eb="7">
      <t>ハヤカワチョウ</t>
    </rPh>
    <rPh sb="7" eb="13">
      <t>コクミンケンコウホケン</t>
    </rPh>
    <rPh sb="13" eb="15">
      <t>ビョウイン</t>
    </rPh>
    <rPh sb="15" eb="17">
      <t>イチブ</t>
    </rPh>
    <rPh sb="17" eb="21">
      <t>ジムクミアイ</t>
    </rPh>
    <rPh sb="22" eb="24">
      <t>ビョウイン</t>
    </rPh>
    <rPh sb="24" eb="26">
      <t>ジギョウ</t>
    </rPh>
    <rPh sb="26" eb="30">
      <t>トクベツカイケイ</t>
    </rPh>
    <phoneticPr fontId="2"/>
  </si>
  <si>
    <t>山梨県市町村総合事務組合（一般会計）</t>
    <rPh sb="0" eb="3">
      <t>ヤマナシケン</t>
    </rPh>
    <rPh sb="3" eb="6">
      <t>シチョウソン</t>
    </rPh>
    <rPh sb="6" eb="8">
      <t>ソウゴウ</t>
    </rPh>
    <rPh sb="8" eb="10">
      <t>ジム</t>
    </rPh>
    <rPh sb="10" eb="12">
      <t>クミアイ</t>
    </rPh>
    <rPh sb="13" eb="17">
      <t>イッパンカイケイ</t>
    </rPh>
    <phoneticPr fontId="2"/>
  </si>
  <si>
    <t>山梨県市町村総合事務組合（電子化事業及び会館管理・研修事業特別会計）</t>
    <rPh sb="0" eb="3">
      <t>ヤマナシケン</t>
    </rPh>
    <rPh sb="3" eb="6">
      <t>シチョウソン</t>
    </rPh>
    <rPh sb="6" eb="12">
      <t>ソウゴウジムクミアイ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</si>
  <si>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0" eb="3">
      <t>ヤマナシケン</t>
    </rPh>
    <rPh sb="3" eb="6">
      <t>シチョウソン</t>
    </rPh>
    <rPh sb="6" eb="8">
      <t>ソウゴウ</t>
    </rPh>
    <rPh sb="8" eb="12">
      <t>ジムクミアイ</t>
    </rPh>
    <rPh sb="13" eb="18">
      <t>イッパンハイキブツ</t>
    </rPh>
    <rPh sb="18" eb="20">
      <t>サイシュウ</t>
    </rPh>
    <rPh sb="20" eb="23">
      <t>ショブンジョウ</t>
    </rPh>
    <rPh sb="23" eb="27">
      <t>トクベツカイケイ</t>
    </rPh>
    <phoneticPr fontId="2"/>
  </si>
  <si>
    <t>山梨県市町村総合事務組合（入札参加資格審査事業費特別会計）</t>
    <rPh sb="0" eb="12">
      <t>ヤマナシケンシチョウソンソウゴウジムクミアイ</t>
    </rPh>
    <rPh sb="13" eb="15">
      <t>ニュウサツ</t>
    </rPh>
    <rPh sb="15" eb="17">
      <t>サンカ</t>
    </rPh>
    <rPh sb="17" eb="19">
      <t>シカク</t>
    </rPh>
    <rPh sb="19" eb="21">
      <t>シンサ</t>
    </rPh>
    <rPh sb="21" eb="23">
      <t>ジギョウ</t>
    </rPh>
    <rPh sb="23" eb="24">
      <t>ヒ</t>
    </rPh>
    <rPh sb="24" eb="28">
      <t>トクベツカイケイ</t>
    </rPh>
    <phoneticPr fontId="2"/>
  </si>
  <si>
    <t>山梨県市町村総合事務組合（交通災害共済事業特別会計）</t>
    <rPh sb="0" eb="12">
      <t>ヤマナシケンシチョウソンソウゴウジムクミアイ</t>
    </rPh>
    <rPh sb="13" eb="19">
      <t>コウツウサイガイキョウサイ</t>
    </rPh>
    <rPh sb="19" eb="21">
      <t>ジギョウ</t>
    </rPh>
    <rPh sb="21" eb="23">
      <t>トクベツ</t>
    </rPh>
    <rPh sb="23" eb="25">
      <t>カイケイ</t>
    </rPh>
    <phoneticPr fontId="2"/>
  </si>
  <si>
    <t>山梨県後期高齢者医療広域連合（一般会計）</t>
    <rPh sb="0" eb="2">
      <t>ヤマナシ</t>
    </rPh>
    <rPh sb="2" eb="3">
      <t>ケン</t>
    </rPh>
    <rPh sb="3" eb="5">
      <t>コウキ</t>
    </rPh>
    <rPh sb="5" eb="8">
      <t>コウレイシャ</t>
    </rPh>
    <rPh sb="8" eb="10">
      <t>イリョウ</t>
    </rPh>
    <rPh sb="10" eb="12">
      <t>コウイキ</t>
    </rPh>
    <rPh sb="12" eb="14">
      <t>レンゴウ</t>
    </rPh>
    <rPh sb="15" eb="19">
      <t>イッパンカイケイ</t>
    </rPh>
    <phoneticPr fontId="2"/>
  </si>
  <si>
    <t>山梨県後期高齢者医療広域連合（後期高齢者医療特別会計）</t>
    <rPh sb="0" eb="3">
      <t>ヤマナシケン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</si>
  <si>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山梨西部広域環境組合（一般会計）</t>
    <rPh sb="0" eb="2">
      <t>ヤマナシ</t>
    </rPh>
    <rPh sb="2" eb="4">
      <t>セイブ</t>
    </rPh>
    <rPh sb="4" eb="6">
      <t>コウイキ</t>
    </rPh>
    <rPh sb="6" eb="8">
      <t>カンキョウ</t>
    </rPh>
    <rPh sb="8" eb="10">
      <t>クミアイ</t>
    </rPh>
    <rPh sb="11" eb="15">
      <t>イッパンカイケイ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</si>
</sst>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2512-432D-AE90-F34B507885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113082</c:v>
                </c:pt>
                <c:pt idx="1">
                  <c:v>135432</c:v>
                </c:pt>
                <c:pt idx="2">
                  <c:v>168646</c:v>
                </c:pt>
                <c:pt idx="3">
                  <c:v>476871</c:v>
                </c:pt>
                <c:pt idx="4">
                  <c:v>182485</c:v>
                </c:pt>
              </c:numCache>
            </c:numRef>
          </c:val>
          <c:smooth val="0"/>
          <c:extLst>
            <c:ext xmlns:c16="http://schemas.microsoft.com/office/drawing/2014/chart" uri="{C3380CC4-5D6E-409C-BE32-E72D297353CC}">
              <c16:uniqueId val="{00000001-2512-432D-AE90-F34B507885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12.98</c:v>
                </c:pt>
                <c:pt idx="1">
                  <c:v>15.57</c:v>
                </c:pt>
                <c:pt idx="2">
                  <c:v>12.76</c:v>
                </c:pt>
                <c:pt idx="3">
                  <c:v>13.63</c:v>
                </c:pt>
                <c:pt idx="4">
                  <c:v>12.85</c:v>
                </c:pt>
              </c:numCache>
            </c:numRef>
          </c:val>
          <c:extLst>
            <c:ext xmlns:c16="http://schemas.microsoft.com/office/drawing/2014/chart" uri="{C3380CC4-5D6E-409C-BE32-E72D297353CC}">
              <c16:uniqueId val="{00000000-6943-4509-84C7-EAA8CFCA8B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24.55</c:v>
                </c:pt>
                <c:pt idx="1">
                  <c:v>22.47</c:v>
                </c:pt>
                <c:pt idx="2">
                  <c:v>23.24</c:v>
                </c:pt>
                <c:pt idx="3">
                  <c:v>21.47</c:v>
                </c:pt>
                <c:pt idx="4">
                  <c:v>21.05</c:v>
                </c:pt>
              </c:numCache>
            </c:numRef>
          </c:val>
          <c:extLst>
            <c:ext xmlns:c16="http://schemas.microsoft.com/office/drawing/2014/chart" uri="{C3380CC4-5D6E-409C-BE32-E72D297353CC}">
              <c16:uniqueId val="{00000001-6943-4509-84C7-EAA8CFCA8B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3.18</c:v>
                </c:pt>
                <c:pt idx="1">
                  <c:v>1.91</c:v>
                </c:pt>
                <c:pt idx="2">
                  <c:v>2.58</c:v>
                </c:pt>
                <c:pt idx="3">
                  <c:v>8.19</c:v>
                </c:pt>
                <c:pt idx="4">
                  <c:v>8.09</c:v>
                </c:pt>
              </c:numCache>
            </c:numRef>
          </c:val>
          <c:smooth val="0"/>
          <c:extLst>
            <c:ext xmlns:c16="http://schemas.microsoft.com/office/drawing/2014/chart" uri="{C3380CC4-5D6E-409C-BE32-E72D297353CC}">
              <c16:uniqueId val="{00000002-6943-4509-84C7-EAA8CFCA8B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0.01</c:v>
                </c:pt>
                <c:pt idx="4">
                  <c:v>#N/A</c:v>
                </c:pt>
                <c:pt idx="5">
                  <c:v>0.2</c:v>
                </c:pt>
                <c:pt idx="6">
                  <c:v>#N/A</c:v>
                </c:pt>
                <c:pt idx="7">
                  <c:v>0.42</c:v>
                </c:pt>
                <c:pt idx="8">
                  <c:v>0</c:v>
                </c:pt>
                <c:pt idx="9">
                  <c:v>0</c:v>
                </c:pt>
              </c:numCache>
            </c:numRef>
          </c:val>
          <c:extLst>
            <c:ext xmlns:c16="http://schemas.microsoft.com/office/drawing/2014/chart" uri="{C3380CC4-5D6E-409C-BE32-E72D297353CC}">
              <c16:uniqueId val="{00000000-7809-437B-A2DC-553674A2BA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09-437B-A2DC-553674A2BA1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09-437B-A2DC-553674A2BA1E}"/>
            </c:ext>
          </c:extLst>
        </c:ser>
        <c:ser>
          <c:idx val="3"/>
          <c:order val="3"/>
          <c:tx>
            <c:strRef>
              <c:f>データシート!$A$30</c:f>
              <c:strCache>
                <c:ptCount val="1"/>
                <c:pt idx="0">
                  <c:v>下部奥の湯温泉事業特別会計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809-437B-A2DC-553674A2BA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4-7809-437B-A2DC-553674A2BA1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c:ext xmlns:c16="http://schemas.microsoft.com/office/drawing/2014/chart" uri="{C3380CC4-5D6E-409C-BE32-E72D297353CC}">
              <c16:uniqueId val="{00000005-7809-437B-A2DC-553674A2BA1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6-7809-437B-A2DC-553674A2BA1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0.54</c:v>
                </c:pt>
                <c:pt idx="4">
                  <c:v>#N/A</c:v>
                </c:pt>
                <c:pt idx="5">
                  <c:v>0.66</c:v>
                </c:pt>
                <c:pt idx="6">
                  <c:v>#N/A</c:v>
                </c:pt>
                <c:pt idx="7">
                  <c:v>0.51</c:v>
                </c:pt>
                <c:pt idx="8">
                  <c:v>#N/A</c:v>
                </c:pt>
                <c:pt idx="9">
                  <c:v>1.05</c:v>
                </c:pt>
              </c:numCache>
            </c:numRef>
          </c:val>
          <c:extLst>
            <c:ext xmlns:c16="http://schemas.microsoft.com/office/drawing/2014/chart" uri="{C3380CC4-5D6E-409C-BE32-E72D297353CC}">
              <c16:uniqueId val="{00000007-7809-437B-A2DC-553674A2BA1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1.81</c:v>
                </c:pt>
                <c:pt idx="2">
                  <c:v>#N/A</c:v>
                </c:pt>
                <c:pt idx="3">
                  <c:v>2.92</c:v>
                </c:pt>
                <c:pt idx="4">
                  <c:v>#N/A</c:v>
                </c:pt>
                <c:pt idx="5">
                  <c:v>3.41</c:v>
                </c:pt>
                <c:pt idx="6">
                  <c:v>#N/A</c:v>
                </c:pt>
                <c:pt idx="7">
                  <c:v>3.42</c:v>
                </c:pt>
                <c:pt idx="8">
                  <c:v>#N/A</c:v>
                </c:pt>
                <c:pt idx="9">
                  <c:v>3.5</c:v>
                </c:pt>
              </c:numCache>
            </c:numRef>
          </c:val>
          <c:extLst>
            <c:ext xmlns:c16="http://schemas.microsoft.com/office/drawing/2014/chart" uri="{C3380CC4-5D6E-409C-BE32-E72D297353CC}">
              <c16:uniqueId val="{00000008-7809-437B-A2DC-553674A2BA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12.97</c:v>
                </c:pt>
                <c:pt idx="2">
                  <c:v>#N/A</c:v>
                </c:pt>
                <c:pt idx="3">
                  <c:v>15.57</c:v>
                </c:pt>
                <c:pt idx="4">
                  <c:v>#N/A</c:v>
                </c:pt>
                <c:pt idx="5">
                  <c:v>12.75</c:v>
                </c:pt>
                <c:pt idx="6">
                  <c:v>#N/A</c:v>
                </c:pt>
                <c:pt idx="7">
                  <c:v>13.62</c:v>
                </c:pt>
                <c:pt idx="8">
                  <c:v>#N/A</c:v>
                </c:pt>
                <c:pt idx="9">
                  <c:v>12.85</c:v>
                </c:pt>
              </c:numCache>
            </c:numRef>
          </c:val>
          <c:extLst>
            <c:ext xmlns:c16="http://schemas.microsoft.com/office/drawing/2014/chart" uri="{C3380CC4-5D6E-409C-BE32-E72D297353CC}">
              <c16:uniqueId val="{00000009-7809-437B-A2DC-553674A2BA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1017</c:v>
                </c:pt>
                <c:pt idx="5">
                  <c:v>1040</c:v>
                </c:pt>
                <c:pt idx="8">
                  <c:v>1046</c:v>
                </c:pt>
                <c:pt idx="11">
                  <c:v>1076</c:v>
                </c:pt>
                <c:pt idx="14">
                  <c:v>1120</c:v>
                </c:pt>
              </c:numCache>
            </c:numRef>
          </c:val>
          <c:extLst>
            <c:ext xmlns:c16="http://schemas.microsoft.com/office/drawing/2014/chart" uri="{C3380CC4-5D6E-409C-BE32-E72D297353CC}">
              <c16:uniqueId val="{00000000-844C-4E5F-9FD0-3F9F43B39D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4C-4E5F-9FD0-3F9F43B39D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4C-4E5F-9FD0-3F9F43B39D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33</c:v>
                </c:pt>
                <c:pt idx="6">
                  <c:v>34</c:v>
                </c:pt>
                <c:pt idx="9">
                  <c:v>30</c:v>
                </c:pt>
                <c:pt idx="12">
                  <c:v>53</c:v>
                </c:pt>
              </c:numCache>
            </c:numRef>
          </c:val>
          <c:extLst>
            <c:ext xmlns:c16="http://schemas.microsoft.com/office/drawing/2014/chart" uri="{C3380CC4-5D6E-409C-BE32-E72D297353CC}">
              <c16:uniqueId val="{00000003-844C-4E5F-9FD0-3F9F43B39D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436</c:v>
                </c:pt>
                <c:pt idx="3">
                  <c:v>415</c:v>
                </c:pt>
                <c:pt idx="6">
                  <c:v>415</c:v>
                </c:pt>
                <c:pt idx="9">
                  <c:v>383</c:v>
                </c:pt>
                <c:pt idx="12">
                  <c:v>386</c:v>
                </c:pt>
              </c:numCache>
            </c:numRef>
          </c:val>
          <c:extLst>
            <c:ext xmlns:c16="http://schemas.microsoft.com/office/drawing/2014/chart" uri="{C3380CC4-5D6E-409C-BE32-E72D297353CC}">
              <c16:uniqueId val="{00000004-844C-4E5F-9FD0-3F9F43B39D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C-4E5F-9FD0-3F9F43B39D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4C-4E5F-9FD0-3F9F43B39D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417</c:v>
                </c:pt>
                <c:pt idx="3">
                  <c:v>511</c:v>
                </c:pt>
                <c:pt idx="6">
                  <c:v>527</c:v>
                </c:pt>
                <c:pt idx="9">
                  <c:v>715</c:v>
                </c:pt>
                <c:pt idx="12">
                  <c:v>751</c:v>
                </c:pt>
              </c:numCache>
            </c:numRef>
          </c:val>
          <c:extLst>
            <c:ext xmlns:c16="http://schemas.microsoft.com/office/drawing/2014/chart" uri="{C3380CC4-5D6E-409C-BE32-E72D297353CC}">
              <c16:uniqueId val="{00000007-844C-4E5F-9FD0-3F9F43B39D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-81</c:v>
                </c:pt>
                <c:pt idx="5">
                  <c:v>#N/A</c:v>
                </c:pt>
                <c:pt idx="6">
                  <c:v>#N/A</c:v>
                </c:pt>
                <c:pt idx="7">
                  <c:v>-70</c:v>
                </c:pt>
                <c:pt idx="8">
                  <c:v>#N/A</c:v>
                </c:pt>
                <c:pt idx="9">
                  <c:v>#N/A</c:v>
                </c:pt>
                <c:pt idx="10">
                  <c:v>52</c:v>
                </c:pt>
                <c:pt idx="11">
                  <c:v>#N/A</c:v>
                </c:pt>
                <c:pt idx="12">
                  <c:v>#N/A</c:v>
                </c:pt>
                <c:pt idx="13">
                  <c:v>70</c:v>
                </c:pt>
                <c:pt idx="14">
                  <c:v>#N/A</c:v>
                </c:pt>
              </c:numCache>
            </c:numRef>
          </c:val>
          <c:smooth val="0"/>
          <c:extLst>
            <c:ext xmlns:c16="http://schemas.microsoft.com/office/drawing/2014/chart" uri="{C3380CC4-5D6E-409C-BE32-E72D297353CC}">
              <c16:uniqueId val="{00000008-844C-4E5F-9FD0-3F9F43B39D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9794</c:v>
                </c:pt>
                <c:pt idx="5">
                  <c:v>9450</c:v>
                </c:pt>
                <c:pt idx="8">
                  <c:v>9290</c:v>
                </c:pt>
                <c:pt idx="11">
                  <c:v>11112</c:v>
                </c:pt>
                <c:pt idx="14">
                  <c:v>9773</c:v>
                </c:pt>
              </c:numCache>
            </c:numRef>
          </c:val>
          <c:extLst>
            <c:ext xmlns:c16="http://schemas.microsoft.com/office/drawing/2014/chart" uri="{C3380CC4-5D6E-409C-BE32-E72D297353CC}">
              <c16:uniqueId val="{00000000-8417-4707-A87F-2498E95055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128</c:v>
                </c:pt>
                <c:pt idx="5">
                  <c:v>80</c:v>
                </c:pt>
                <c:pt idx="8">
                  <c:v>46</c:v>
                </c:pt>
                <c:pt idx="11">
                  <c:v>5</c:v>
                </c:pt>
                <c:pt idx="14">
                  <c:v>54</c:v>
                </c:pt>
              </c:numCache>
            </c:numRef>
          </c:val>
          <c:extLst>
            <c:ext xmlns:c16="http://schemas.microsoft.com/office/drawing/2014/chart" uri="{C3380CC4-5D6E-409C-BE32-E72D297353CC}">
              <c16:uniqueId val="{00000001-8417-4707-A87F-2498E95055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6654</c:v>
                </c:pt>
                <c:pt idx="5">
                  <c:v>6921</c:v>
                </c:pt>
                <c:pt idx="8">
                  <c:v>7017</c:v>
                </c:pt>
                <c:pt idx="11">
                  <c:v>6364</c:v>
                </c:pt>
                <c:pt idx="14">
                  <c:v>6412</c:v>
                </c:pt>
              </c:numCache>
            </c:numRef>
          </c:val>
          <c:extLst>
            <c:ext xmlns:c16="http://schemas.microsoft.com/office/drawing/2014/chart" uri="{C3380CC4-5D6E-409C-BE32-E72D297353CC}">
              <c16:uniqueId val="{00000002-8417-4707-A87F-2498E95055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17-4707-A87F-2498E95055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17-4707-A87F-2498E95055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17-4707-A87F-2498E95055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2505</c:v>
                </c:pt>
                <c:pt idx="3">
                  <c:v>2526</c:v>
                </c:pt>
                <c:pt idx="6">
                  <c:v>2462</c:v>
                </c:pt>
                <c:pt idx="9">
                  <c:v>2381</c:v>
                </c:pt>
                <c:pt idx="12">
                  <c:v>2497</c:v>
                </c:pt>
              </c:numCache>
            </c:numRef>
          </c:val>
          <c:extLst>
            <c:ext xmlns:c16="http://schemas.microsoft.com/office/drawing/2014/chart" uri="{C3380CC4-5D6E-409C-BE32-E72D297353CC}">
              <c16:uniqueId val="{00000006-8417-4707-A87F-2498E95055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357</c:v>
                </c:pt>
                <c:pt idx="3">
                  <c:v>299</c:v>
                </c:pt>
                <c:pt idx="6">
                  <c:v>325</c:v>
                </c:pt>
                <c:pt idx="9">
                  <c:v>297</c:v>
                </c:pt>
                <c:pt idx="12">
                  <c:v>423</c:v>
                </c:pt>
              </c:numCache>
            </c:numRef>
          </c:val>
          <c:extLst>
            <c:ext xmlns:c16="http://schemas.microsoft.com/office/drawing/2014/chart" uri="{C3380CC4-5D6E-409C-BE32-E72D297353CC}">
              <c16:uniqueId val="{00000007-8417-4707-A87F-2498E95055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4037</c:v>
                </c:pt>
                <c:pt idx="3">
                  <c:v>3680</c:v>
                </c:pt>
                <c:pt idx="6">
                  <c:v>3270</c:v>
                </c:pt>
                <c:pt idx="9">
                  <c:v>3226</c:v>
                </c:pt>
                <c:pt idx="12">
                  <c:v>3058</c:v>
                </c:pt>
              </c:numCache>
            </c:numRef>
          </c:val>
          <c:extLst>
            <c:ext xmlns:c16="http://schemas.microsoft.com/office/drawing/2014/chart" uri="{C3380CC4-5D6E-409C-BE32-E72D297353CC}">
              <c16:uniqueId val="{00000008-8417-4707-A87F-2498E95055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1301</c:v>
                </c:pt>
                <c:pt idx="3">
                  <c:v>1335</c:v>
                </c:pt>
                <c:pt idx="6">
                  <c:v>301</c:v>
                </c:pt>
                <c:pt idx="9">
                  <c:v>281</c:v>
                </c:pt>
                <c:pt idx="12">
                  <c:v>0</c:v>
                </c:pt>
              </c:numCache>
            </c:numRef>
          </c:val>
          <c:extLst>
            <c:ext xmlns:c16="http://schemas.microsoft.com/office/drawing/2014/chart" uri="{C3380CC4-5D6E-409C-BE32-E72D297353CC}">
              <c16:uniqueId val="{00000009-8417-4707-A87F-2498E95055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5687</c:v>
                </c:pt>
                <c:pt idx="3">
                  <c:v>6068</c:v>
                </c:pt>
                <c:pt idx="6">
                  <c:v>6372</c:v>
                </c:pt>
                <c:pt idx="9">
                  <c:v>7888</c:v>
                </c:pt>
                <c:pt idx="12">
                  <c:v>7352</c:v>
                </c:pt>
              </c:numCache>
            </c:numRef>
          </c:val>
          <c:extLst>
            <c:ext xmlns:c16="http://schemas.microsoft.com/office/drawing/2014/chart" uri="{C3380CC4-5D6E-409C-BE32-E72D297353CC}">
              <c16:uniqueId val="{0000000A-8417-4707-A87F-2498E95055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17-4707-A87F-2498E95055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1378</c:v>
                </c:pt>
                <c:pt idx="1">
                  <c:v>1279</c:v>
                </c:pt>
                <c:pt idx="2">
                  <c:v>1279</c:v>
                </c:pt>
              </c:numCache>
            </c:numRef>
          </c:val>
          <c:extLst>
            <c:ext xmlns:c16="http://schemas.microsoft.com/office/drawing/2014/chart" uri="{C3380CC4-5D6E-409C-BE32-E72D297353CC}">
              <c16:uniqueId val="{00000000-3817-438A-927C-4BA45AD902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667</c:v>
                </c:pt>
                <c:pt idx="1">
                  <c:v>398</c:v>
                </c:pt>
                <c:pt idx="2">
                  <c:v>308</c:v>
                </c:pt>
              </c:numCache>
            </c:numRef>
          </c:val>
          <c:extLst>
            <c:ext xmlns:c16="http://schemas.microsoft.com/office/drawing/2014/chart" uri="{C3380CC4-5D6E-409C-BE32-E72D297353CC}">
              <c16:uniqueId val="{00000001-3817-438A-927C-4BA45AD902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6066</c:v>
                </c:pt>
                <c:pt idx="1">
                  <c:v>5701</c:v>
                </c:pt>
                <c:pt idx="2">
                  <c:v>5079</c:v>
                </c:pt>
              </c:numCache>
            </c:numRef>
          </c:val>
          <c:extLst>
            <c:ext xmlns:c16="http://schemas.microsoft.com/office/drawing/2014/chart" uri="{C3380CC4-5D6E-409C-BE32-E72D297353CC}">
              <c16:uniqueId val="{00000002-3817-438A-927C-4BA45AD902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公債費比率の分子となる元利償還金の額は、新規の地方債の発行の抑制や、これまで続けてきた繰上償還や高利率の地方債の借換え等により減少傾向で推移してきたが、借入額が大きかった年度の据置期間が終わったこと等により、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年度から増加に転じている。特に令和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年度以降は、令和元年度発行の旧合併特例事業債（据置期間</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年）及び令和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年度発行の旧合併特例事業債（据置期間なし）の償還が始まったことにより大幅に増加し、今後も元利償還金は高止まりすることが予想される。</a:t>
          </a:r>
        </a:p>
        <a:p>
          <a:r>
            <a:rPr kumimoji="1" lang="ja-JP" altLang="en-US" sz="900">
              <a:latin typeface="ＭＳ ゴシック" pitchFamily="49" charset="-128"/>
              <a:ea typeface="ＭＳ ゴシック" pitchFamily="49" charset="-128"/>
            </a:rPr>
            <a:t> 公営企業債の元利償還金に対する繰入金は、合併以降も継続して事業を展開してきた簡易水道、下水道事業への公債費償還分に加え、今後は、施設更新等による新たな借入により増加に転じるすることが予想されることから、発行額等の適正な管理に努めていきたい。</a:t>
          </a:r>
        </a:p>
        <a:p>
          <a:r>
            <a:rPr kumimoji="1" lang="ja-JP" altLang="en-US" sz="900">
              <a:latin typeface="ＭＳ ゴシック" pitchFamily="49" charset="-128"/>
              <a:ea typeface="ＭＳ ゴシック" pitchFamily="49" charset="-128"/>
            </a:rPr>
            <a:t>　また、飯富病院、峡南衛生組合、峡南広域行政組合等の一部事務組合における施設の整備、更新事業により将来的な負担増加が見込まれることから、弾力性を保ちつつ対応することが重要と考えている。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財政状況を勘案する中で、定期的に繰上償還を実施しているため、満期一括償還地方債の借り入れは行っていない。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の分子の中で大きな割合を占める地方債の現在高は、これまで、地方債の発行抑制、継続的な繰上償還や高利率な地方債の借換え等により大幅な増加を抑えていたが、近年の大型事業の実施により、増加傾向にある。</a:t>
          </a:r>
        </a:p>
        <a:p>
          <a:r>
            <a:rPr kumimoji="1" lang="ja-JP" altLang="en-US" sz="1400">
              <a:solidFill>
                <a:sysClr val="windowText" lastClr="000000"/>
              </a:solidFill>
              <a:latin typeface="ＭＳ ゴシック" pitchFamily="49" charset="-128"/>
              <a:ea typeface="ＭＳ ゴシック" pitchFamily="49" charset="-128"/>
            </a:rPr>
            <a:t>　また、大型事業の実施に伴う地方債の借入及び基金の充当により、充当可能財源等である基準財政需要額算入見込額は増加傾向、充当可能基金は減少傾向となっているが、引き続き将来負担比率は算出されない良好な状態が続いている。</a:t>
          </a:r>
        </a:p>
        <a:p>
          <a:r>
            <a:rPr kumimoji="1" lang="ja-JP" altLang="en-US" sz="1400">
              <a:solidFill>
                <a:sysClr val="windowText" lastClr="000000"/>
              </a:solidFill>
              <a:latin typeface="ＭＳ ゴシック" pitchFamily="49" charset="-128"/>
              <a:ea typeface="ＭＳ ゴシック" pitchFamily="49" charset="-128"/>
            </a:rPr>
            <a:t>　しかしながら、公営企業債等への繰出金については、合併以降も引き続き事業を展開してきた簡易水道事業、下水道事業の公債費の増加が見込まれるため、今後は上昇に転じることが予想される。</a:t>
          </a:r>
        </a:p>
        <a:p>
          <a:r>
            <a:rPr kumimoji="1" lang="ja-JP" altLang="en-US" sz="1400">
              <a:solidFill>
                <a:sysClr val="windowText" lastClr="000000"/>
              </a:solidFill>
              <a:latin typeface="ＭＳ ゴシック" pitchFamily="49" charset="-128"/>
              <a:ea typeface="ＭＳ ゴシック" pitchFamily="49" charset="-128"/>
            </a:rPr>
            <a:t>　将来にわたる負担軽減のため、必要な財政機能をフルに活用しつつ財政規律の徹底と必要な施策への予算配分の重点化など財政健全化に向けた取組みを継続していく。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繰上償還に伴う減債基金の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百万円の取り崩しや西島和紙の里改修工事等の実施による公共施設整備基金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百万円の取り崩し、まちづくり関連ソフト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事業の実施に伴うまちづくり振興基金の取り崩し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今後は、各公共施設等の長寿命化のための更新整備や、施設の集約化・適正化の推進に伴う各施設の解体工事等が増えていくことが見込まれ、財源に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「公共施設整備基金」や「教育施設整備基金」等の各基金の活用が見込まれる。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合併特例事業として積み立てた「まちづくり振興基金」については、起債の償還が終了した部分について積極的に各種事業に活用していく。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併せて、合併前から引き継がれた基金の処分などを進め、財源の有効活用に向けた取組みを進める。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年度に旧合併特例事業債の発行期限を迎え、今後、一定規模の事業実施にあたっては基金の活用が不可欠となっていくことから、今後も基金残高は減少傾向が続くと見込まれる。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・まちづくり振興基金：町民の連携強化と地域振興を図るための事業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・地域福祉基金：福祉活動を活発化するための事業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・子ども・子育て基金：子どもたちが健やかに成長し、子育て世帯が安心して子育てができる環境づくり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・公共施設整備基金：西島和紙の里改修工事等の財源として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・教育施設整備基金：旧身延中学校校舎解体工事等の財源として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・まちづくり振興基金：しだれ桜の里整備事業等、まちづくりに係るソフト事業の財源として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税収減や経常経費の増高により財源不足が深刻になりつつある現状を踏まえ、今後想定される公共施設更新などの様々な重点事業の実施が町民への行政サービスに及ぼす影響を最小限に抑え、将来を見据えた財政の見通しにより財源不足が起きないように対策を講じて行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これまで実施してきた各種計画、諸施策などの規模の適正化も検討しながら、適正な行財政運営に努める。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今後も町税等の財源確保に努めつつ、財政運営の弾力性を維持するために財政調整基金を活用しながら、健全な財政運営に努める。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民間資金の借入については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年ごとの利率見直しを実施しており、今後は利率上昇が見込まれるため、必要に応じて繰上償還の財源として活用していく。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本町の財政力指数は、全国平均を</a:t>
          </a:r>
          <a:r>
            <a:rPr kumimoji="1" lang="en-US" altLang="ja-JP" sz="1200">
              <a:latin typeface="ＭＳ Ｐゴシック" panose="020B0600070205080204" pitchFamily="50" charset="-128"/>
              <a:ea typeface="ＭＳ Ｐゴシック" panose="020B0600070205080204" pitchFamily="50" charset="-128"/>
            </a:rPr>
            <a:t>0.23</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0.26</a:t>
          </a:r>
          <a:r>
            <a:rPr kumimoji="1" lang="ja-JP" altLang="en-US" sz="12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位と低い水準となっている。</a:t>
          </a:r>
        </a:p>
        <a:p>
          <a:r>
            <a:rPr kumimoji="1" lang="ja-JP" altLang="en-US" sz="1200">
              <a:latin typeface="ＭＳ Ｐゴシック" panose="020B0600070205080204" pitchFamily="50" charset="-128"/>
              <a:ea typeface="ＭＳ Ｐゴシック" panose="020B0600070205080204" pitchFamily="50" charset="-128"/>
            </a:rPr>
            <a:t>　主たる要因として、人口の減少や高い高齢化率（令和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50.6</a:t>
          </a:r>
          <a:r>
            <a:rPr kumimoji="1" lang="ja-JP" altLang="en-US" sz="1200">
              <a:latin typeface="ＭＳ Ｐゴシック" panose="020B0600070205080204" pitchFamily="50" charset="-128"/>
              <a:ea typeface="ＭＳ Ｐゴシック" panose="020B0600070205080204" pitchFamily="50" charset="-128"/>
            </a:rPr>
            <a:t>％）に加え、町内に中心となる産業が無いこと等により、財政基盤が弱いことが考えられる。</a:t>
          </a:r>
        </a:p>
        <a:p>
          <a:r>
            <a:rPr kumimoji="1" lang="ja-JP" altLang="en-US" sz="1200">
              <a:latin typeface="ＭＳ Ｐゴシック" panose="020B0600070205080204" pitchFamily="50" charset="-128"/>
              <a:ea typeface="ＭＳ Ｐゴシック" panose="020B0600070205080204" pitchFamily="50" charset="-128"/>
            </a:rPr>
            <a:t>　今後は、交流人口の増加や子育て施策などの充実を目指すデジタル田園都市国家構想総合戦略の事業を基軸として積極的な行政運営を進め、併せてコンパクトな行政推進を図りつつ財政の健全化を図る。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94721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284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94721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74613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で全国平均及び山梨県平均を下回る状況にあり、類似団体においては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位と、弾力的な財政運営が図られている。</a:t>
          </a:r>
        </a:p>
        <a:p>
          <a:r>
            <a:rPr kumimoji="1" lang="ja-JP" altLang="en-US" sz="1300">
              <a:latin typeface="ＭＳ Ｐゴシック" panose="020B0600070205080204" pitchFamily="50" charset="-128"/>
              <a:ea typeface="ＭＳ Ｐゴシック" panose="020B0600070205080204" pitchFamily="50" charset="-128"/>
            </a:rPr>
            <a:t>　今後は、中学校新校舎等建設事業（</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決算額：約</a:t>
          </a:r>
          <a:r>
            <a:rPr kumimoji="1" lang="en-US" altLang="ja-JP" sz="1300">
              <a:latin typeface="ＭＳ Ｐゴシック" panose="020B0600070205080204" pitchFamily="50" charset="-128"/>
              <a:ea typeface="ＭＳ Ｐゴシック" panose="020B0600070205080204" pitchFamily="50" charset="-128"/>
            </a:rPr>
            <a:t>1,711</a:t>
          </a:r>
          <a:r>
            <a:rPr kumimoji="1" lang="ja-JP" altLang="en-US" sz="1300">
              <a:latin typeface="ＭＳ Ｐゴシック" panose="020B0600070205080204" pitchFamily="50" charset="-128"/>
              <a:ea typeface="ＭＳ Ｐゴシック" panose="020B0600070205080204" pitchFamily="50" charset="-128"/>
            </a:rPr>
            <a:t>百万円）等の大型建設事業で発行した地方債の償還による公債費の増大を見据え、行財政運営の見直しに取り組むとともに、新たな地方債発行の抑制や既存地方債の繰上償還等を計画し経常経費の抑制など財政健全化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144992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678371"/>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51012</xdr:rowOff>
    </xdr:from>
    <xdr:to>
      <xdr:col>19</xdr:col>
      <xdr:colOff>133350</xdr:colOff>
      <xdr:row>62</xdr:row>
      <xdr:rowOff>48471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094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101812</xdr:rowOff>
    </xdr:from>
    <xdr:to>
      <xdr:col>15</xdr:col>
      <xdr:colOff>82550</xdr:colOff>
      <xdr:row>61</xdr:row>
      <xdr:rowOff>51012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38881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101812</xdr:rowOff>
    </xdr:from>
    <xdr:to>
      <xdr:col>11</xdr:col>
      <xdr:colOff>31750</xdr:colOff>
      <xdr:row>62</xdr:row>
      <xdr:rowOff>44450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388812"/>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110719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169121</xdr:rowOff>
    </xdr:from>
    <xdr:to>
      <xdr:col>19</xdr:col>
      <xdr:colOff>184150</xdr:colOff>
      <xdr:row>62</xdr:row>
      <xdr:rowOff>99271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109448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212</xdr:rowOff>
    </xdr:from>
    <xdr:to>
      <xdr:col>15</xdr:col>
      <xdr:colOff>133350</xdr:colOff>
      <xdr:row>61</xdr:row>
      <xdr:rowOff>101812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111989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人当たりの人件費・物件費等の状況は、全国平均及び山梨県平均を大きく上回り、類似団体においては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年々決算額が増加しているが、これは年</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年を超えるペースで進む人口減少に因るところが大きい。人件費は、本町の地形的・地理的条件により行政範囲が広域なことから、行政組織や公共施設の配置等に一定規模の職員数を確保する必要があり、一人当たりの決算額が高くなっている。物件費等についても、デジタル田園都市国家構想総合戦略事業の増加や老朽化する公共施設への対応、物価高騰等により経費が増加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148107</xdr:rowOff>
    </xdr:from>
    <xdr:to>
      <xdr:col>23</xdr:col>
      <xdr:colOff>133350</xdr:colOff>
      <xdr:row>84</xdr:row>
      <xdr:rowOff>12326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78457"/>
          <a:ext cx="8382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119418</xdr:rowOff>
    </xdr:from>
    <xdr:to>
      <xdr:col>19</xdr:col>
      <xdr:colOff>133350</xdr:colOff>
      <xdr:row>83</xdr:row>
      <xdr:rowOff>148107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4976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101360</xdr:rowOff>
    </xdr:from>
    <xdr:to>
      <xdr:col>15</xdr:col>
      <xdr:colOff>82550</xdr:colOff>
      <xdr:row>83</xdr:row>
      <xdr:rowOff>119418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1710"/>
          <a:ext cx="889000" cy="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71920</xdr:rowOff>
    </xdr:from>
    <xdr:to>
      <xdr:col>11</xdr:col>
      <xdr:colOff>31750</xdr:colOff>
      <xdr:row>83</xdr:row>
      <xdr:rowOff>101360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02270"/>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132976</xdr:rowOff>
    </xdr:from>
    <xdr:to>
      <xdr:col>23</xdr:col>
      <xdr:colOff>184150</xdr:colOff>
      <xdr:row>84</xdr:row>
      <xdr:rowOff>63126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105053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97307</xdr:rowOff>
    </xdr:from>
    <xdr:to>
      <xdr:col>19</xdr:col>
      <xdr:colOff>184150</xdr:colOff>
      <xdr:row>84</xdr:row>
      <xdr:rowOff>27457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12234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1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68618</xdr:rowOff>
    </xdr:from>
    <xdr:to>
      <xdr:col>15</xdr:col>
      <xdr:colOff>133350</xdr:colOff>
      <xdr:row>83</xdr:row>
      <xdr:rowOff>170218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154995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8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50560</xdr:rowOff>
    </xdr:from>
    <xdr:to>
      <xdr:col>11</xdr:col>
      <xdr:colOff>82550</xdr:colOff>
      <xdr:row>83</xdr:row>
      <xdr:rowOff>152160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136937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21120</xdr:rowOff>
    </xdr:from>
    <xdr:to>
      <xdr:col>7</xdr:col>
      <xdr:colOff>31750</xdr:colOff>
      <xdr:row>83</xdr:row>
      <xdr:rowOff>122720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107497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3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本町のラスパイレス指数は、全国町村平均を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年の合併以降、職員の年齢構成などの平準化に向けて計画的な採用を進めており、昇任・昇格対象の職員や新陳代謝により年度間において若干の変動は生じているが、概ね平均的な状況と考える。</a:t>
          </a:r>
        </a:p>
        <a:p>
          <a:r>
            <a:rPr kumimoji="1" lang="ja-JP" altLang="en-US" sz="1300">
              <a:latin typeface="ＭＳ Ｐゴシック" panose="020B0600070205080204" pitchFamily="50" charset="-128"/>
              <a:ea typeface="ＭＳ Ｐゴシック" panose="020B0600070205080204" pitchFamily="50" charset="-128"/>
            </a:rPr>
            <a:t>　厳しい財政状況を考慮して、今後も定員管理と人事評価を平行して進め、給与水準の適正化に努めていく。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95955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000</a:t>
          </a:r>
          <a:r>
            <a:rPr kumimoji="1" lang="ja-JP" altLang="en-US" sz="1100">
              <a:latin typeface="ＭＳ Ｐゴシック" panose="020B0600070205080204" pitchFamily="50" charset="-128"/>
              <a:ea typeface="ＭＳ Ｐゴシック" panose="020B0600070205080204" pitchFamily="50" charset="-128"/>
            </a:rPr>
            <a:t>人当たりの職員数は、全国平均及び山梨県平均を大きく上回り、類似団体においても</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位と低い順位に位置している。</a:t>
          </a:r>
        </a:p>
        <a:p>
          <a:r>
            <a:rPr kumimoji="1" lang="ja-JP" altLang="en-US" sz="1100">
              <a:latin typeface="ＭＳ Ｐゴシック" panose="020B0600070205080204" pitchFamily="50" charset="-128"/>
              <a:ea typeface="ＭＳ Ｐゴシック" panose="020B0600070205080204" pitchFamily="50" charset="-128"/>
            </a:rPr>
            <a:t>　指数が高止まりしている要因は、年間</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人を超えるペースで進む人口減少に因るところが大きい。</a:t>
          </a:r>
        </a:p>
        <a:p>
          <a:r>
            <a:rPr kumimoji="1" lang="ja-JP" altLang="en-US" sz="1100">
              <a:latin typeface="ＭＳ Ｐゴシック" panose="020B0600070205080204" pitchFamily="50" charset="-128"/>
              <a:ea typeface="ＭＳ Ｐゴシック" panose="020B0600070205080204" pitchFamily="50" charset="-128"/>
            </a:rPr>
            <a:t>　「人件費・物件費等の状況」欄でも述べたように、本町は行政範囲が広域であることから、一定規模の職員数を確保し公共施設の管理を行っているため、類似団体平均と比較して職員数が多くなっていることも要因と考えられる。</a:t>
          </a:r>
        </a:p>
        <a:p>
          <a:r>
            <a:rPr kumimoji="1" lang="ja-JP" altLang="en-US" sz="1100">
              <a:latin typeface="ＭＳ Ｐゴシック" panose="020B0600070205080204" pitchFamily="50" charset="-128"/>
              <a:ea typeface="ＭＳ Ｐゴシック" panose="020B0600070205080204" pitchFamily="50" charset="-128"/>
            </a:rPr>
            <a:t>　今後も、人口減少による指数の上昇が見込まれるため、公共施設の適正配置や集約化により行政の効率化を進め、適切な定員管理に努める。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67005</xdr:rowOff>
    </xdr:from>
    <xdr:to>
      <xdr:col>81</xdr:col>
      <xdr:colOff>44450</xdr:colOff>
      <xdr:row>63</xdr:row>
      <xdr:rowOff>92583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68355"/>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40945</xdr:rowOff>
    </xdr:from>
    <xdr:to>
      <xdr:col>77</xdr:col>
      <xdr:colOff>44450</xdr:colOff>
      <xdr:row>63</xdr:row>
      <xdr:rowOff>67005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4229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40945</xdr:rowOff>
    </xdr:from>
    <xdr:to>
      <xdr:col>72</xdr:col>
      <xdr:colOff>203200</xdr:colOff>
      <xdr:row>63</xdr:row>
      <xdr:rowOff>62179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84229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38049</xdr:rowOff>
    </xdr:from>
    <xdr:to>
      <xdr:col>68</xdr:col>
      <xdr:colOff>152400</xdr:colOff>
      <xdr:row>63</xdr:row>
      <xdr:rowOff>62179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3939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41783</xdr:rowOff>
    </xdr:from>
    <xdr:to>
      <xdr:col>81</xdr:col>
      <xdr:colOff>95250</xdr:colOff>
      <xdr:row>63</xdr:row>
      <xdr:rowOff>143383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1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16205</xdr:rowOff>
    </xdr:from>
    <xdr:to>
      <xdr:col>77</xdr:col>
      <xdr:colOff>95250</xdr:colOff>
      <xdr:row>63</xdr:row>
      <xdr:rowOff>117805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102582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0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161595</xdr:rowOff>
    </xdr:from>
    <xdr:to>
      <xdr:col>73</xdr:col>
      <xdr:colOff>44450</xdr:colOff>
      <xdr:row>63</xdr:row>
      <xdr:rowOff>91745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76522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7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11379</xdr:rowOff>
    </xdr:from>
    <xdr:to>
      <xdr:col>68</xdr:col>
      <xdr:colOff>203200</xdr:colOff>
      <xdr:row>63</xdr:row>
      <xdr:rowOff>112979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97756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9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158699</xdr:rowOff>
    </xdr:from>
    <xdr:to>
      <xdr:col>64</xdr:col>
      <xdr:colOff>152400</xdr:colOff>
      <xdr:row>63</xdr:row>
      <xdr:rowOff>88849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73626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7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本町の実質公債費比率は、全国平均及び山梨県平均を大きく下回り、類似団体においては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位と、非常に良好な状況を保っている。</a:t>
          </a:r>
        </a:p>
        <a:p>
          <a:r>
            <a:rPr kumimoji="1" lang="ja-JP" altLang="en-US" sz="12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200">
              <a:latin typeface="ＭＳ Ｐゴシック" panose="020B0600070205080204" pitchFamily="50" charset="-128"/>
              <a:ea typeface="ＭＳ Ｐゴシック" panose="020B0600070205080204" pitchFamily="50" charset="-128"/>
            </a:rPr>
            <a:t>　しかしながら、今後は「デジタル田園都市国家構想総合戦略」に伴う事業の実施や、各公共施設の更新、さらには大型建設事業の実施による公債費の増大等が見込まれることから、中長期的な財政ビジョンを持ちつつ公債費管理の取組みを進めて行く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67733</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82833"/>
          <a:ext cx="0" cy="1222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154110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67733</xdr:rowOff>
    </xdr:from>
    <xdr:to>
      <xdr:col>81</xdr:col>
      <xdr:colOff>133350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91863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3457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38</xdr:row>
      <xdr:rowOff>19473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3805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94403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4058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62230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133790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43603</xdr:rowOff>
    </xdr:from>
    <xdr:to>
      <xdr:col>73</xdr:col>
      <xdr:colOff>44450</xdr:colOff>
      <xdr:row>37</xdr:row>
      <xdr:rowOff>145203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155380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本町の将来負担比率は、将来負担額を基金や特定財源見込額等の合計が上回ったため、比率が算出されない非常に良好な状況が続いている。</a:t>
          </a:r>
        </a:p>
        <a:p>
          <a:r>
            <a:rPr kumimoji="1" lang="ja-JP" altLang="en-US" sz="1200">
              <a:latin typeface="ＭＳ Ｐゴシック" panose="020B0600070205080204" pitchFamily="50" charset="-128"/>
              <a:ea typeface="ＭＳ Ｐゴシック" panose="020B0600070205080204" pitchFamily="50" charset="-128"/>
            </a:rPr>
            <a:t>　こうした状況は、地方債の繰上償還等による公債費の削減や、将来を見越した基金の計画的な積み増しを進めてきた結果である。</a:t>
          </a:r>
        </a:p>
        <a:p>
          <a:r>
            <a:rPr kumimoji="1" lang="ja-JP" altLang="en-US" sz="1200">
              <a:latin typeface="ＭＳ Ｐゴシック" panose="020B0600070205080204" pitchFamily="50" charset="-128"/>
              <a:ea typeface="ＭＳ Ｐゴシック" panose="020B0600070205080204" pitchFamily="50" charset="-128"/>
            </a:rPr>
            <a:t>　しかしながら、高度経済成長期に整備された生活基盤施設（道路、上下水道等）や各種公共施設等の更新時期が迫っているなど、今後将来負担額の増加が予想されることから、引き続き計画的な財政運営を行っ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人件費に係る経常収支比率は、全国平均を</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、山梨県平均を</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下回る結果となり、類似団体においては</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団体中</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位となっている。</a:t>
          </a:r>
        </a:p>
        <a:p>
          <a:r>
            <a:rPr kumimoji="1" lang="ja-JP" altLang="en-US" sz="1050">
              <a:latin typeface="ＭＳ Ｐゴシック" panose="020B0600070205080204" pitchFamily="50" charset="-128"/>
              <a:ea typeface="ＭＳ Ｐゴシック" panose="020B0600070205080204" pitchFamily="50" charset="-128"/>
            </a:rPr>
            <a:t>　前項の中でも触れたように、行政組織や公共施設の配置等、ある一定規模の職員数を確保して公共施設の管理を行っており、類似団体平均と比較しても職員数は多くなっているが、ラスパイレス指数が低いため、平均水準を下回っている状況で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年度については、前年度までに大型事業が完了したことにより支弁人件費に充当する人件費が減り、経常的な人件費が増加したことにより前年度から</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ポイント増加している。</a:t>
          </a:r>
        </a:p>
        <a:p>
          <a:r>
            <a:rPr kumimoji="1" lang="ja-JP" altLang="en-US" sz="1050">
              <a:latin typeface="ＭＳ Ｐゴシック" panose="020B0600070205080204" pitchFamily="50" charset="-128"/>
              <a:ea typeface="ＭＳ Ｐゴシック" panose="020B0600070205080204" pitchFamily="50" charset="-128"/>
            </a:rPr>
            <a:t>　引き続き厳しい財政状況を考慮し、公共施設の指定管理者制度を含めた適切な配置、集約化等の検討を行うとともに、定員管理と人事評価を並行して進めていく。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867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8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82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45720</xdr:rowOff>
    </xdr:from>
    <xdr:to>
      <xdr:col>15</xdr:col>
      <xdr:colOff>149225</xdr:colOff>
      <xdr:row>35</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物件費に係る経常収支比率は、全国平均及び山梨県平均を下回る状況で、類似団体においては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位となった。</a:t>
          </a:r>
        </a:p>
        <a:p>
          <a:r>
            <a:rPr kumimoji="1" lang="ja-JP" altLang="en-US" sz="1300">
              <a:latin typeface="ＭＳ Ｐゴシック" panose="020B0600070205080204" pitchFamily="50" charset="-128"/>
              <a:ea typeface="ＭＳ Ｐゴシック" panose="020B0600070205080204" pitchFamily="50" charset="-128"/>
            </a:rPr>
            <a:t>　従前から進めてきた行政改革を中心とした取組みにより、職員の意識改革を図りながら行政効率を重視し、徹底した管理を行ってきた成果と考える。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今後も引き続き、経常経費の抑制に努め、費用対効果を勘案しながら事業の重点化を進めていく。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654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15</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701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4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84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xdr:rowOff>
    </xdr:from>
    <xdr:to>
      <xdr:col>78</xdr:col>
      <xdr:colOff>120650</xdr:colOff>
      <xdr:row>15</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121302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、山梨県平均を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人口減少及び扶助費対象者数の減少により、扶助費の減少傾向が予想されるが、今後も国や県など福祉関連施策の動向を注視しつつ、町民福祉の向上に努める。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1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97065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97065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本町のその他の費用における経常収支比率は、全国平均を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年度においては、上下水道事業が公営企業会計に移行したことから特別会計への繰出金が減少したことにより、大幅な減となった。</a:t>
          </a:r>
        </a:p>
        <a:p>
          <a:r>
            <a:rPr kumimoji="1" lang="ja-JP" altLang="en-US" sz="1200">
              <a:latin typeface="ＭＳ Ｐゴシック" panose="020B0600070205080204" pitchFamily="50" charset="-128"/>
              <a:ea typeface="ＭＳ Ｐゴシック" panose="020B0600070205080204" pitchFamily="50" charset="-128"/>
            </a:rPr>
            <a:t>　今後も、独立採算の原則に基づき、各特別会計において適切な運営に努めていく。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26307</xdr:rowOff>
    </xdr:from>
    <xdr:to>
      <xdr:col>82</xdr:col>
      <xdr:colOff>107950</xdr:colOff>
      <xdr:row>60</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113157"/>
          <a:ext cx="8382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170543</xdr:rowOff>
    </xdr:from>
    <xdr:to>
      <xdr:col>78</xdr:col>
      <xdr:colOff>69850</xdr:colOff>
      <xdr:row>60</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1146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170543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4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140607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49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146957</xdr:rowOff>
    </xdr:from>
    <xdr:to>
      <xdr:col>82</xdr:col>
      <xdr:colOff>158750</xdr:colOff>
      <xdr:row>53</xdr:row>
      <xdr:rowOff>77107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163484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本町の補助費等における経常収支比率は、全国平均を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上回る状況で、類似団体においては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年度においては、一部事務組合への負担金の増加及び上下水道事業が公営企業会計に移行したことにより、大幅な増となった。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今後も、一部事務組合による庁舎建設等により、更なる負担増が見込まれるため、各組合の決算分析を進め、中長期にわたり諸課題に対応できるように行財政運営を行っていく。</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40</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40932"/>
          <a:ext cx="8382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38</xdr:row>
      <xdr:rowOff>3556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08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62484</xdr:rowOff>
    </xdr:from>
    <xdr:to>
      <xdr:col>82</xdr:col>
      <xdr:colOff>158750</xdr:colOff>
      <xdr:row>40</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142511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公債費に係る経常収支比率は、全国平均及び山梨県平均を下回る状況で、類似団体においては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300">
              <a:latin typeface="ＭＳ Ｐゴシック" panose="020B0600070205080204" pitchFamily="50" charset="-128"/>
              <a:ea typeface="ＭＳ Ｐゴシック" panose="020B0600070205080204" pitchFamily="50" charset="-128"/>
            </a:rPr>
            <a:t>　しかしながら、各公共施設の更新、大型建設事業の実施により公債費は増加傾向にあることから、中長期的な財政ビジョンをもちつつ公債費管理の取組みを進めていく。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99568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880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97282</xdr:rowOff>
    </xdr:from>
    <xdr:to>
      <xdr:col>15</xdr:col>
      <xdr:colOff>98425</xdr:colOff>
      <xdr:row>75</xdr:row>
      <xdr:rowOff>129286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56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97282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05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46482</xdr:rowOff>
    </xdr:from>
    <xdr:to>
      <xdr:col>11</xdr:col>
      <xdr:colOff>60325</xdr:colOff>
      <xdr:row>75</xdr:row>
      <xdr:rowOff>148081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158259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本町の公債費以外の費用における経常収支比率は、全国平均及び山梨県平均を下回る状況で、類似団体においては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低い比率で推移しているものの、近年は増加傾向にあり、今後も給与改定による経常的人件費の増加や、物価高騰による物件費の増加等の要因による比率上昇が懸念されるため、引き続き経常的収支における財政構造の適正化に努め、財政運営の弾力性が維持できるよう努力し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234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74</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73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152146</xdr:rowOff>
    </xdr:from>
    <xdr:to>
      <xdr:col>73</xdr:col>
      <xdr:colOff>180975</xdr:colOff>
      <xdr:row>74</xdr:row>
      <xdr:rowOff>85852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679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152146</xdr:rowOff>
    </xdr:from>
    <xdr:to>
      <xdr:col>69</xdr:col>
      <xdr:colOff>92075</xdr:colOff>
      <xdr:row>76</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7996"/>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85344</xdr:rowOff>
    </xdr:from>
    <xdr:to>
      <xdr:col>78</xdr:col>
      <xdr:colOff>120650</xdr:colOff>
      <xdr:row>75</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25671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101346</xdr:rowOff>
    </xdr:from>
    <xdr:to>
      <xdr:col>69</xdr:col>
      <xdr:colOff>142875</xdr:colOff>
      <xdr:row>74</xdr:row>
      <xdr:rowOff>31496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41673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108848</xdr:rowOff>
    </xdr:from>
    <xdr:to>
      <xdr:col>29</xdr:col>
      <xdr:colOff>127000</xdr:colOff>
      <xdr:row>15</xdr:row>
      <xdr:rowOff>22826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556773"/>
          <a:ext cx="647700" cy="85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22826</xdr:rowOff>
    </xdr:from>
    <xdr:to>
      <xdr:col>26</xdr:col>
      <xdr:colOff>50800</xdr:colOff>
      <xdr:row>15</xdr:row>
      <xdr:rowOff>49540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42201"/>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31622</xdr:rowOff>
    </xdr:from>
    <xdr:to>
      <xdr:col>22</xdr:col>
      <xdr:colOff>114300</xdr:colOff>
      <xdr:row>15</xdr:row>
      <xdr:rowOff>49540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650997"/>
          <a:ext cx="698500" cy="1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31622</xdr:rowOff>
    </xdr:from>
    <xdr:to>
      <xdr:col>18</xdr:col>
      <xdr:colOff>177800</xdr:colOff>
      <xdr:row>15</xdr:row>
      <xdr:rowOff>62849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5099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58048</xdr:rowOff>
    </xdr:from>
    <xdr:to>
      <xdr:col>29</xdr:col>
      <xdr:colOff>177800</xdr:colOff>
      <xdr:row>14</xdr:row>
      <xdr:rowOff>159648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05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74575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143476</xdr:rowOff>
    </xdr:from>
    <xdr:to>
      <xdr:col>26</xdr:col>
      <xdr:colOff>101600</xdr:colOff>
      <xdr:row>15</xdr:row>
      <xdr:rowOff>73626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91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83803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6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170190</xdr:rowOff>
    </xdr:from>
    <xdr:to>
      <xdr:col>22</xdr:col>
      <xdr:colOff>165100</xdr:colOff>
      <xdr:row>15</xdr:row>
      <xdr:rowOff>100340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110517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8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152272</xdr:rowOff>
    </xdr:from>
    <xdr:to>
      <xdr:col>19</xdr:col>
      <xdr:colOff>38100</xdr:colOff>
      <xdr:row>15</xdr:row>
      <xdr:rowOff>82422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92599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12049</xdr:rowOff>
    </xdr:from>
    <xdr:to>
      <xdr:col>15</xdr:col>
      <xdr:colOff>101600</xdr:colOff>
      <xdr:row>15</xdr:row>
      <xdr:rowOff>113649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3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123826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175267</xdr:rowOff>
    </xdr:from>
    <xdr:to>
      <xdr:col>29</xdr:col>
      <xdr:colOff>127000</xdr:colOff>
      <xdr:row>37</xdr:row>
      <xdr:rowOff>114852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99817"/>
          <a:ext cx="0" cy="1139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86929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1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114852</xdr:rowOff>
    </xdr:from>
    <xdr:to>
      <xdr:col>30</xdr:col>
      <xdr:colOff>25400</xdr:colOff>
      <xdr:row>37</xdr:row>
      <xdr:rowOff>114852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395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90194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175267</xdr:rowOff>
    </xdr:from>
    <xdr:to>
      <xdr:col>30</xdr:col>
      <xdr:colOff>25400</xdr:colOff>
      <xdr:row>33</xdr:row>
      <xdr:rowOff>175267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998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40279</xdr:rowOff>
    </xdr:from>
    <xdr:to>
      <xdr:col>29</xdr:col>
      <xdr:colOff>127000</xdr:colOff>
      <xdr:row>37</xdr:row>
      <xdr:rowOff>74879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4979"/>
          <a:ext cx="647700" cy="3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41863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5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196786</xdr:rowOff>
    </xdr:from>
    <xdr:to>
      <xdr:col>29</xdr:col>
      <xdr:colOff>177800</xdr:colOff>
      <xdr:row>35</xdr:row>
      <xdr:rowOff>298386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07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74879</xdr:rowOff>
    </xdr:from>
    <xdr:to>
      <xdr:col>26</xdr:col>
      <xdr:colOff>50800</xdr:colOff>
      <xdr:row>37</xdr:row>
      <xdr:rowOff>270332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99579"/>
          <a:ext cx="698500" cy="19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178205</xdr:rowOff>
    </xdr:from>
    <xdr:to>
      <xdr:col>26</xdr:col>
      <xdr:colOff>101600</xdr:colOff>
      <xdr:row>35</xdr:row>
      <xdr:rowOff>279805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8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289982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270332</xdr:rowOff>
    </xdr:from>
    <xdr:to>
      <xdr:col>22</xdr:col>
      <xdr:colOff>114300</xdr:colOff>
      <xdr:row>37</xdr:row>
      <xdr:rowOff>283395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95032"/>
          <a:ext cx="698500" cy="1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188573</xdr:rowOff>
    </xdr:from>
    <xdr:to>
      <xdr:col>22</xdr:col>
      <xdr:colOff>165100</xdr:colOff>
      <xdr:row>35</xdr:row>
      <xdr:rowOff>290173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8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300350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283395</xdr:rowOff>
    </xdr:from>
    <xdr:to>
      <xdr:col>18</xdr:col>
      <xdr:colOff>177800</xdr:colOff>
      <xdr:row>38</xdr:row>
      <xdr:rowOff>5320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08095"/>
          <a:ext cx="698500" cy="6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211221</xdr:rowOff>
    </xdr:from>
    <xdr:to>
      <xdr:col>19</xdr:col>
      <xdr:colOff>38100</xdr:colOff>
      <xdr:row>35</xdr:row>
      <xdr:rowOff>312821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322998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250426</xdr:rowOff>
    </xdr:from>
    <xdr:to>
      <xdr:col>15</xdr:col>
      <xdr:colOff>101600</xdr:colOff>
      <xdr:row>36</xdr:row>
      <xdr:rowOff>9126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19303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2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160929</xdr:rowOff>
    </xdr:from>
    <xdr:to>
      <xdr:col>29</xdr:col>
      <xdr:colOff>177800</xdr:colOff>
      <xdr:row>37</xdr:row>
      <xdr:rowOff>91079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4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69506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24079</xdr:rowOff>
    </xdr:from>
    <xdr:to>
      <xdr:col>26</xdr:col>
      <xdr:colOff>101600</xdr:colOff>
      <xdr:row>37</xdr:row>
      <xdr:rowOff>125679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4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110456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3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219532</xdr:rowOff>
    </xdr:from>
    <xdr:to>
      <xdr:col>22</xdr:col>
      <xdr:colOff>165100</xdr:colOff>
      <xdr:row>37</xdr:row>
      <xdr:rowOff>321132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4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305909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3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232595</xdr:rowOff>
    </xdr:from>
    <xdr:to>
      <xdr:col>19</xdr:col>
      <xdr:colOff>38100</xdr:colOff>
      <xdr:row>37</xdr:row>
      <xdr:rowOff>334195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5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318972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4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297420</xdr:rowOff>
    </xdr:from>
    <xdr:to>
      <xdr:col>15</xdr:col>
      <xdr:colOff>101600</xdr:colOff>
      <xdr:row>38</xdr:row>
      <xdr:rowOff>56120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2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40897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0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108290</xdr:rowOff>
    </xdr:from>
    <xdr:to>
      <xdr:col>24</xdr:col>
      <xdr:colOff>63500</xdr:colOff>
      <xdr:row>35</xdr:row>
      <xdr:rowOff>49636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37590"/>
          <a:ext cx="838200" cy="1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162994</xdr:rowOff>
    </xdr:from>
    <xdr:to>
      <xdr:col>19</xdr:col>
      <xdr:colOff>177800</xdr:colOff>
      <xdr:row>35</xdr:row>
      <xdr:rowOff>49636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5992294"/>
          <a:ext cx="889000" cy="5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152209</xdr:rowOff>
    </xdr:from>
    <xdr:to>
      <xdr:col>15</xdr:col>
      <xdr:colOff>50800</xdr:colOff>
      <xdr:row>34</xdr:row>
      <xdr:rowOff>162994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981509"/>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152209</xdr:rowOff>
    </xdr:from>
    <xdr:to>
      <xdr:col>10</xdr:col>
      <xdr:colOff>114300</xdr:colOff>
      <xdr:row>34</xdr:row>
      <xdr:rowOff>161714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8150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57490</xdr:rowOff>
    </xdr:from>
    <xdr:to>
      <xdr:col>24</xdr:col>
      <xdr:colOff>114300</xdr:colOff>
      <xdr:row>34</xdr:row>
      <xdr:rowOff>159090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80367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3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170286</xdr:rowOff>
    </xdr:from>
    <xdr:to>
      <xdr:col>20</xdr:col>
      <xdr:colOff>38100</xdr:colOff>
      <xdr:row>35</xdr:row>
      <xdr:rowOff>100436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116963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112194</xdr:rowOff>
    </xdr:from>
    <xdr:to>
      <xdr:col>15</xdr:col>
      <xdr:colOff>101600</xdr:colOff>
      <xdr:row>35</xdr:row>
      <xdr:rowOff>42344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58871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1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101409</xdr:rowOff>
    </xdr:from>
    <xdr:to>
      <xdr:col>10</xdr:col>
      <xdr:colOff>165100</xdr:colOff>
      <xdr:row>35</xdr:row>
      <xdr:rowOff>31559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48086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110914</xdr:rowOff>
    </xdr:from>
    <xdr:to>
      <xdr:col>6</xdr:col>
      <xdr:colOff>38100</xdr:colOff>
      <xdr:row>35</xdr:row>
      <xdr:rowOff>41064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57591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162616</xdr:rowOff>
    </xdr:from>
    <xdr:to>
      <xdr:col>24</xdr:col>
      <xdr:colOff>63500</xdr:colOff>
      <xdr:row>57</xdr:row>
      <xdr:rowOff>5286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63816"/>
          <a:ext cx="8382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5286</xdr:rowOff>
    </xdr:from>
    <xdr:to>
      <xdr:col>19</xdr:col>
      <xdr:colOff>177800</xdr:colOff>
      <xdr:row>57</xdr:row>
      <xdr:rowOff>45928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77936"/>
          <a:ext cx="889000" cy="4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45928</xdr:rowOff>
    </xdr:from>
    <xdr:to>
      <xdr:col>15</xdr:col>
      <xdr:colOff>50800</xdr:colOff>
      <xdr:row>57</xdr:row>
      <xdr:rowOff>81498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18578"/>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81498</xdr:rowOff>
    </xdr:from>
    <xdr:to>
      <xdr:col>10</xdr:col>
      <xdr:colOff>114300</xdr:colOff>
      <xdr:row>57</xdr:row>
      <xdr:rowOff>112199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4148"/>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111816</xdr:rowOff>
    </xdr:from>
    <xdr:to>
      <xdr:col>24</xdr:col>
      <xdr:colOff>114300</xdr:colOff>
      <xdr:row>57</xdr:row>
      <xdr:rowOff>41966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134693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6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125936</xdr:rowOff>
    </xdr:from>
    <xdr:to>
      <xdr:col>20</xdr:col>
      <xdr:colOff>38100</xdr:colOff>
      <xdr:row>57</xdr:row>
      <xdr:rowOff>56086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72613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0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166578</xdr:rowOff>
    </xdr:from>
    <xdr:to>
      <xdr:col>15</xdr:col>
      <xdr:colOff>101600</xdr:colOff>
      <xdr:row>57</xdr:row>
      <xdr:rowOff>96728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113255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4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30698</xdr:rowOff>
    </xdr:from>
    <xdr:to>
      <xdr:col>10</xdr:col>
      <xdr:colOff>165100</xdr:colOff>
      <xdr:row>57</xdr:row>
      <xdr:rowOff>132298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148825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61399</xdr:rowOff>
    </xdr:from>
    <xdr:to>
      <xdr:col>6</xdr:col>
      <xdr:colOff>38100</xdr:colOff>
      <xdr:row>57</xdr:row>
      <xdr:rowOff>162999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49288</xdr:rowOff>
    </xdr:from>
    <xdr:to>
      <xdr:col>24</xdr:col>
      <xdr:colOff>63500</xdr:colOff>
      <xdr:row>77</xdr:row>
      <xdr:rowOff>55232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50938"/>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25560</xdr:rowOff>
    </xdr:from>
    <xdr:to>
      <xdr:col>19</xdr:col>
      <xdr:colOff>177800</xdr:colOff>
      <xdr:row>77</xdr:row>
      <xdr:rowOff>49288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27210"/>
          <a:ext cx="8890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25560</xdr:rowOff>
    </xdr:from>
    <xdr:to>
      <xdr:col>15</xdr:col>
      <xdr:colOff>50800</xdr:colOff>
      <xdr:row>77</xdr:row>
      <xdr:rowOff>38911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27210"/>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38911</xdr:rowOff>
    </xdr:from>
    <xdr:to>
      <xdr:col>10</xdr:col>
      <xdr:colOff>114300</xdr:colOff>
      <xdr:row>77</xdr:row>
      <xdr:rowOff>54066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0561"/>
          <a:ext cx="8890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4432</xdr:rowOff>
    </xdr:from>
    <xdr:to>
      <xdr:col>24</xdr:col>
      <xdr:colOff>114300</xdr:colOff>
      <xdr:row>77</xdr:row>
      <xdr:rowOff>106032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27309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169938</xdr:rowOff>
    </xdr:from>
    <xdr:to>
      <xdr:col>20</xdr:col>
      <xdr:colOff>38100</xdr:colOff>
      <xdr:row>77</xdr:row>
      <xdr:rowOff>100088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116615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146210</xdr:rowOff>
    </xdr:from>
    <xdr:to>
      <xdr:col>15</xdr:col>
      <xdr:colOff>101600</xdr:colOff>
      <xdr:row>77</xdr:row>
      <xdr:rowOff>76360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92887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159561</xdr:rowOff>
    </xdr:from>
    <xdr:to>
      <xdr:col>10</xdr:col>
      <xdr:colOff>165100</xdr:colOff>
      <xdr:row>77</xdr:row>
      <xdr:rowOff>89711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106237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6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3266</xdr:rowOff>
    </xdr:from>
    <xdr:to>
      <xdr:col>6</xdr:col>
      <xdr:colOff>38100</xdr:colOff>
      <xdr:row>77</xdr:row>
      <xdr:rowOff>104866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121393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8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105040</xdr:rowOff>
    </xdr:from>
    <xdr:to>
      <xdr:col>24</xdr:col>
      <xdr:colOff>63500</xdr:colOff>
      <xdr:row>94</xdr:row>
      <xdr:rowOff>142694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21340"/>
          <a:ext cx="8382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142694</xdr:rowOff>
    </xdr:from>
    <xdr:to>
      <xdr:col>19</xdr:col>
      <xdr:colOff>177800</xdr:colOff>
      <xdr:row>95</xdr:row>
      <xdr:rowOff>55542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58994"/>
          <a:ext cx="889000" cy="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146383</xdr:rowOff>
    </xdr:from>
    <xdr:to>
      <xdr:col>15</xdr:col>
      <xdr:colOff>50800</xdr:colOff>
      <xdr:row>95</xdr:row>
      <xdr:rowOff>55542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62683"/>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146383</xdr:rowOff>
    </xdr:from>
    <xdr:to>
      <xdr:col>10</xdr:col>
      <xdr:colOff>114300</xdr:colOff>
      <xdr:row>96</xdr:row>
      <xdr:rowOff>84161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62683"/>
          <a:ext cx="8890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54240</xdr:rowOff>
    </xdr:from>
    <xdr:to>
      <xdr:col>24</xdr:col>
      <xdr:colOff>114300</xdr:colOff>
      <xdr:row>94</xdr:row>
      <xdr:rowOff>155840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77117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91894</xdr:rowOff>
    </xdr:from>
    <xdr:to>
      <xdr:col>20</xdr:col>
      <xdr:colOff>38100</xdr:colOff>
      <xdr:row>95</xdr:row>
      <xdr:rowOff>22044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38571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8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4742</xdr:rowOff>
    </xdr:from>
    <xdr:to>
      <xdr:col>15</xdr:col>
      <xdr:colOff>101600</xdr:colOff>
      <xdr:row>95</xdr:row>
      <xdr:rowOff>106342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122869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95583</xdr:rowOff>
    </xdr:from>
    <xdr:to>
      <xdr:col>10</xdr:col>
      <xdr:colOff>165100</xdr:colOff>
      <xdr:row>95</xdr:row>
      <xdr:rowOff>25733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42260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33361</xdr:rowOff>
    </xdr:from>
    <xdr:to>
      <xdr:col>6</xdr:col>
      <xdr:colOff>38100</xdr:colOff>
      <xdr:row>96</xdr:row>
      <xdr:rowOff>134961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151488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66515</xdr:rowOff>
    </xdr:from>
    <xdr:to>
      <xdr:col>55</xdr:col>
      <xdr:colOff>0</xdr:colOff>
      <xdr:row>37</xdr:row>
      <xdr:rowOff>48531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67265"/>
          <a:ext cx="838200" cy="3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164320</xdr:rowOff>
    </xdr:from>
    <xdr:to>
      <xdr:col>50</xdr:col>
      <xdr:colOff>114300</xdr:colOff>
      <xdr:row>37</xdr:row>
      <xdr:rowOff>48531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36520"/>
          <a:ext cx="889000" cy="5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157616</xdr:rowOff>
    </xdr:from>
    <xdr:to>
      <xdr:col>45</xdr:col>
      <xdr:colOff>177800</xdr:colOff>
      <xdr:row>36</xdr:row>
      <xdr:rowOff>164320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29816"/>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124789</xdr:rowOff>
    </xdr:from>
    <xdr:to>
      <xdr:col>41</xdr:col>
      <xdr:colOff>50800</xdr:colOff>
      <xdr:row>36</xdr:row>
      <xdr:rowOff>157616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54089"/>
          <a:ext cx="889000" cy="3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15715</xdr:rowOff>
    </xdr:from>
    <xdr:to>
      <xdr:col>55</xdr:col>
      <xdr:colOff>50800</xdr:colOff>
      <xdr:row>35</xdr:row>
      <xdr:rowOff>117315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38592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6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169181</xdr:rowOff>
    </xdr:from>
    <xdr:to>
      <xdr:col>50</xdr:col>
      <xdr:colOff>165100</xdr:colOff>
      <xdr:row>37</xdr:row>
      <xdr:rowOff>99331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115858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1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113520</xdr:rowOff>
    </xdr:from>
    <xdr:to>
      <xdr:col>46</xdr:col>
      <xdr:colOff>38100</xdr:colOff>
      <xdr:row>37</xdr:row>
      <xdr:rowOff>43670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60197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6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106816</xdr:rowOff>
    </xdr:from>
    <xdr:to>
      <xdr:col>41</xdr:col>
      <xdr:colOff>101600</xdr:colOff>
      <xdr:row>37</xdr:row>
      <xdr:rowOff>36966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53493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5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73989</xdr:rowOff>
    </xdr:from>
    <xdr:to>
      <xdr:col>36</xdr:col>
      <xdr:colOff>165100</xdr:colOff>
      <xdr:row>35</xdr:row>
      <xdr:rowOff>4139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20666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7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78273</xdr:rowOff>
    </xdr:from>
    <xdr:to>
      <xdr:col>55</xdr:col>
      <xdr:colOff>0</xdr:colOff>
      <xdr:row>56</xdr:row>
      <xdr:rowOff>65439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993673"/>
          <a:ext cx="838200" cy="67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78273</xdr:rowOff>
    </xdr:from>
    <xdr:to>
      <xdr:col>50</xdr:col>
      <xdr:colOff>114300</xdr:colOff>
      <xdr:row>56</xdr:row>
      <xdr:rowOff>97075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993673"/>
          <a:ext cx="889000" cy="70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97075</xdr:rowOff>
    </xdr:from>
    <xdr:to>
      <xdr:col>45</xdr:col>
      <xdr:colOff>177800</xdr:colOff>
      <xdr:row>57</xdr:row>
      <xdr:rowOff>1553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98275"/>
          <a:ext cx="889000" cy="7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1553</xdr:rowOff>
    </xdr:from>
    <xdr:to>
      <xdr:col>41</xdr:col>
      <xdr:colOff>50800</xdr:colOff>
      <xdr:row>57</xdr:row>
      <xdr:rowOff>52645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74203"/>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14639</xdr:rowOff>
    </xdr:from>
    <xdr:to>
      <xdr:col>55</xdr:col>
      <xdr:colOff>50800</xdr:colOff>
      <xdr:row>56</xdr:row>
      <xdr:rowOff>116239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37516</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27473</xdr:rowOff>
    </xdr:from>
    <xdr:to>
      <xdr:col>50</xdr:col>
      <xdr:colOff>165100</xdr:colOff>
      <xdr:row>52</xdr:row>
      <xdr:rowOff>129073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145600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7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46275</xdr:rowOff>
    </xdr:from>
    <xdr:to>
      <xdr:col>46</xdr:col>
      <xdr:colOff>38100</xdr:colOff>
      <xdr:row>56</xdr:row>
      <xdr:rowOff>147875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164402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42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122203</xdr:rowOff>
    </xdr:from>
    <xdr:to>
      <xdr:col>41</xdr:col>
      <xdr:colOff>101600</xdr:colOff>
      <xdr:row>57</xdr:row>
      <xdr:rowOff>52353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2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68880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9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1845</xdr:rowOff>
    </xdr:from>
    <xdr:to>
      <xdr:col>36</xdr:col>
      <xdr:colOff>165100</xdr:colOff>
      <xdr:row>57</xdr:row>
      <xdr:rowOff>103445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94572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6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71897</xdr:rowOff>
    </xdr:from>
    <xdr:to>
      <xdr:col>55</xdr:col>
      <xdr:colOff>0</xdr:colOff>
      <xdr:row>77</xdr:row>
      <xdr:rowOff>83424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587747"/>
          <a:ext cx="838200" cy="69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71897</xdr:rowOff>
    </xdr:from>
    <xdr:to>
      <xdr:col>50</xdr:col>
      <xdr:colOff>114300</xdr:colOff>
      <xdr:row>77</xdr:row>
      <xdr:rowOff>94134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587747"/>
          <a:ext cx="889000" cy="7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48014</xdr:rowOff>
    </xdr:from>
    <xdr:to>
      <xdr:col>45</xdr:col>
      <xdr:colOff>177800</xdr:colOff>
      <xdr:row>77</xdr:row>
      <xdr:rowOff>94134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49664"/>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48014</xdr:rowOff>
    </xdr:from>
    <xdr:to>
      <xdr:col>41</xdr:col>
      <xdr:colOff>50800</xdr:colOff>
      <xdr:row>77</xdr:row>
      <xdr:rowOff>98175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49664"/>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32624</xdr:rowOff>
    </xdr:from>
    <xdr:to>
      <xdr:col>55</xdr:col>
      <xdr:colOff>50800</xdr:colOff>
      <xdr:row>77</xdr:row>
      <xdr:rowOff>134224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119001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21097</xdr:rowOff>
    </xdr:from>
    <xdr:to>
      <xdr:col>50</xdr:col>
      <xdr:colOff>165100</xdr:colOff>
      <xdr:row>73</xdr:row>
      <xdr:rowOff>122697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5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139224</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31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43334</xdr:rowOff>
    </xdr:from>
    <xdr:to>
      <xdr:col>46</xdr:col>
      <xdr:colOff>38100</xdr:colOff>
      <xdr:row>77</xdr:row>
      <xdr:rowOff>144934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136061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168664</xdr:rowOff>
    </xdr:from>
    <xdr:to>
      <xdr:col>41</xdr:col>
      <xdr:colOff>101600</xdr:colOff>
      <xdr:row>77</xdr:row>
      <xdr:rowOff>98814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89941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9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47375</xdr:rowOff>
    </xdr:from>
    <xdr:to>
      <xdr:col>36</xdr:col>
      <xdr:colOff>165100</xdr:colOff>
      <xdr:row>77</xdr:row>
      <xdr:rowOff>148975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140102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101028</xdr:rowOff>
    </xdr:from>
    <xdr:to>
      <xdr:col>55</xdr:col>
      <xdr:colOff>0</xdr:colOff>
      <xdr:row>96</xdr:row>
      <xdr:rowOff>129342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217328"/>
          <a:ext cx="838200" cy="3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101028</xdr:rowOff>
    </xdr:from>
    <xdr:to>
      <xdr:col>50</xdr:col>
      <xdr:colOff>114300</xdr:colOff>
      <xdr:row>96</xdr:row>
      <xdr:rowOff>166694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217328"/>
          <a:ext cx="889000" cy="4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166694</xdr:rowOff>
    </xdr:from>
    <xdr:to>
      <xdr:col>45</xdr:col>
      <xdr:colOff>177800</xdr:colOff>
      <xdr:row>97</xdr:row>
      <xdr:rowOff>90624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25894"/>
          <a:ext cx="889000" cy="9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90624</xdr:rowOff>
    </xdr:from>
    <xdr:to>
      <xdr:col>41</xdr:col>
      <xdr:colOff>50800</xdr:colOff>
      <xdr:row>97</xdr:row>
      <xdr:rowOff>140610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21274"/>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78542</xdr:rowOff>
    </xdr:from>
    <xdr:to>
      <xdr:col>55</xdr:col>
      <xdr:colOff>50800</xdr:colOff>
      <xdr:row>97</xdr:row>
      <xdr:rowOff>8692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101419</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50228</xdr:rowOff>
    </xdr:from>
    <xdr:to>
      <xdr:col>50</xdr:col>
      <xdr:colOff>165100</xdr:colOff>
      <xdr:row>94</xdr:row>
      <xdr:rowOff>151828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168355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94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115894</xdr:rowOff>
    </xdr:from>
    <xdr:to>
      <xdr:col>46</xdr:col>
      <xdr:colOff>38100</xdr:colOff>
      <xdr:row>97</xdr:row>
      <xdr:rowOff>46044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62571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39824</xdr:rowOff>
    </xdr:from>
    <xdr:to>
      <xdr:col>41</xdr:col>
      <xdr:colOff>101600</xdr:colOff>
      <xdr:row>97</xdr:row>
      <xdr:rowOff>141424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157951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89810</xdr:rowOff>
    </xdr:from>
    <xdr:to>
      <xdr:col>36</xdr:col>
      <xdr:colOff>165100</xdr:colOff>
      <xdr:row>98</xdr:row>
      <xdr:rowOff>19960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119858</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3495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119858</xdr:rowOff>
    </xdr:from>
    <xdr:to>
      <xdr:col>81</xdr:col>
      <xdr:colOff>50800</xdr:colOff>
      <xdr:row>38</xdr:row>
      <xdr:rowOff>123012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34958"/>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123012</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81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162492</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06142"/>
          <a:ext cx="8890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69058</xdr:rowOff>
    </xdr:from>
    <xdr:to>
      <xdr:col>81</xdr:col>
      <xdr:colOff>101600</xdr:colOff>
      <xdr:row>38</xdr:row>
      <xdr:rowOff>170658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161785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7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72212</xdr:rowOff>
    </xdr:from>
    <xdr:to>
      <xdr:col>76</xdr:col>
      <xdr:colOff>165100</xdr:colOff>
      <xdr:row>39</xdr:row>
      <xdr:rowOff>2362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164939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0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58368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52691</xdr:rowOff>
    </xdr:from>
    <xdr:to>
      <xdr:col>85</xdr:col>
      <xdr:colOff>127000</xdr:colOff>
      <xdr:row>75</xdr:row>
      <xdr:rowOff>86651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11441"/>
          <a:ext cx="838200" cy="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86651</xdr:rowOff>
    </xdr:from>
    <xdr:to>
      <xdr:col>81</xdr:col>
      <xdr:colOff>50800</xdr:colOff>
      <xdr:row>76</xdr:row>
      <xdr:rowOff>96148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45401"/>
          <a:ext cx="889000" cy="1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96148</xdr:rowOff>
    </xdr:from>
    <xdr:to>
      <xdr:col>76</xdr:col>
      <xdr:colOff>114300</xdr:colOff>
      <xdr:row>77</xdr:row>
      <xdr:rowOff>93115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26348"/>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27293</xdr:rowOff>
    </xdr:from>
    <xdr:to>
      <xdr:col>71</xdr:col>
      <xdr:colOff>177800</xdr:colOff>
      <xdr:row>77</xdr:row>
      <xdr:rowOff>93115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28943"/>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1891</xdr:rowOff>
    </xdr:from>
    <xdr:to>
      <xdr:col>85</xdr:col>
      <xdr:colOff>177800</xdr:colOff>
      <xdr:row>75</xdr:row>
      <xdr:rowOff>103491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24768</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1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35851</xdr:rowOff>
    </xdr:from>
    <xdr:to>
      <xdr:col>81</xdr:col>
      <xdr:colOff>101600</xdr:colOff>
      <xdr:row>75</xdr:row>
      <xdr:rowOff>137451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153978</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66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45348</xdr:rowOff>
    </xdr:from>
    <xdr:to>
      <xdr:col>76</xdr:col>
      <xdr:colOff>165100</xdr:colOff>
      <xdr:row>76</xdr:row>
      <xdr:rowOff>146948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163474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42315</xdr:rowOff>
    </xdr:from>
    <xdr:to>
      <xdr:col>72</xdr:col>
      <xdr:colOff>38100</xdr:colOff>
      <xdr:row>77</xdr:row>
      <xdr:rowOff>143915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135042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147943</xdr:rowOff>
    </xdr:from>
    <xdr:to>
      <xdr:col>67</xdr:col>
      <xdr:colOff>101600</xdr:colOff>
      <xdr:row>77</xdr:row>
      <xdr:rowOff>78093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94620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128690</xdr:rowOff>
    </xdr:from>
    <xdr:to>
      <xdr:col>85</xdr:col>
      <xdr:colOff>127000</xdr:colOff>
      <xdr:row>99</xdr:row>
      <xdr:rowOff>24279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59340"/>
          <a:ext cx="838200" cy="23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128690</xdr:rowOff>
    </xdr:from>
    <xdr:to>
      <xdr:col>81</xdr:col>
      <xdr:colOff>50800</xdr:colOff>
      <xdr:row>97</xdr:row>
      <xdr:rowOff>138176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59340"/>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126617</xdr:rowOff>
    </xdr:from>
    <xdr:to>
      <xdr:col>76</xdr:col>
      <xdr:colOff>114300</xdr:colOff>
      <xdr:row>97</xdr:row>
      <xdr:rowOff>138176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57267"/>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126617</xdr:rowOff>
    </xdr:from>
    <xdr:to>
      <xdr:col>71</xdr:col>
      <xdr:colOff>177800</xdr:colOff>
      <xdr:row>98</xdr:row>
      <xdr:rowOff>65039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57267"/>
          <a:ext cx="889000" cy="10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144929</xdr:rowOff>
    </xdr:from>
    <xdr:to>
      <xdr:col>85</xdr:col>
      <xdr:colOff>177800</xdr:colOff>
      <xdr:row>99</xdr:row>
      <xdr:rowOff>75079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59856</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6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77890</xdr:rowOff>
    </xdr:from>
    <xdr:to>
      <xdr:col>81</xdr:col>
      <xdr:colOff>101600</xdr:colOff>
      <xdr:row>98</xdr:row>
      <xdr:rowOff>8040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24567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87376</xdr:rowOff>
    </xdr:from>
    <xdr:to>
      <xdr:col>76</xdr:col>
      <xdr:colOff>165100</xdr:colOff>
      <xdr:row>98</xdr:row>
      <xdr:rowOff>17526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34053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75817</xdr:rowOff>
    </xdr:from>
    <xdr:to>
      <xdr:col>72</xdr:col>
      <xdr:colOff>38100</xdr:colOff>
      <xdr:row>98</xdr:row>
      <xdr:rowOff>5967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22494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14239</xdr:rowOff>
    </xdr:from>
    <xdr:to>
      <xdr:col>67</xdr:col>
      <xdr:colOff>101600</xdr:colOff>
      <xdr:row>98</xdr:row>
      <xdr:rowOff>115839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132366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89332</xdr:rowOff>
    </xdr:from>
    <xdr:to>
      <xdr:col>116</xdr:col>
      <xdr:colOff>62864</xdr:colOff>
      <xdr:row>79</xdr:row>
      <xdr:rowOff>58765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776632"/>
          <a:ext cx="1269" cy="826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62592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58765</xdr:rowOff>
    </xdr:from>
    <xdr:to>
      <xdr:col>116</xdr:col>
      <xdr:colOff>152400</xdr:colOff>
      <xdr:row>79</xdr:row>
      <xdr:rowOff>58765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36009</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5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89332</xdr:rowOff>
    </xdr:from>
    <xdr:to>
      <xdr:col>116</xdr:col>
      <xdr:colOff>152400</xdr:colOff>
      <xdr:row>74</xdr:row>
      <xdr:rowOff>89332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776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55205</xdr:rowOff>
    </xdr:from>
    <xdr:to>
      <xdr:col>116</xdr:col>
      <xdr:colOff>63500</xdr:colOff>
      <xdr:row>74</xdr:row>
      <xdr:rowOff>149389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228155"/>
          <a:ext cx="838200" cy="6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134808</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9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156381</xdr:rowOff>
    </xdr:from>
    <xdr:to>
      <xdr:col>116</xdr:col>
      <xdr:colOff>114300</xdr:colOff>
      <xdr:row>76</xdr:row>
      <xdr:rowOff>86531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0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55205</xdr:rowOff>
    </xdr:from>
    <xdr:to>
      <xdr:col>111</xdr:col>
      <xdr:colOff>177800</xdr:colOff>
      <xdr:row>71</xdr:row>
      <xdr:rowOff>78000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228155"/>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92177</xdr:rowOff>
    </xdr:from>
    <xdr:to>
      <xdr:col>112</xdr:col>
      <xdr:colOff>38100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13454</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78000</xdr:rowOff>
    </xdr:from>
    <xdr:to>
      <xdr:col>107</xdr:col>
      <xdr:colOff>50800</xdr:colOff>
      <xdr:row>71</xdr:row>
      <xdr:rowOff>88406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250950"/>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69360</xdr:rowOff>
    </xdr:from>
    <xdr:to>
      <xdr:col>107</xdr:col>
      <xdr:colOff>101600</xdr:colOff>
      <xdr:row>75</xdr:row>
      <xdr:rowOff>170960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88406</xdr:rowOff>
    </xdr:from>
    <xdr:to>
      <xdr:col>102</xdr:col>
      <xdr:colOff>114300</xdr:colOff>
      <xdr:row>71</xdr:row>
      <xdr:rowOff>126964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61356"/>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76381</xdr:rowOff>
    </xdr:from>
    <xdr:to>
      <xdr:col>102</xdr:col>
      <xdr:colOff>165100</xdr:colOff>
      <xdr:row>76</xdr:row>
      <xdr:rowOff>6531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169108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73910</xdr:rowOff>
    </xdr:from>
    <xdr:to>
      <xdr:col>98</xdr:col>
      <xdr:colOff>38100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98589</xdr:rowOff>
    </xdr:from>
    <xdr:to>
      <xdr:col>116</xdr:col>
      <xdr:colOff>114300</xdr:colOff>
      <xdr:row>75</xdr:row>
      <xdr:rowOff>28739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13516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4405</xdr:rowOff>
    </xdr:from>
    <xdr:to>
      <xdr:col>112</xdr:col>
      <xdr:colOff>38100</xdr:colOff>
      <xdr:row>71</xdr:row>
      <xdr:rowOff>106005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122532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195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27200</xdr:rowOff>
    </xdr:from>
    <xdr:to>
      <xdr:col>107</xdr:col>
      <xdr:colOff>101600</xdr:colOff>
      <xdr:row>71</xdr:row>
      <xdr:rowOff>128800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2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145327</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9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37606</xdr:rowOff>
    </xdr:from>
    <xdr:to>
      <xdr:col>102</xdr:col>
      <xdr:colOff>165100</xdr:colOff>
      <xdr:row>71</xdr:row>
      <xdr:rowOff>139206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155733</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198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76164</xdr:rowOff>
    </xdr:from>
    <xdr:to>
      <xdr:col>98</xdr:col>
      <xdr:colOff>38100</xdr:colOff>
      <xdr:row>72</xdr:row>
      <xdr:rowOff>6314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22841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02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1,027</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性質別項目を比較すると概ね類似団体の平均に近い項目も多いが、人件費、補助費等、維持補修費や普通建設事業費等においては、類似団体の平均を上回る推移となっている。これは、地形的な条件や町の面積及び過疎化による人口減少、公共施設の老朽化に対する更新整備や維持費等により行政コストが嵩んでいることが要因と考える。</a:t>
          </a:r>
        </a:p>
        <a:p>
          <a:r>
            <a:rPr kumimoji="1" lang="ja-JP" altLang="en-US" sz="1300">
              <a:latin typeface="ＭＳ Ｐゴシック" panose="020B0600070205080204" pitchFamily="50" charset="-128"/>
              <a:ea typeface="ＭＳ Ｐゴシック" panose="020B0600070205080204" pitchFamily="50" charset="-128"/>
            </a:rPr>
            <a:t>　突出して上回っているものとしては、令和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年度に普通建設事業費においてスポーツ健康増進施設建設事業（約</a:t>
          </a:r>
          <a:r>
            <a:rPr kumimoji="1" lang="en-US" altLang="ja-JP" sz="1300">
              <a:latin typeface="ＭＳ Ｐゴシック" panose="020B0600070205080204" pitchFamily="50" charset="-128"/>
              <a:ea typeface="ＭＳ Ｐゴシック" panose="020B0600070205080204" pitchFamily="50" charset="-128"/>
            </a:rPr>
            <a:t>1,080</a:t>
          </a:r>
          <a:r>
            <a:rPr kumimoji="1" lang="ja-JP" altLang="en-US" sz="1300">
              <a:latin typeface="ＭＳ Ｐゴシック" panose="020B0600070205080204" pitchFamily="50" charset="-128"/>
              <a:ea typeface="ＭＳ Ｐゴシック" panose="020B0600070205080204" pitchFamily="50" charset="-128"/>
            </a:rPr>
            <a:t>百万円）や中学校新校舎建設事業（約</a:t>
          </a:r>
          <a:r>
            <a:rPr kumimoji="1" lang="en-US" altLang="ja-JP" sz="1300">
              <a:latin typeface="ＭＳ Ｐゴシック" panose="020B0600070205080204" pitchFamily="50" charset="-128"/>
              <a:ea typeface="ＭＳ Ｐゴシック" panose="020B0600070205080204" pitchFamily="50" charset="-128"/>
            </a:rPr>
            <a:t>1,711</a:t>
          </a:r>
          <a:r>
            <a:rPr kumimoji="1" lang="ja-JP" altLang="en-US" sz="1300">
              <a:latin typeface="ＭＳ Ｐゴシック" panose="020B0600070205080204" pitchFamily="50" charset="-128"/>
              <a:ea typeface="ＭＳ Ｐゴシック" panose="020B0600070205080204" pitchFamily="50" charset="-128"/>
            </a:rPr>
            <a:t>百万円）等による大幅な増加、公債費においては令和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年度に旧合併特例事業債の繰上償還を行ったことによる増加等が挙げられる。</a:t>
          </a:r>
        </a:p>
        <a:p>
          <a:r>
            <a:rPr kumimoji="1" lang="ja-JP" altLang="en-US" sz="1300">
              <a:latin typeface="ＭＳ Ｐゴシック" panose="020B0600070205080204" pitchFamily="50" charset="-128"/>
              <a:ea typeface="ＭＳ Ｐゴシック" panose="020B0600070205080204" pitchFamily="50" charset="-128"/>
            </a:rPr>
            <a:t>　歳出全体としては、全国的な人口減少や少子高齢化は本町においても喫緊の課題となっているため、受益者負担の徹底や新たな財源確保などの措置を講じながら、本町の将来ビジョンを基軸に、「デジタル田園都市国家構想総合戦略」に基づく事業の実施及び実績評価を行うとともに、公共施設の適正配置、集約化等により行政の効率化を図りながら、課題の解決、安定した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28258</xdr:rowOff>
    </xdr:from>
    <xdr:to>
      <xdr:col>24</xdr:col>
      <xdr:colOff>63500</xdr:colOff>
      <xdr:row>36</xdr:row>
      <xdr:rowOff>50927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7558"/>
          <a:ext cx="838200" cy="36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36</xdr:row>
      <xdr:rowOff>76264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312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76264</xdr:rowOff>
    </xdr:from>
    <xdr:to>
      <xdr:col>15</xdr:col>
      <xdr:colOff>50800</xdr:colOff>
      <xdr:row>36</xdr:row>
      <xdr:rowOff>120269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464"/>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120269</xdr:rowOff>
    </xdr:from>
    <xdr:to>
      <xdr:col>10</xdr:col>
      <xdr:colOff>114300</xdr:colOff>
      <xdr:row>36</xdr:row>
      <xdr:rowOff>149797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2469"/>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148908</xdr:rowOff>
    </xdr:from>
    <xdr:to>
      <xdr:col>24</xdr:col>
      <xdr:colOff>114300</xdr:colOff>
      <xdr:row>34</xdr:row>
      <xdr:rowOff>79058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xdr:rowOff>
    </xdr:from>
    <xdr:to>
      <xdr:col>20</xdr:col>
      <xdr:colOff>38100</xdr:colOff>
      <xdr:row>36</xdr:row>
      <xdr:rowOff>101727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92854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25464</xdr:rowOff>
    </xdr:from>
    <xdr:to>
      <xdr:col>15</xdr:col>
      <xdr:colOff>101600</xdr:colOff>
      <xdr:row>36</xdr:row>
      <xdr:rowOff>127064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118191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69469</xdr:rowOff>
    </xdr:from>
    <xdr:to>
      <xdr:col>10</xdr:col>
      <xdr:colOff>165100</xdr:colOff>
      <xdr:row>36</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98997</xdr:rowOff>
    </xdr:from>
    <xdr:to>
      <xdr:col>6</xdr:col>
      <xdr:colOff>38100</xdr:colOff>
      <xdr:row>37</xdr:row>
      <xdr:rowOff>29147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20274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72377</xdr:rowOff>
    </xdr:from>
    <xdr:to>
      <xdr:col>24</xdr:col>
      <xdr:colOff>63500</xdr:colOff>
      <xdr:row>57</xdr:row>
      <xdr:rowOff>150572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5027"/>
          <a:ext cx="838200" cy="7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65757</xdr:rowOff>
    </xdr:from>
    <xdr:to>
      <xdr:col>19</xdr:col>
      <xdr:colOff>177800</xdr:colOff>
      <xdr:row>57</xdr:row>
      <xdr:rowOff>72377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8407"/>
          <a:ext cx="889000" cy="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47167</xdr:rowOff>
    </xdr:from>
    <xdr:to>
      <xdr:col>15</xdr:col>
      <xdr:colOff>50800</xdr:colOff>
      <xdr:row>57</xdr:row>
      <xdr:rowOff>65757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9817"/>
          <a:ext cx="8890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92906</xdr:rowOff>
    </xdr:from>
    <xdr:to>
      <xdr:col>10</xdr:col>
      <xdr:colOff>114300</xdr:colOff>
      <xdr:row>57</xdr:row>
      <xdr:rowOff>47167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94106"/>
          <a:ext cx="8890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99772</xdr:rowOff>
    </xdr:from>
    <xdr:to>
      <xdr:col>24</xdr:col>
      <xdr:colOff>114300</xdr:colOff>
      <xdr:row>58</xdr:row>
      <xdr:rowOff>29922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78199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21577</xdr:rowOff>
    </xdr:from>
    <xdr:to>
      <xdr:col>20</xdr:col>
      <xdr:colOff>38100</xdr:colOff>
      <xdr:row>57</xdr:row>
      <xdr:rowOff>123177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139704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14957</xdr:rowOff>
    </xdr:from>
    <xdr:to>
      <xdr:col>15</xdr:col>
      <xdr:colOff>101600</xdr:colOff>
      <xdr:row>57</xdr:row>
      <xdr:rowOff>116557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133084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167817</xdr:rowOff>
    </xdr:from>
    <xdr:to>
      <xdr:col>10</xdr:col>
      <xdr:colOff>165100</xdr:colOff>
      <xdr:row>57</xdr:row>
      <xdr:rowOff>97967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114494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42106</xdr:rowOff>
    </xdr:from>
    <xdr:to>
      <xdr:col>6</xdr:col>
      <xdr:colOff>38100</xdr:colOff>
      <xdr:row>56</xdr:row>
      <xdr:rowOff>143706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162347</xdr:rowOff>
    </xdr:from>
    <xdr:to>
      <xdr:col>24</xdr:col>
      <xdr:colOff>63500</xdr:colOff>
      <xdr:row>76</xdr:row>
      <xdr:rowOff>28387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1097"/>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28387</xdr:rowOff>
    </xdr:from>
    <xdr:to>
      <xdr:col>19</xdr:col>
      <xdr:colOff>177800</xdr:colOff>
      <xdr:row>76</xdr:row>
      <xdr:rowOff>114829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8587"/>
          <a:ext cx="889000" cy="8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48969</xdr:rowOff>
    </xdr:from>
    <xdr:to>
      <xdr:col>15</xdr:col>
      <xdr:colOff>50800</xdr:colOff>
      <xdr:row>76</xdr:row>
      <xdr:rowOff>114829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9169"/>
          <a:ext cx="889000" cy="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48969</xdr:rowOff>
    </xdr:from>
    <xdr:to>
      <xdr:col>10</xdr:col>
      <xdr:colOff>114300</xdr:colOff>
      <xdr:row>77</xdr:row>
      <xdr:rowOff>72957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9169"/>
          <a:ext cx="889000" cy="19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111547</xdr:rowOff>
    </xdr:from>
    <xdr:to>
      <xdr:col>24</xdr:col>
      <xdr:colOff>114300</xdr:colOff>
      <xdr:row>76</xdr:row>
      <xdr:rowOff>41697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134424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149037</xdr:rowOff>
    </xdr:from>
    <xdr:to>
      <xdr:col>20</xdr:col>
      <xdr:colOff>38100</xdr:colOff>
      <xdr:row>76</xdr:row>
      <xdr:rowOff>79187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64029</xdr:rowOff>
    </xdr:from>
    <xdr:to>
      <xdr:col>15</xdr:col>
      <xdr:colOff>101600</xdr:colOff>
      <xdr:row>76</xdr:row>
      <xdr:rowOff>165629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169619</xdr:rowOff>
    </xdr:from>
    <xdr:to>
      <xdr:col>10</xdr:col>
      <xdr:colOff>165100</xdr:colOff>
      <xdr:row>76</xdr:row>
      <xdr:rowOff>99769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116295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22157</xdr:rowOff>
    </xdr:from>
    <xdr:to>
      <xdr:col>6</xdr:col>
      <xdr:colOff>38100</xdr:colOff>
      <xdr:row>77</xdr:row>
      <xdr:rowOff>123757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140284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63731</xdr:rowOff>
    </xdr:from>
    <xdr:to>
      <xdr:col>24</xdr:col>
      <xdr:colOff>63500</xdr:colOff>
      <xdr:row>96</xdr:row>
      <xdr:rowOff>83835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51481"/>
          <a:ext cx="838200" cy="1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78335</xdr:rowOff>
    </xdr:from>
    <xdr:to>
      <xdr:col>19</xdr:col>
      <xdr:colOff>177800</xdr:colOff>
      <xdr:row>96</xdr:row>
      <xdr:rowOff>83835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37535"/>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78335</xdr:rowOff>
    </xdr:from>
    <xdr:to>
      <xdr:col>15</xdr:col>
      <xdr:colOff>50800</xdr:colOff>
      <xdr:row>96</xdr:row>
      <xdr:rowOff>99092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3753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99092</xdr:rowOff>
    </xdr:from>
    <xdr:to>
      <xdr:col>10</xdr:col>
      <xdr:colOff>114300</xdr:colOff>
      <xdr:row>96</xdr:row>
      <xdr:rowOff>140422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58292"/>
          <a:ext cx="8890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12931</xdr:rowOff>
    </xdr:from>
    <xdr:to>
      <xdr:col>24</xdr:col>
      <xdr:colOff>114300</xdr:colOff>
      <xdr:row>95</xdr:row>
      <xdr:rowOff>114531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35808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33035</xdr:rowOff>
    </xdr:from>
    <xdr:to>
      <xdr:col>20</xdr:col>
      <xdr:colOff>38100</xdr:colOff>
      <xdr:row>96</xdr:row>
      <xdr:rowOff>134635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27535</xdr:rowOff>
    </xdr:from>
    <xdr:to>
      <xdr:col>15</xdr:col>
      <xdr:colOff>101600</xdr:colOff>
      <xdr:row>96</xdr:row>
      <xdr:rowOff>129135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145662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48292</xdr:rowOff>
    </xdr:from>
    <xdr:to>
      <xdr:col>10</xdr:col>
      <xdr:colOff>165100</xdr:colOff>
      <xdr:row>96</xdr:row>
      <xdr:rowOff>149892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89622</xdr:rowOff>
    </xdr:from>
    <xdr:to>
      <xdr:col>6</xdr:col>
      <xdr:colOff>38100</xdr:colOff>
      <xdr:row>97</xdr:row>
      <xdr:rowOff>19772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36299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82550</xdr:rowOff>
    </xdr:from>
    <xdr:to>
      <xdr:col>55</xdr:col>
      <xdr:colOff>0</xdr:colOff>
      <xdr:row>39</xdr:row>
      <xdr:rowOff>92021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69100"/>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67201</xdr:rowOff>
    </xdr:from>
    <xdr:to>
      <xdr:col>50</xdr:col>
      <xdr:colOff>114300</xdr:colOff>
      <xdr:row>39</xdr:row>
      <xdr:rowOff>82550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53751"/>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67201</xdr:rowOff>
    </xdr:from>
    <xdr:to>
      <xdr:col>45</xdr:col>
      <xdr:colOff>177800</xdr:colOff>
      <xdr:row>39</xdr:row>
      <xdr:rowOff>92673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53751"/>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92673</xdr:rowOff>
    </xdr:from>
    <xdr:to>
      <xdr:col>41</xdr:col>
      <xdr:colOff>50800</xdr:colOff>
      <xdr:row>39</xdr:row>
      <xdr:rowOff>93327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41221</xdr:rowOff>
    </xdr:from>
    <xdr:to>
      <xdr:col>55</xdr:col>
      <xdr:colOff>50800</xdr:colOff>
      <xdr:row>39</xdr:row>
      <xdr:rowOff>142821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127598</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124477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16401</xdr:rowOff>
    </xdr:from>
    <xdr:to>
      <xdr:col>46</xdr:col>
      <xdr:colOff>38100</xdr:colOff>
      <xdr:row>39</xdr:row>
      <xdr:rowOff>118001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109128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41873</xdr:rowOff>
    </xdr:from>
    <xdr:to>
      <xdr:col>41</xdr:col>
      <xdr:colOff>101600</xdr:colOff>
      <xdr:row>39</xdr:row>
      <xdr:rowOff>143473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134600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42527</xdr:rowOff>
    </xdr:from>
    <xdr:to>
      <xdr:col>36</xdr:col>
      <xdr:colOff>165100</xdr:colOff>
      <xdr:row>39</xdr:row>
      <xdr:rowOff>144127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135254</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3543</xdr:rowOff>
    </xdr:from>
    <xdr:to>
      <xdr:col>55</xdr:col>
      <xdr:colOff>0</xdr:colOff>
      <xdr:row>55</xdr:row>
      <xdr:rowOff>17170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33293"/>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3543</xdr:rowOff>
    </xdr:from>
    <xdr:to>
      <xdr:col>50</xdr:col>
      <xdr:colOff>114300</xdr:colOff>
      <xdr:row>55</xdr:row>
      <xdr:rowOff>18821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3293"/>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100940</xdr:rowOff>
    </xdr:from>
    <xdr:to>
      <xdr:col>45</xdr:col>
      <xdr:colOff>177800</xdr:colOff>
      <xdr:row>55</xdr:row>
      <xdr:rowOff>18821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59240"/>
          <a:ext cx="889000" cy="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100940</xdr:rowOff>
    </xdr:from>
    <xdr:to>
      <xdr:col>41</xdr:col>
      <xdr:colOff>50800</xdr:colOff>
      <xdr:row>55</xdr:row>
      <xdr:rowOff>87732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59240"/>
          <a:ext cx="889000" cy="1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137820</xdr:rowOff>
    </xdr:from>
    <xdr:to>
      <xdr:col>55</xdr:col>
      <xdr:colOff>50800</xdr:colOff>
      <xdr:row>55</xdr:row>
      <xdr:rowOff>67970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160697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124193</xdr:rowOff>
    </xdr:from>
    <xdr:to>
      <xdr:col>50</xdr:col>
      <xdr:colOff>165100</xdr:colOff>
      <xdr:row>55</xdr:row>
      <xdr:rowOff>54343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70870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139471</xdr:rowOff>
    </xdr:from>
    <xdr:to>
      <xdr:col>46</xdr:col>
      <xdr:colOff>38100</xdr:colOff>
      <xdr:row>55</xdr:row>
      <xdr:rowOff>69621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86148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50140</xdr:rowOff>
    </xdr:from>
    <xdr:to>
      <xdr:col>41</xdr:col>
      <xdr:colOff>101600</xdr:colOff>
      <xdr:row>54</xdr:row>
      <xdr:rowOff>151740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168267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36932</xdr:rowOff>
    </xdr:from>
    <xdr:to>
      <xdr:col>36</xdr:col>
      <xdr:colOff>165100</xdr:colOff>
      <xdr:row>55</xdr:row>
      <xdr:rowOff>138532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155059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124837</xdr:rowOff>
    </xdr:from>
    <xdr:to>
      <xdr:col>55</xdr:col>
      <xdr:colOff>0</xdr:colOff>
      <xdr:row>78</xdr:row>
      <xdr:rowOff>163677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97937"/>
          <a:ext cx="838200" cy="3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47121</xdr:rowOff>
    </xdr:from>
    <xdr:to>
      <xdr:col>50</xdr:col>
      <xdr:colOff>114300</xdr:colOff>
      <xdr:row>78</xdr:row>
      <xdr:rowOff>124837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0221"/>
          <a:ext cx="889000" cy="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40328</xdr:rowOff>
    </xdr:from>
    <xdr:to>
      <xdr:col>45</xdr:col>
      <xdr:colOff>177800</xdr:colOff>
      <xdr:row>78</xdr:row>
      <xdr:rowOff>47121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13428"/>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159192</xdr:rowOff>
    </xdr:from>
    <xdr:to>
      <xdr:col>41</xdr:col>
      <xdr:colOff>50800</xdr:colOff>
      <xdr:row>78</xdr:row>
      <xdr:rowOff>40328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60842"/>
          <a:ext cx="889000" cy="5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112877</xdr:rowOff>
    </xdr:from>
    <xdr:to>
      <xdr:col>55</xdr:col>
      <xdr:colOff>50800</xdr:colOff>
      <xdr:row>79</xdr:row>
      <xdr:rowOff>43027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74037</xdr:rowOff>
    </xdr:from>
    <xdr:to>
      <xdr:col>50</xdr:col>
      <xdr:colOff>165100</xdr:colOff>
      <xdr:row>79</xdr:row>
      <xdr:rowOff>4187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20714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167771</xdr:rowOff>
    </xdr:from>
    <xdr:to>
      <xdr:col>46</xdr:col>
      <xdr:colOff>38100</xdr:colOff>
      <xdr:row>78</xdr:row>
      <xdr:rowOff>97921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114448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160978</xdr:rowOff>
    </xdr:from>
    <xdr:to>
      <xdr:col>41</xdr:col>
      <xdr:colOff>101600</xdr:colOff>
      <xdr:row>78</xdr:row>
      <xdr:rowOff>91128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108392</xdr:rowOff>
    </xdr:from>
    <xdr:to>
      <xdr:col>36</xdr:col>
      <xdr:colOff>165100</xdr:colOff>
      <xdr:row>78</xdr:row>
      <xdr:rowOff>38542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55069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8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121755</xdr:rowOff>
    </xdr:from>
    <xdr:to>
      <xdr:col>55</xdr:col>
      <xdr:colOff>0</xdr:colOff>
      <xdr:row>97</xdr:row>
      <xdr:rowOff>156345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52405"/>
          <a:ext cx="8382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156345</xdr:rowOff>
    </xdr:from>
    <xdr:to>
      <xdr:col>50</xdr:col>
      <xdr:colOff>114300</xdr:colOff>
      <xdr:row>98</xdr:row>
      <xdr:rowOff>61100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6995"/>
          <a:ext cx="889000" cy="7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12178</xdr:rowOff>
    </xdr:from>
    <xdr:to>
      <xdr:col>45</xdr:col>
      <xdr:colOff>177800</xdr:colOff>
      <xdr:row>98</xdr:row>
      <xdr:rowOff>61100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14278"/>
          <a:ext cx="889000" cy="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12178</xdr:rowOff>
    </xdr:from>
    <xdr:to>
      <xdr:col>41</xdr:col>
      <xdr:colOff>50800</xdr:colOff>
      <xdr:row>98</xdr:row>
      <xdr:rowOff>35151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14278"/>
          <a:ext cx="8890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70955</xdr:rowOff>
    </xdr:from>
    <xdr:to>
      <xdr:col>55</xdr:col>
      <xdr:colOff>50800</xdr:colOff>
      <xdr:row>98</xdr:row>
      <xdr:rowOff>1105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93832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105545</xdr:rowOff>
    </xdr:from>
    <xdr:to>
      <xdr:col>50</xdr:col>
      <xdr:colOff>165100</xdr:colOff>
      <xdr:row>98</xdr:row>
      <xdr:rowOff>35695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52222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10300</xdr:rowOff>
    </xdr:from>
    <xdr:to>
      <xdr:col>46</xdr:col>
      <xdr:colOff>38100</xdr:colOff>
      <xdr:row>98</xdr:row>
      <xdr:rowOff>111900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128427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132828</xdr:rowOff>
    </xdr:from>
    <xdr:to>
      <xdr:col>41</xdr:col>
      <xdr:colOff>101600</xdr:colOff>
      <xdr:row>98</xdr:row>
      <xdr:rowOff>62978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6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79505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155801</xdr:rowOff>
    </xdr:from>
    <xdr:to>
      <xdr:col>36</xdr:col>
      <xdr:colOff>165100</xdr:colOff>
      <xdr:row>98</xdr:row>
      <xdr:rowOff>85951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102478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6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121739</xdr:rowOff>
    </xdr:from>
    <xdr:to>
      <xdr:col>85</xdr:col>
      <xdr:colOff>127000</xdr:colOff>
      <xdr:row>35</xdr:row>
      <xdr:rowOff>53240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51039"/>
          <a:ext cx="838200" cy="10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164928</xdr:rowOff>
    </xdr:from>
    <xdr:to>
      <xdr:col>81</xdr:col>
      <xdr:colOff>50800</xdr:colOff>
      <xdr:row>35</xdr:row>
      <xdr:rowOff>53240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94228"/>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164928</xdr:rowOff>
    </xdr:from>
    <xdr:to>
      <xdr:col>76</xdr:col>
      <xdr:colOff>114300</xdr:colOff>
      <xdr:row>35</xdr:row>
      <xdr:rowOff>113688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94228"/>
          <a:ext cx="889000" cy="1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32552</xdr:rowOff>
    </xdr:from>
    <xdr:to>
      <xdr:col>71</xdr:col>
      <xdr:colOff>177800</xdr:colOff>
      <xdr:row>35</xdr:row>
      <xdr:rowOff>113688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33302"/>
          <a:ext cx="889000" cy="8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70939</xdr:rowOff>
    </xdr:from>
    <xdr:to>
      <xdr:col>85</xdr:col>
      <xdr:colOff>177800</xdr:colOff>
      <xdr:row>35</xdr:row>
      <xdr:rowOff>1089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93816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5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2440</xdr:rowOff>
    </xdr:from>
    <xdr:to>
      <xdr:col>81</xdr:col>
      <xdr:colOff>101600</xdr:colOff>
      <xdr:row>35</xdr:row>
      <xdr:rowOff>104040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120567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114128</xdr:rowOff>
    </xdr:from>
    <xdr:to>
      <xdr:col>76</xdr:col>
      <xdr:colOff>165100</xdr:colOff>
      <xdr:row>35</xdr:row>
      <xdr:rowOff>44278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60805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1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62888</xdr:rowOff>
    </xdr:from>
    <xdr:to>
      <xdr:col>72</xdr:col>
      <xdr:colOff>38100</xdr:colOff>
      <xdr:row>35</xdr:row>
      <xdr:rowOff>164488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153202</xdr:rowOff>
    </xdr:from>
    <xdr:to>
      <xdr:col>67</xdr:col>
      <xdr:colOff>101600</xdr:colOff>
      <xdr:row>35</xdr:row>
      <xdr:rowOff>83352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99879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84189</xdr:rowOff>
    </xdr:from>
    <xdr:to>
      <xdr:col>85</xdr:col>
      <xdr:colOff>126364</xdr:colOff>
      <xdr:row>58</xdr:row>
      <xdr:rowOff>149527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9342489"/>
          <a:ext cx="1269" cy="751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153354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9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149527</xdr:rowOff>
    </xdr:from>
    <xdr:to>
      <xdr:col>86</xdr:col>
      <xdr:colOff>25400</xdr:colOff>
      <xdr:row>58</xdr:row>
      <xdr:rowOff>149527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9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30866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911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84189</xdr:rowOff>
    </xdr:from>
    <xdr:to>
      <xdr:col>86</xdr:col>
      <xdr:colOff>25400</xdr:colOff>
      <xdr:row>54</xdr:row>
      <xdr:rowOff>84189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34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57972</xdr:rowOff>
    </xdr:from>
    <xdr:to>
      <xdr:col>85</xdr:col>
      <xdr:colOff>127000</xdr:colOff>
      <xdr:row>55</xdr:row>
      <xdr:rowOff>162439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630472"/>
          <a:ext cx="838200" cy="96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76650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84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98223</xdr:rowOff>
    </xdr:from>
    <xdr:to>
      <xdr:col>85</xdr:col>
      <xdr:colOff>177800</xdr:colOff>
      <xdr:row>58</xdr:row>
      <xdr:rowOff>28373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87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57972</xdr:rowOff>
    </xdr:from>
    <xdr:to>
      <xdr:col>81</xdr:col>
      <xdr:colOff>50800</xdr:colOff>
      <xdr:row>55</xdr:row>
      <xdr:rowOff>164046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630472"/>
          <a:ext cx="889000" cy="96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128594</xdr:rowOff>
    </xdr:from>
    <xdr:to>
      <xdr:col>81</xdr:col>
      <xdr:colOff>101600</xdr:colOff>
      <xdr:row>58</xdr:row>
      <xdr:rowOff>58744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49871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164046</xdr:rowOff>
    </xdr:from>
    <xdr:to>
      <xdr:col>76</xdr:col>
      <xdr:colOff>114300</xdr:colOff>
      <xdr:row>57</xdr:row>
      <xdr:rowOff>19636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93796"/>
          <a:ext cx="889000" cy="1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162970</xdr:rowOff>
    </xdr:from>
    <xdr:to>
      <xdr:col>76</xdr:col>
      <xdr:colOff>165100</xdr:colOff>
      <xdr:row>58</xdr:row>
      <xdr:rowOff>93120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84247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19636</xdr:rowOff>
    </xdr:from>
    <xdr:to>
      <xdr:col>71</xdr:col>
      <xdr:colOff>177800</xdr:colOff>
      <xdr:row>57</xdr:row>
      <xdr:rowOff>45856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2286"/>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164805</xdr:rowOff>
    </xdr:from>
    <xdr:to>
      <xdr:col>72</xdr:col>
      <xdr:colOff>38100</xdr:colOff>
      <xdr:row>58</xdr:row>
      <xdr:rowOff>94955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86082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129415</xdr:rowOff>
    </xdr:from>
    <xdr:to>
      <xdr:col>67</xdr:col>
      <xdr:colOff>101600</xdr:colOff>
      <xdr:row>58</xdr:row>
      <xdr:rowOff>59565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50692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111639</xdr:rowOff>
    </xdr:from>
    <xdr:to>
      <xdr:col>85</xdr:col>
      <xdr:colOff>177800</xdr:colOff>
      <xdr:row>56</xdr:row>
      <xdr:rowOff>41789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134516</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9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7172</xdr:rowOff>
    </xdr:from>
    <xdr:to>
      <xdr:col>81</xdr:col>
      <xdr:colOff>101600</xdr:colOff>
      <xdr:row>50</xdr:row>
      <xdr:rowOff>108772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5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125299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3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113246</xdr:rowOff>
    </xdr:from>
    <xdr:to>
      <xdr:col>76</xdr:col>
      <xdr:colOff>165100</xdr:colOff>
      <xdr:row>56</xdr:row>
      <xdr:rowOff>43396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59923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3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140286</xdr:rowOff>
    </xdr:from>
    <xdr:to>
      <xdr:col>72</xdr:col>
      <xdr:colOff>38100</xdr:colOff>
      <xdr:row>57</xdr:row>
      <xdr:rowOff>70436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86963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5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166506</xdr:rowOff>
    </xdr:from>
    <xdr:to>
      <xdr:col>67</xdr:col>
      <xdr:colOff>101600</xdr:colOff>
      <xdr:row>57</xdr:row>
      <xdr:rowOff>96656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113183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54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119858</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9295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119858</xdr:rowOff>
    </xdr:from>
    <xdr:to>
      <xdr:col>81</xdr:col>
      <xdr:colOff>50800</xdr:colOff>
      <xdr:row>78</xdr:row>
      <xdr:rowOff>123013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9295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123013</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96113"/>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162491</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64141"/>
          <a:ext cx="889000" cy="1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69058</xdr:rowOff>
    </xdr:from>
    <xdr:to>
      <xdr:col>81</xdr:col>
      <xdr:colOff>101600</xdr:colOff>
      <xdr:row>78</xdr:row>
      <xdr:rowOff>170658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161785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34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72213</xdr:rowOff>
    </xdr:from>
    <xdr:to>
      <xdr:col>76</xdr:col>
      <xdr:colOff>165100</xdr:colOff>
      <xdr:row>79</xdr:row>
      <xdr:rowOff>2363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164940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3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111691</xdr:rowOff>
    </xdr:from>
    <xdr:to>
      <xdr:col>67</xdr:col>
      <xdr:colOff>101600</xdr:colOff>
      <xdr:row>78</xdr:row>
      <xdr:rowOff>41841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58368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0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52690</xdr:rowOff>
    </xdr:from>
    <xdr:to>
      <xdr:col>85</xdr:col>
      <xdr:colOff>127000</xdr:colOff>
      <xdr:row>95</xdr:row>
      <xdr:rowOff>86651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40440"/>
          <a:ext cx="8382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86651</xdr:rowOff>
    </xdr:from>
    <xdr:to>
      <xdr:col>81</xdr:col>
      <xdr:colOff>50800</xdr:colOff>
      <xdr:row>96</xdr:row>
      <xdr:rowOff>96148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74401"/>
          <a:ext cx="889000" cy="1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96148</xdr:rowOff>
    </xdr:from>
    <xdr:to>
      <xdr:col>76</xdr:col>
      <xdr:colOff>114300</xdr:colOff>
      <xdr:row>97</xdr:row>
      <xdr:rowOff>93115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55348"/>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27293</xdr:rowOff>
    </xdr:from>
    <xdr:to>
      <xdr:col>71</xdr:col>
      <xdr:colOff>177800</xdr:colOff>
      <xdr:row>97</xdr:row>
      <xdr:rowOff>93115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57943"/>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1890</xdr:rowOff>
    </xdr:from>
    <xdr:to>
      <xdr:col>85</xdr:col>
      <xdr:colOff>177800</xdr:colOff>
      <xdr:row>95</xdr:row>
      <xdr:rowOff>103490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24767</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4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35851</xdr:rowOff>
    </xdr:from>
    <xdr:to>
      <xdr:col>81</xdr:col>
      <xdr:colOff>101600</xdr:colOff>
      <xdr:row>95</xdr:row>
      <xdr:rowOff>137451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153978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609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45348</xdr:rowOff>
    </xdr:from>
    <xdr:to>
      <xdr:col>76</xdr:col>
      <xdr:colOff>165100</xdr:colOff>
      <xdr:row>96</xdr:row>
      <xdr:rowOff>146948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0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42315</xdr:rowOff>
    </xdr:from>
    <xdr:to>
      <xdr:col>72</xdr:col>
      <xdr:colOff>38100</xdr:colOff>
      <xdr:row>97</xdr:row>
      <xdr:rowOff>143915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135042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147943</xdr:rowOff>
    </xdr:from>
    <xdr:to>
      <xdr:col>67</xdr:col>
      <xdr:colOff>101600</xdr:colOff>
      <xdr:row>97</xdr:row>
      <xdr:rowOff>78093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94620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8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ける目的別歳出決算額の住民一人当たりのコストを分析すると、総務費、労働費、災害復旧費、諸支出金を除く全ての費目で、類似団体の平均を上回る結果となった。これは、性質別分析でも述べたとおり、本町の地形的・地理的条件や町の面積、著しい人口減少や少子高齢化等により行政コストが割高となっていることが大きな要因であると考えられる。突出して上回っているものとしては、教育費において、新中学校建設事業や給食センター建設事業、健康増進施設建設事業といった大型建設事業によるコストの増、公債費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年度に旧合併特例事業債の繰上償還を行ったことによる増が挙げられる。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等を要因として、住民一人当たりのコストが高止まりまたは増加する状況が続くと懸念されるなか、弾力性のある財政を維持し、将来にわたり積極的な事業を継続していくためには、各種計画と連動して魅力ある町づくりを推進するために実施している「デジタル田園都市国家構想総合戦略事業」をはじめ、各種事業の規模の適正化等に取り組む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実質収支比率は標準財政規模に対する実質収支の割合をいうものであるが、本町の実質収支額は継続的に黒字を確保している。</a:t>
          </a:r>
        </a:p>
        <a:p>
          <a:r>
            <a:rPr kumimoji="1" lang="ja-JP" altLang="en-US" sz="1200">
              <a:latin typeface="ＭＳ ゴシック" pitchFamily="49" charset="-128"/>
              <a:ea typeface="ＭＳ ゴシック" pitchFamily="49" charset="-128"/>
            </a:rPr>
            <a:t>　実質単年度収支についても引き続き黒字となっている。</a:t>
          </a:r>
        </a:p>
        <a:p>
          <a:r>
            <a:rPr kumimoji="1" lang="ja-JP" altLang="en-US" sz="1200">
              <a:latin typeface="ＭＳ ゴシック" pitchFamily="49" charset="-128"/>
              <a:ea typeface="ＭＳ ゴシック" pitchFamily="49" charset="-128"/>
            </a:rPr>
            <a:t>　財政調整基金は減少傾向にあるが、最低限の取崩し及び留保財源の積み戻しに努めている。</a:t>
          </a:r>
        </a:p>
        <a:p>
          <a:r>
            <a:rPr kumimoji="1" lang="ja-JP" altLang="en-US" sz="1200">
              <a:latin typeface="ＭＳ ゴシック" pitchFamily="49" charset="-128"/>
              <a:ea typeface="ＭＳ ゴシック" pitchFamily="49" charset="-128"/>
            </a:rPr>
            <a:t>　実質単年度収支比率は、令和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年度及び</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年度に繰上償還を実施したことにより一時的に高くなっているが、概ね適正な財政運営がなされているものと分析している。</a:t>
          </a:r>
        </a:p>
        <a:p>
          <a:r>
            <a:rPr kumimoji="1" lang="ja-JP" altLang="en-US" sz="1200">
              <a:latin typeface="ＭＳ ゴシック" pitchFamily="49" charset="-128"/>
              <a:ea typeface="ＭＳ ゴシック" pitchFamily="49" charset="-128"/>
            </a:rPr>
            <a:t>　今後もこうした状況を維持しながら、主要財源である普通交付税の推移を注視しつつ、町の将来を見据えた財政運営に努めていく。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令和</a:t>
          </a:r>
          <a:r>
            <a:rPr kumimoji="1" lang="en-US" altLang="ja-JP" sz="1600">
              <a:latin typeface="ＭＳ ゴシック" pitchFamily="49" charset="-128"/>
              <a:ea typeface="ＭＳ ゴシック" pitchFamily="49" charset="-128"/>
            </a:rPr>
            <a:t>6</a:t>
          </a:r>
          <a:r>
            <a:rPr kumimoji="1" lang="ja-JP" altLang="en-US" sz="1600">
              <a:latin typeface="ＭＳ ゴシック" pitchFamily="49" charset="-128"/>
              <a:ea typeface="ＭＳ ゴシック" pitchFamily="49" charset="-128"/>
            </a:rPr>
            <a:t>年度も一般会計、特別会計及び公営企業会計の全ての会計で黒字となった。</a:t>
          </a:r>
        </a:p>
        <a:p>
          <a:r>
            <a:rPr kumimoji="1" lang="ja-JP" altLang="en-US" sz="1600">
              <a:latin typeface="ＭＳ ゴシック" pitchFamily="49" charset="-128"/>
              <a:ea typeface="ＭＳ ゴシック" pitchFamily="49" charset="-128"/>
            </a:rPr>
            <a:t>　今後は、公共施設等の更新時期の到来や、人口減少及び高齢化への対策、公営企業会計においては水道、下水道施設の更新に膨大な費用が嵩むことが予想される。</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様々な不安要素が重なり財政運営が圧迫されることが予想されることから、地方財政計画の動向を注視すると共に、健全な財政状況を維持していくためにも、財政規律の厳格化など行財政改革の更なる推進と、それに伴う経常経費の削減や受益者負担の適正化に努めていく必要がある。</a:t>
          </a:r>
        </a:p>
        <a:p>
          <a:r>
            <a:rPr kumimoji="1" lang="ja-JP" altLang="en-US" sz="1600">
              <a:latin typeface="ＭＳ ゴシック" pitchFamily="49" charset="-128"/>
              <a:ea typeface="ＭＳ ゴシック" pitchFamily="49" charset="-128"/>
            </a:rPr>
            <a:t>　また、一般財源である地方税の収入が低迷していること、普通交付税についても今後の交付額の推移は不透明な状況であることを踏まえ、段階的に適正な財政規模への移行を進めていく必要がある。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10756008</v>
      </c>
      <c r="BO4" s="436"/>
      <c r="BP4" s="436"/>
      <c r="BQ4" s="436"/>
      <c r="BR4" s="436"/>
      <c r="BS4" s="436"/>
      <c r="BT4" s="436"/>
      <c r="BU4" s="437"/>
      <c r="BV4" s="435">
        <v>14041833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12.9</v>
      </c>
      <c r="CU4" s="576"/>
      <c r="CV4" s="576"/>
      <c r="CW4" s="576"/>
      <c r="CX4" s="576"/>
      <c r="CY4" s="576"/>
      <c r="CZ4" s="576"/>
      <c r="DA4" s="577"/>
      <c r="DB4" s="575">
        <v>13.6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9943713</v>
      </c>
      <c r="BO5" s="407"/>
      <c r="BP5" s="407"/>
      <c r="BQ5" s="407"/>
      <c r="BR5" s="407"/>
      <c r="BS5" s="407"/>
      <c r="BT5" s="407"/>
      <c r="BU5" s="408"/>
      <c r="BV5" s="406">
        <v>13088408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79.5</v>
      </c>
      <c r="CU5" s="404"/>
      <c r="CV5" s="404"/>
      <c r="CW5" s="404"/>
      <c r="CX5" s="404"/>
      <c r="CY5" s="404"/>
      <c r="CZ5" s="404"/>
      <c r="DA5" s="405"/>
      <c r="DB5" s="403">
        <v>77.099999999999994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812295</v>
      </c>
      <c r="BO6" s="407"/>
      <c r="BP6" s="407"/>
      <c r="BQ6" s="407"/>
      <c r="BR6" s="407"/>
      <c r="BS6" s="407"/>
      <c r="BT6" s="407"/>
      <c r="BU6" s="408"/>
      <c r="BV6" s="406">
        <v>953425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79.5</v>
      </c>
      <c r="CU6" s="550"/>
      <c r="CV6" s="550"/>
      <c r="CW6" s="550"/>
      <c r="CX6" s="550"/>
      <c r="CY6" s="550"/>
      <c r="CZ6" s="550"/>
      <c r="DA6" s="551"/>
      <c r="DB6" s="549">
        <v>77.5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31451</v>
      </c>
      <c r="BO7" s="407"/>
      <c r="BP7" s="407"/>
      <c r="BQ7" s="407"/>
      <c r="BR7" s="407"/>
      <c r="BS7" s="407"/>
      <c r="BT7" s="407"/>
      <c r="BU7" s="408"/>
      <c r="BV7" s="406">
        <v>141810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6074457</v>
      </c>
      <c r="CU7" s="407"/>
      <c r="CV7" s="407"/>
      <c r="CW7" s="407"/>
      <c r="CX7" s="407"/>
      <c r="CY7" s="407"/>
      <c r="CZ7" s="407"/>
      <c r="DA7" s="408"/>
      <c r="DB7" s="406">
        <v>5956722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780844</v>
      </c>
      <c r="BO8" s="407"/>
      <c r="BP8" s="407"/>
      <c r="BQ8" s="407"/>
      <c r="BR8" s="407"/>
      <c r="BS8" s="407"/>
      <c r="BT8" s="407"/>
      <c r="BU8" s="408"/>
      <c r="BV8" s="406">
        <v>811615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10663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-30771</v>
      </c>
      <c r="BO9" s="407"/>
      <c r="BP9" s="407"/>
      <c r="BQ9" s="407"/>
      <c r="BR9" s="407"/>
      <c r="BS9" s="407"/>
      <c r="BT9" s="407"/>
      <c r="BU9" s="408"/>
      <c r="BV9" s="406">
        <v>55025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16.5</v>
      </c>
      <c r="CU9" s="404"/>
      <c r="CV9" s="404"/>
      <c r="CW9" s="404"/>
      <c r="CX9" s="404"/>
      <c r="CY9" s="404"/>
      <c r="CZ9" s="404"/>
      <c r="DA9" s="405"/>
      <c r="DB9" s="403">
        <v>14.9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12669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220</v>
      </c>
      <c r="BO10" s="407"/>
      <c r="BP10" s="407"/>
      <c r="BQ10" s="407"/>
      <c r="BR10" s="407"/>
      <c r="BS10" s="407"/>
      <c r="BT10" s="407"/>
      <c r="BU10" s="408"/>
      <c r="BV10" s="406">
        <v>100223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522106</v>
      </c>
      <c r="BO11" s="407"/>
      <c r="BP11" s="407"/>
      <c r="BQ11" s="407"/>
      <c r="BR11" s="407"/>
      <c r="BS11" s="407"/>
      <c r="BT11" s="407"/>
      <c r="BU11" s="408"/>
      <c r="BV11" s="406">
        <v>532745</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9677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9474</v>
      </c>
      <c r="S13" s="494"/>
      <c r="T13" s="494"/>
      <c r="U13" s="494"/>
      <c r="V13" s="495"/>
      <c r="W13" s="496" t="s">
        <v>131</v>
      </c>
      <c r="X13" s="392"/>
      <c r="Y13" s="392"/>
      <c r="Z13" s="392"/>
      <c r="AA13" s="392"/>
      <c r="AB13" s="393"/>
      <c r="AC13" s="359">
        <v>144</v>
      </c>
      <c r="AD13" s="360"/>
      <c r="AE13" s="360"/>
      <c r="AF13" s="360"/>
      <c r="AG13" s="361"/>
      <c r="AH13" s="359">
        <v>231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491555</v>
      </c>
      <c r="BO13" s="407"/>
      <c r="BP13" s="407"/>
      <c r="BQ13" s="407"/>
      <c r="BR13" s="407"/>
      <c r="BS13" s="407"/>
      <c r="BT13" s="407"/>
      <c r="BU13" s="408"/>
      <c r="BV13" s="406">
        <v>487993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0.3</v>
      </c>
      <c r="CU13" s="404"/>
      <c r="CV13" s="404"/>
      <c r="CW13" s="404"/>
      <c r="CX13" s="404"/>
      <c r="CY13" s="404"/>
      <c r="CZ13" s="404"/>
      <c r="DA13" s="405"/>
      <c r="DB13" s="403">
        <v>-0.6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10051</v>
      </c>
      <c r="S14" s="494"/>
      <c r="T14" s="494"/>
      <c r="U14" s="494"/>
      <c r="V14" s="495"/>
      <c r="W14" s="497"/>
      <c r="X14" s="395"/>
      <c r="Y14" s="395"/>
      <c r="Z14" s="395"/>
      <c r="AA14" s="395"/>
      <c r="AB14" s="396"/>
      <c r="AC14" s="486">
        <v>2.9</v>
      </c>
      <c r="AD14" s="487"/>
      <c r="AE14" s="487"/>
      <c r="AF14" s="487"/>
      <c r="AG14" s="488"/>
      <c r="AH14" s="486">
        <v>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9897</v>
      </c>
      <c r="S15" s="494"/>
      <c r="T15" s="494"/>
      <c r="U15" s="494"/>
      <c r="V15" s="495"/>
      <c r="W15" s="496" t="s">
        <v>137</v>
      </c>
      <c r="X15" s="392"/>
      <c r="Y15" s="392"/>
      <c r="Z15" s="392"/>
      <c r="AA15" s="392"/>
      <c r="AB15" s="393"/>
      <c r="AC15" s="359">
        <v>1476</v>
      </c>
      <c r="AD15" s="360"/>
      <c r="AE15" s="360"/>
      <c r="AF15" s="360"/>
      <c r="AG15" s="361"/>
      <c r="AH15" s="359">
        <v>1838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1441498</v>
      </c>
      <c r="BO15" s="436"/>
      <c r="BP15" s="436"/>
      <c r="BQ15" s="436"/>
      <c r="BR15" s="436"/>
      <c r="BS15" s="436"/>
      <c r="BT15" s="436"/>
      <c r="BU15" s="437"/>
      <c r="BV15" s="435">
        <v>1450776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29.9</v>
      </c>
      <c r="AD16" s="487"/>
      <c r="AE16" s="487"/>
      <c r="AF16" s="487"/>
      <c r="AG16" s="488"/>
      <c r="AH16" s="486">
        <v>31.6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5710646</v>
      </c>
      <c r="BO16" s="407"/>
      <c r="BP16" s="407"/>
      <c r="BQ16" s="407"/>
      <c r="BR16" s="407"/>
      <c r="BS16" s="407"/>
      <c r="BT16" s="407"/>
      <c r="BU16" s="408"/>
      <c r="BV16" s="406">
        <v>5565039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3321</v>
      </c>
      <c r="AD17" s="360"/>
      <c r="AE17" s="360"/>
      <c r="AF17" s="360"/>
      <c r="AG17" s="361"/>
      <c r="AH17" s="359">
        <v>3741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1800550</v>
      </c>
      <c r="BO17" s="407"/>
      <c r="BP17" s="407"/>
      <c r="BQ17" s="407"/>
      <c r="BR17" s="407"/>
      <c r="BS17" s="407"/>
      <c r="BT17" s="407"/>
      <c r="BU17" s="408"/>
      <c r="BV17" s="406">
        <v>1815320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301.98</v>
      </c>
      <c r="M18" s="459"/>
      <c r="N18" s="459"/>
      <c r="O18" s="459"/>
      <c r="P18" s="459"/>
      <c r="Q18" s="459"/>
      <c r="R18" s="460"/>
      <c r="S18" s="460"/>
      <c r="T18" s="460"/>
      <c r="U18" s="460"/>
      <c r="V18" s="461"/>
      <c r="W18" s="477"/>
      <c r="X18" s="478"/>
      <c r="Y18" s="478"/>
      <c r="Z18" s="478"/>
      <c r="AA18" s="478"/>
      <c r="AB18" s="502"/>
      <c r="AC18" s="376">
        <v>67.2</v>
      </c>
      <c r="AD18" s="377"/>
      <c r="AE18" s="377"/>
      <c r="AF18" s="377"/>
      <c r="AG18" s="462"/>
      <c r="AH18" s="376">
        <v>64.400000000000006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4874924</v>
      </c>
      <c r="BO18" s="407"/>
      <c r="BP18" s="407"/>
      <c r="BQ18" s="407"/>
      <c r="BR18" s="407"/>
      <c r="BS18" s="407"/>
      <c r="BT18" s="407"/>
      <c r="BU18" s="408"/>
      <c r="BV18" s="406">
        <v>4620988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7623181</v>
      </c>
      <c r="BO19" s="407"/>
      <c r="BP19" s="407"/>
      <c r="BQ19" s="407"/>
      <c r="BR19" s="407"/>
      <c r="BS19" s="407"/>
      <c r="BT19" s="407"/>
      <c r="BU19" s="408"/>
      <c r="BV19" s="406">
        <v>8335005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4588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7352021</v>
      </c>
      <c r="BO22" s="436"/>
      <c r="BP22" s="436"/>
      <c r="BQ22" s="436"/>
      <c r="BR22" s="436"/>
      <c r="BS22" s="436"/>
      <c r="BT22" s="436"/>
      <c r="BU22" s="437"/>
      <c r="BV22" s="435">
        <v>7887841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2178961</v>
      </c>
      <c r="BO23" s="407"/>
      <c r="BP23" s="407"/>
      <c r="BQ23" s="407"/>
      <c r="BR23" s="407"/>
      <c r="BS23" s="407"/>
      <c r="BT23" s="407"/>
      <c r="BU23" s="408"/>
      <c r="BV23" s="406">
        <v>1928192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6910</v>
      </c>
      <c r="R24" s="360"/>
      <c r="S24" s="360"/>
      <c r="T24" s="360"/>
      <c r="U24" s="360"/>
      <c r="V24" s="361"/>
      <c r="W24" s="449"/>
      <c r="X24" s="386"/>
      <c r="Y24" s="387"/>
      <c r="Z24" s="362" t="s">
        <v>162</v>
      </c>
      <c r="AA24" s="363"/>
      <c r="AB24" s="363"/>
      <c r="AC24" s="363"/>
      <c r="AD24" s="363"/>
      <c r="AE24" s="363"/>
      <c r="AF24" s="363"/>
      <c r="AG24" s="364"/>
      <c r="AH24" s="359">
        <v>165</v>
      </c>
      <c r="AI24" s="360"/>
      <c r="AJ24" s="360"/>
      <c r="AK24" s="360"/>
      <c r="AL24" s="361"/>
      <c r="AM24" s="359">
        <v>517935</v>
      </c>
      <c r="AN24" s="360"/>
      <c r="AO24" s="360"/>
      <c r="AP24" s="360"/>
      <c r="AQ24" s="360"/>
      <c r="AR24" s="361"/>
      <c r="AS24" s="359">
        <v>3139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6956887</v>
      </c>
      <c r="BO24" s="407"/>
      <c r="BP24" s="407"/>
      <c r="BQ24" s="407"/>
      <c r="BR24" s="407"/>
      <c r="BS24" s="407"/>
      <c r="BT24" s="407"/>
      <c r="BU24" s="408"/>
      <c r="BV24" s="406">
        <v>7470434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5640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322127</v>
      </c>
      <c r="BO25" s="436"/>
      <c r="BP25" s="436"/>
      <c r="BQ25" s="436"/>
      <c r="BR25" s="436"/>
      <c r="BS25" s="436"/>
      <c r="BT25" s="436"/>
      <c r="BU25" s="437"/>
      <c r="BV25" s="435">
        <v>383250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5170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2900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314643</v>
      </c>
      <c r="BO27" s="441"/>
      <c r="BP27" s="441"/>
      <c r="BQ27" s="441"/>
      <c r="BR27" s="441"/>
      <c r="BS27" s="441"/>
      <c r="BT27" s="441"/>
      <c r="BU27" s="442"/>
      <c r="BV27" s="440">
        <v>314581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2340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1278891</v>
      </c>
      <c r="BO28" s="436"/>
      <c r="BP28" s="436"/>
      <c r="BQ28" s="436"/>
      <c r="BR28" s="436"/>
      <c r="BS28" s="436"/>
      <c r="BT28" s="436"/>
      <c r="BU28" s="437"/>
      <c r="BV28" s="435">
        <v>1278671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12</v>
      </c>
      <c r="M29" s="360"/>
      <c r="N29" s="360"/>
      <c r="O29" s="360"/>
      <c r="P29" s="361"/>
      <c r="Q29" s="359">
        <v>2140</v>
      </c>
      <c r="R29" s="360"/>
      <c r="S29" s="360"/>
      <c r="T29" s="360"/>
      <c r="U29" s="360"/>
      <c r="V29" s="361"/>
      <c r="W29" s="450"/>
      <c r="X29" s="451"/>
      <c r="Y29" s="452"/>
      <c r="Z29" s="362" t="s">
        <v>178</v>
      </c>
      <c r="AA29" s="363"/>
      <c r="AB29" s="363"/>
      <c r="AC29" s="363"/>
      <c r="AD29" s="363"/>
      <c r="AE29" s="363"/>
      <c r="AF29" s="363"/>
      <c r="AG29" s="364"/>
      <c r="AH29" s="359">
        <v>165</v>
      </c>
      <c r="AI29" s="360"/>
      <c r="AJ29" s="360"/>
      <c r="AK29" s="360"/>
      <c r="AL29" s="361"/>
      <c r="AM29" s="359">
        <v>517935</v>
      </c>
      <c r="AN29" s="360"/>
      <c r="AO29" s="360"/>
      <c r="AP29" s="360"/>
      <c r="AQ29" s="360"/>
      <c r="AR29" s="361"/>
      <c r="AS29" s="359">
        <v>3139</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308380</v>
      </c>
      <c r="BO29" s="407"/>
      <c r="BP29" s="407"/>
      <c r="BQ29" s="407"/>
      <c r="BR29" s="407"/>
      <c r="BS29" s="407"/>
      <c r="BT29" s="407"/>
      <c r="BU29" s="408"/>
      <c r="BV29" s="406">
        <v>398363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5078744</v>
      </c>
      <c r="BO30" s="441"/>
      <c r="BP30" s="441"/>
      <c r="BQ30" s="441"/>
      <c r="BR30" s="441"/>
      <c r="BS30" s="441"/>
      <c r="BT30" s="441"/>
      <c r="BU30" s="442"/>
      <c r="BV30" s="440">
        <v>5701465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下部奥の湯温泉事業特別会計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峡南広域行政組合（一般会計）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峡南広域行政組合（情報センター特別会計）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峡南広域行政組合（峡南ふるさと市町村圏特別会計）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介護サービス事業特別会計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峡南広域行政組合（介護保険特別会計）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峡南衛生組合（一般会計）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身延町・早川町国民健康保険病院一部事務組合（病院事業特別会計）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山梨県市町村総合事務組合（一般会計）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山梨県市町村総合事務組合（電子化事業及び会館管理・研修事業特別会計）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山梨県市町村総合事務組合（一般廃棄物最終処分場特別会計）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山梨県市町村総合事務組合（入札参加資格審査事業費特別会計）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DFzRF6KsNsfC9cnT9QgZopqUPg3IA3tLnxI4LPw0UB5lVtWO8Dl268HSZKrMq3NAu47Ab0HeTzyjrw87TBtwxg==" saltValue="dlY4e2xiT7Yz0O2cMZ24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533</v>
      </c>
      <c r="D34" s="1136"/>
      <c r="E34" s="1137"/>
      <c r="F34" s="32">
        <v>12.97</v>
      </c>
      <c r="G34" s="33">
        <v>15.57</v>
      </c>
      <c r="H34" s="33">
        <v>12.75</v>
      </c>
      <c r="I34" s="33">
        <v>13.62</v>
      </c>
      <c r="J34" s="34">
        <v>12.85</v>
      </c>
      <c r="K34" s="22"/>
      <c r="L34" s="22"/>
      <c r="M34" s="22"/>
      <c r="N34" s="22"/>
      <c r="O34" s="22"/>
      <c r="P34" s="22"/>
    </row>
    <row r="35" spans="1:16" ht="39" customHeight="1" x14ac:dyDescent="0.2">
      <c r="A35" s="22"/>
      <c r="B35" s="35"/>
      <c r="C35" s="1132" t="s">
        <v>534</v>
      </c>
      <c r="D35" s="1132"/>
      <c r="E35" s="1133"/>
      <c r="F35" s="36">
        <v>1.81</v>
      </c>
      <c r="G35" s="37">
        <v>2.92</v>
      </c>
      <c r="H35" s="37">
        <v>3.41</v>
      </c>
      <c r="I35" s="37">
        <v>3.42</v>
      </c>
      <c r="J35" s="38">
        <v>3.5</v>
      </c>
      <c r="K35" s="22"/>
      <c r="L35" s="22"/>
      <c r="M35" s="22"/>
      <c r="N35" s="22"/>
      <c r="O35" s="22"/>
      <c r="P35" s="22"/>
    </row>
    <row r="36" spans="1:16" ht="39" customHeight="1" x14ac:dyDescent="0.2">
      <c r="A36" s="22"/>
      <c r="B36" s="35"/>
      <c r="C36" s="1132" t="s">
        <v>535</v>
      </c>
      <c r="D36" s="1132"/>
      <c r="E36" s="1133"/>
      <c r="F36" s="36">
        <v>0.57999999999999996</v>
      </c>
      <c r="G36" s="37">
        <v>0.54</v>
      </c>
      <c r="H36" s="37">
        <v>0.66</v>
      </c>
      <c r="I36" s="37">
        <v>0.51</v>
      </c>
      <c r="J36" s="38">
        <v>1.05</v>
      </c>
      <c r="K36" s="22"/>
      <c r="L36" s="22"/>
      <c r="M36" s="22"/>
      <c r="N36" s="22"/>
      <c r="O36" s="22"/>
      <c r="P36" s="22"/>
    </row>
    <row r="37" spans="1:16" ht="39" customHeight="1" x14ac:dyDescent="0.2">
      <c r="A37" s="22"/>
      <c r="B37" s="35"/>
      <c r="C37" s="1132" t="s">
        <v>536</v>
      </c>
      <c r="D37" s="1132"/>
      <c r="E37" s="1133"/>
      <c r="F37" s="36" t="s">
        <v>490</v>
      </c>
      <c r="G37" s="37" t="s">
        <v>490</v>
      </c>
      <c r="H37" s="37" t="s">
        <v>490</v>
      </c>
      <c r="I37" s="37" t="s">
        <v>490</v>
      </c>
      <c r="J37" s="38">
        <v>1.02</v>
      </c>
      <c r="K37" s="22"/>
      <c r="L37" s="22"/>
      <c r="M37" s="22"/>
      <c r="N37" s="22"/>
      <c r="O37" s="22"/>
      <c r="P37" s="22"/>
    </row>
    <row r="38" spans="1:16" ht="39" customHeight="1" x14ac:dyDescent="0.2">
      <c r="A38" s="22"/>
      <c r="B38" s="35"/>
      <c r="C38" s="1132" t="s">
        <v>537</v>
      </c>
      <c r="D38" s="1132"/>
      <c r="E38" s="1133"/>
      <c r="F38" s="36" t="s">
        <v>490</v>
      </c>
      <c r="G38" s="37" t="s">
        <v>490</v>
      </c>
      <c r="H38" s="37" t="s">
        <v>490</v>
      </c>
      <c r="I38" s="37" t="s">
        <v>490</v>
      </c>
      <c r="J38" s="38">
        <v>0.35</v>
      </c>
      <c r="K38" s="22"/>
      <c r="L38" s="22"/>
      <c r="M38" s="22"/>
      <c r="N38" s="22"/>
      <c r="O38" s="22"/>
      <c r="P38" s="22"/>
    </row>
    <row r="39" spans="1:16" ht="39" customHeight="1" x14ac:dyDescent="0.2">
      <c r="A39" s="22"/>
      <c r="B39" s="35"/>
      <c r="C39" s="1132" t="s">
        <v>538</v>
      </c>
      <c r="D39" s="1132"/>
      <c r="E39" s="1133"/>
      <c r="F39" s="36">
        <v>0.01</v>
      </c>
      <c r="G39" s="37">
        <v>0.01</v>
      </c>
      <c r="H39" s="37">
        <v>0</v>
      </c>
      <c r="I39" s="37">
        <v>0.01</v>
      </c>
      <c r="J39" s="38">
        <v>0.02</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542</v>
      </c>
      <c r="D43" s="1134"/>
      <c r="E43" s="1135"/>
      <c r="F43" s="41">
        <v>0.05</v>
      </c>
      <c r="G43" s="42">
        <v>0.01</v>
      </c>
      <c r="H43" s="42">
        <v>0.2</v>
      </c>
      <c r="I43" s="42">
        <v>0.42</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YF94Z5uD47OSKwNO6w8O/IWGeR750WeTmKwE9u14CKmolCH9ngzQUvxrZTZLMIv0X8zc7CR4P6pUY+8aPQR7w==" saltValue="AmlPl1eX9ZieEHdon91U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417</v>
      </c>
      <c r="L45" s="58">
        <v>511</v>
      </c>
      <c r="M45" s="58">
        <v>527</v>
      </c>
      <c r="N45" s="58">
        <v>715</v>
      </c>
      <c r="O45" s="59">
        <v>751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436</v>
      </c>
      <c r="L48" s="62">
        <v>415</v>
      </c>
      <c r="M48" s="62">
        <v>415</v>
      </c>
      <c r="N48" s="62">
        <v>383</v>
      </c>
      <c r="O48" s="63">
        <v>386</v>
      </c>
      <c r="P48" s="46"/>
      <c r="Q48" s="46"/>
      <c r="R48" s="46"/>
      <c r="S48" s="46"/>
      <c r="T48" s="46"/>
      <c r="U48" s="46"/>
    </row>
    <row r="49" spans="1:21" ht="30.75" customHeight="1" x14ac:dyDescent="0.2">
      <c r="A49" s="46"/>
      <c r="B49" s="1163"/>
      <c r="C49" s="1164"/>
      <c r="D49" s="60"/>
      <c r="E49" s="1140" t="s">
        <v>14</v>
      </c>
      <c r="F49" s="1140"/>
      <c r="G49" s="1140"/>
      <c r="H49" s="1140"/>
      <c r="I49" s="1140"/>
      <c r="J49" s="1141"/>
      <c r="K49" s="61">
        <v>37</v>
      </c>
      <c r="L49" s="62">
        <v>33</v>
      </c>
      <c r="M49" s="62">
        <v>34</v>
      </c>
      <c r="N49" s="62">
        <v>30</v>
      </c>
      <c r="O49" s="63">
        <v>53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490</v>
      </c>
      <c r="L50" s="62" t="s">
        <v>490</v>
      </c>
      <c r="M50" s="62" t="s">
        <v>490</v>
      </c>
      <c r="N50" s="62" t="s">
        <v>490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1017</v>
      </c>
      <c r="L52" s="62">
        <v>1040</v>
      </c>
      <c r="M52" s="62">
        <v>1046</v>
      </c>
      <c r="N52" s="62">
        <v>1076</v>
      </c>
      <c r="O52" s="63">
        <v>1120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-127</v>
      </c>
      <c r="L53" s="67">
        <v>-81</v>
      </c>
      <c r="M53" s="67">
        <v>-70</v>
      </c>
      <c r="N53" s="67">
        <v>52</v>
      </c>
      <c r="O53" s="68">
        <v>70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cSXhHRr6oGq/cSsagdpfBk0FO8pX8X0ueFnt5pTmiKbKwFAh6Pq8fPi7n8aSo69RyiKwr+wGemWpCxJl7wWg==" saltValue="zFWeG6b0yaD9vfyTwV90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5687</v>
      </c>
      <c r="J41" s="331">
        <v>6068</v>
      </c>
      <c r="K41" s="331">
        <v>6372</v>
      </c>
      <c r="L41" s="331">
        <v>7888</v>
      </c>
      <c r="M41" s="332">
        <v>7352</v>
      </c>
    </row>
    <row r="42" spans="2:13" ht="27.75" customHeight="1" x14ac:dyDescent="0.2">
      <c r="B42" s="1171"/>
      <c r="C42" s="1172"/>
      <c r="D42" s="104"/>
      <c r="E42" s="1175" t="s">
        <v>32</v>
      </c>
      <c r="F42" s="1175"/>
      <c r="G42" s="1175"/>
      <c r="H42" s="1176"/>
      <c r="I42" s="333">
        <v>1301</v>
      </c>
      <c r="J42" s="334">
        <v>1335</v>
      </c>
      <c r="K42" s="334">
        <v>301</v>
      </c>
      <c r="L42" s="334">
        <v>281</v>
      </c>
      <c r="M42" s="335" t="s">
        <v>490</v>
      </c>
    </row>
    <row r="43" spans="2:13" ht="27.75" customHeight="1" x14ac:dyDescent="0.2">
      <c r="B43" s="1171"/>
      <c r="C43" s="1172"/>
      <c r="D43" s="104"/>
      <c r="E43" s="1175" t="s">
        <v>33</v>
      </c>
      <c r="F43" s="1175"/>
      <c r="G43" s="1175"/>
      <c r="H43" s="1176"/>
      <c r="I43" s="333">
        <v>4037</v>
      </c>
      <c r="J43" s="334">
        <v>3680</v>
      </c>
      <c r="K43" s="334">
        <v>3270</v>
      </c>
      <c r="L43" s="334">
        <v>3226</v>
      </c>
      <c r="M43" s="335">
        <v>3058</v>
      </c>
    </row>
    <row r="44" spans="2:13" ht="27.75" customHeight="1" x14ac:dyDescent="0.2">
      <c r="B44" s="1171"/>
      <c r="C44" s="1172"/>
      <c r="D44" s="104"/>
      <c r="E44" s="1175" t="s">
        <v>34</v>
      </c>
      <c r="F44" s="1175"/>
      <c r="G44" s="1175"/>
      <c r="H44" s="1176"/>
      <c r="I44" s="333">
        <v>357</v>
      </c>
      <c r="J44" s="334">
        <v>299</v>
      </c>
      <c r="K44" s="334">
        <v>325</v>
      </c>
      <c r="L44" s="334">
        <v>297</v>
      </c>
      <c r="M44" s="335">
        <v>423</v>
      </c>
    </row>
    <row r="45" spans="2:13" ht="27.75" customHeight="1" x14ac:dyDescent="0.2">
      <c r="B45" s="1171"/>
      <c r="C45" s="1172"/>
      <c r="D45" s="104"/>
      <c r="E45" s="1175" t="s">
        <v>35</v>
      </c>
      <c r="F45" s="1175"/>
      <c r="G45" s="1175"/>
      <c r="H45" s="1176"/>
      <c r="I45" s="333">
        <v>2505</v>
      </c>
      <c r="J45" s="334">
        <v>2526</v>
      </c>
      <c r="K45" s="334">
        <v>2462</v>
      </c>
      <c r="L45" s="334">
        <v>2381</v>
      </c>
      <c r="M45" s="335">
        <v>2497</v>
      </c>
    </row>
    <row r="46" spans="2:13" ht="27.75" customHeight="1" x14ac:dyDescent="0.2">
      <c r="B46" s="1171"/>
      <c r="C46" s="1172"/>
      <c r="D46" s="105"/>
      <c r="E46" s="1175" t="s">
        <v>36</v>
      </c>
      <c r="F46" s="1175"/>
      <c r="G46" s="1175"/>
      <c r="H46" s="1176"/>
      <c r="I46" s="333" t="s">
        <v>490</v>
      </c>
      <c r="J46" s="334" t="s">
        <v>490</v>
      </c>
      <c r="K46" s="334" t="s">
        <v>490</v>
      </c>
      <c r="L46" s="334" t="s">
        <v>490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6654</v>
      </c>
      <c r="J50" s="334">
        <v>6921</v>
      </c>
      <c r="K50" s="334">
        <v>7017</v>
      </c>
      <c r="L50" s="334">
        <v>6364</v>
      </c>
      <c r="M50" s="335">
        <v>6412</v>
      </c>
    </row>
    <row r="51" spans="2:13" ht="27.75" customHeight="1" x14ac:dyDescent="0.2">
      <c r="B51" s="1171"/>
      <c r="C51" s="1172"/>
      <c r="D51" s="104"/>
      <c r="E51" s="1175" t="s">
        <v>42</v>
      </c>
      <c r="F51" s="1175"/>
      <c r="G51" s="1175"/>
      <c r="H51" s="1176"/>
      <c r="I51" s="333">
        <v>128</v>
      </c>
      <c r="J51" s="334">
        <v>80</v>
      </c>
      <c r="K51" s="334">
        <v>46</v>
      </c>
      <c r="L51" s="334">
        <v>5</v>
      </c>
      <c r="M51" s="335">
        <v>54</v>
      </c>
    </row>
    <row r="52" spans="2:13" ht="27.75" customHeight="1" x14ac:dyDescent="0.2">
      <c r="B52" s="1173"/>
      <c r="C52" s="1174"/>
      <c r="D52" s="104"/>
      <c r="E52" s="1175" t="s">
        <v>43</v>
      </c>
      <c r="F52" s="1175"/>
      <c r="G52" s="1175"/>
      <c r="H52" s="1176"/>
      <c r="I52" s="333">
        <v>9794</v>
      </c>
      <c r="J52" s="334">
        <v>9450</v>
      </c>
      <c r="K52" s="334">
        <v>9290</v>
      </c>
      <c r="L52" s="334">
        <v>11112</v>
      </c>
      <c r="M52" s="335">
        <v>9773</v>
      </c>
    </row>
    <row r="53" spans="2:13" ht="27.75" customHeight="1" thickBot="1" x14ac:dyDescent="0.25">
      <c r="B53" s="1177" t="s">
        <v>19</v>
      </c>
      <c r="C53" s="1178"/>
      <c r="D53" s="108"/>
      <c r="E53" s="1179" t="s">
        <v>44</v>
      </c>
      <c r="F53" s="1179"/>
      <c r="G53" s="1179"/>
      <c r="H53" s="1180"/>
      <c r="I53" s="336">
        <v>-2687</v>
      </c>
      <c r="J53" s="337">
        <v>-2543</v>
      </c>
      <c r="K53" s="337">
        <v>-3623</v>
      </c>
      <c r="L53" s="337">
        <v>-3408</v>
      </c>
      <c r="M53" s="338">
        <v>-2909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oUcKHT+iMBNzp2S5juZ8UR+uO2mRHyK5RuE/+P4m+7Dq9xIkRFuhGsODAwowpkwD94jRjuJ8Dbr9t3fakuaw==" saltValue="DO9L9LjCzyokib3icKf0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1378</v>
      </c>
      <c r="G55" s="339">
        <v>1279</v>
      </c>
      <c r="H55" s="340">
        <v>1279</v>
      </c>
    </row>
    <row r="56" spans="2:8" ht="52.5" customHeight="1" x14ac:dyDescent="0.2">
      <c r="B56" s="120"/>
      <c r="C56" s="1198" t="s">
        <v>47</v>
      </c>
      <c r="D56" s="1198"/>
      <c r="E56" s="1199"/>
      <c r="F56" s="341">
        <v>667</v>
      </c>
      <c r="G56" s="341">
        <v>398</v>
      </c>
      <c r="H56" s="342">
        <v>308</v>
      </c>
    </row>
    <row r="57" spans="2:8" ht="53.25" customHeight="1" x14ac:dyDescent="0.2">
      <c r="B57" s="120"/>
      <c r="C57" s="1200" t="s">
        <v>48</v>
      </c>
      <c r="D57" s="1200"/>
      <c r="E57" s="1201"/>
      <c r="F57" s="343">
        <v>6066</v>
      </c>
      <c r="G57" s="343">
        <v>5701</v>
      </c>
      <c r="H57" s="344">
        <v>5079</v>
      </c>
    </row>
    <row r="58" spans="2:8" ht="45.75" customHeight="1" x14ac:dyDescent="0.2">
      <c r="B58" s="121"/>
      <c r="C58" s="1188" t="s">
        <v>548</v>
      </c>
      <c r="D58" s="1189"/>
      <c r="E58" s="1190"/>
      <c r="F58" s="345">
        <v>2572</v>
      </c>
      <c r="G58" s="345">
        <v>2922</v>
      </c>
      <c r="H58" s="346">
        <v>2817</v>
      </c>
    </row>
    <row r="59" spans="2:8" ht="45.75" customHeight="1" x14ac:dyDescent="0.2">
      <c r="B59" s="121"/>
      <c r="C59" s="1188" t="s">
        <v>549</v>
      </c>
      <c r="D59" s="1189"/>
      <c r="E59" s="1190"/>
      <c r="F59" s="345">
        <v>1409</v>
      </c>
      <c r="G59" s="345">
        <v>1329</v>
      </c>
      <c r="H59" s="346">
        <v>1043</v>
      </c>
    </row>
    <row r="60" spans="2:8" ht="45.75" customHeight="1" x14ac:dyDescent="0.2">
      <c r="B60" s="121"/>
      <c r="C60" s="1188" t="s">
        <v>550</v>
      </c>
      <c r="D60" s="1189"/>
      <c r="E60" s="1190"/>
      <c r="F60" s="345">
        <v>507</v>
      </c>
      <c r="G60" s="345">
        <v>507</v>
      </c>
      <c r="H60" s="346">
        <v>507</v>
      </c>
    </row>
    <row r="61" spans="2:8" ht="45.75" customHeight="1" x14ac:dyDescent="0.2">
      <c r="B61" s="121"/>
      <c r="C61" s="1188" t="s">
        <v>551</v>
      </c>
      <c r="D61" s="1189"/>
      <c r="E61" s="1190"/>
      <c r="F61" s="345">
        <v>196</v>
      </c>
      <c r="G61" s="345">
        <v>196</v>
      </c>
      <c r="H61" s="346">
        <v>194</v>
      </c>
    </row>
    <row r="62" spans="2:8" ht="45.75" customHeight="1" thickBot="1" x14ac:dyDescent="0.25">
      <c r="B62" s="122"/>
      <c r="C62" s="1191" t="s">
        <v>552</v>
      </c>
      <c r="D62" s="1192"/>
      <c r="E62" s="1193"/>
      <c r="F62" s="347">
        <v>1000</v>
      </c>
      <c r="G62" s="347">
        <v>375</v>
      </c>
      <c r="H62" s="348">
        <v>162</v>
      </c>
    </row>
    <row r="63" spans="2:8" ht="52.5" customHeight="1" thickBot="1" x14ac:dyDescent="0.25">
      <c r="B63" s="123"/>
      <c r="C63" s="1194" t="s">
        <v>49</v>
      </c>
      <c r="D63" s="1194"/>
      <c r="E63" s="1195"/>
      <c r="F63" s="349">
        <v>8111</v>
      </c>
      <c r="G63" s="349">
        <v>7378</v>
      </c>
      <c r="H63" s="350">
        <v>6666</v>
      </c>
    </row>
    <row r="64" spans="2:8" ht="13.2" x14ac:dyDescent="0.2"/>
  </sheetData>
  <sheetProtection algorithmName="SHA-512" hashValue="sQSbo3VXT2t9KKBzPv0DoeLqq75Buhu+wtfqU8Z/kDWmP8QzLb46keFMxCgUmD8d3tFBpVYNUTHPztVq8Xco4g==" saltValue="BLpCzt+mOwcVnUs97GCd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113082</v>
      </c>
      <c r="E3" s="142"/>
      <c r="F3" s="143">
        <v>117234</v>
      </c>
      <c r="G3" s="144"/>
      <c r="H3" s="145"/>
    </row>
    <row r="4" spans="1:8" x14ac:dyDescent="0.2">
      <c r="A4" s="146"/>
      <c r="B4" s="147"/>
      <c r="C4" s="148"/>
      <c r="D4" s="149">
        <v>83830</v>
      </c>
      <c r="E4" s="150"/>
      <c r="F4" s="151">
        <v>59796</v>
      </c>
      <c r="G4" s="152"/>
      <c r="H4" s="153"/>
    </row>
    <row r="5" spans="1:8" x14ac:dyDescent="0.2">
      <c r="A5" s="134" t="s">
        <v>522</v>
      </c>
      <c r="B5" s="139"/>
      <c r="C5" s="140"/>
      <c r="D5" s="141">
        <v>135432</v>
      </c>
      <c r="E5" s="142"/>
      <c r="F5" s="143">
        <v>97758</v>
      </c>
      <c r="G5" s="144"/>
      <c r="H5" s="145"/>
    </row>
    <row r="6" spans="1:8" x14ac:dyDescent="0.2">
      <c r="A6" s="146"/>
      <c r="B6" s="147"/>
      <c r="C6" s="148"/>
      <c r="D6" s="149">
        <v>97988</v>
      </c>
      <c r="E6" s="150"/>
      <c r="F6" s="151">
        <v>45946</v>
      </c>
      <c r="G6" s="152"/>
      <c r="H6" s="153"/>
    </row>
    <row r="7" spans="1:8" x14ac:dyDescent="0.2">
      <c r="A7" s="134" t="s">
        <v>523</v>
      </c>
      <c r="B7" s="139"/>
      <c r="C7" s="140"/>
      <c r="D7" s="141">
        <v>168646</v>
      </c>
      <c r="E7" s="142"/>
      <c r="F7" s="143">
        <v>91338</v>
      </c>
      <c r="G7" s="144"/>
      <c r="H7" s="145"/>
    </row>
    <row r="8" spans="1:8" x14ac:dyDescent="0.2">
      <c r="A8" s="146"/>
      <c r="B8" s="147"/>
      <c r="C8" s="148"/>
      <c r="D8" s="149">
        <v>63300</v>
      </c>
      <c r="E8" s="150"/>
      <c r="F8" s="151">
        <v>43989</v>
      </c>
      <c r="G8" s="152"/>
      <c r="H8" s="153"/>
    </row>
    <row r="9" spans="1:8" x14ac:dyDescent="0.2">
      <c r="A9" s="134" t="s">
        <v>524</v>
      </c>
      <c r="B9" s="139"/>
      <c r="C9" s="140"/>
      <c r="D9" s="141">
        <v>476871</v>
      </c>
      <c r="E9" s="142"/>
      <c r="F9" s="143">
        <v>103975</v>
      </c>
      <c r="G9" s="144"/>
      <c r="H9" s="145"/>
    </row>
    <row r="10" spans="1:8" x14ac:dyDescent="0.2">
      <c r="A10" s="146"/>
      <c r="B10" s="147"/>
      <c r="C10" s="148"/>
      <c r="D10" s="149">
        <v>183242</v>
      </c>
      <c r="E10" s="150"/>
      <c r="F10" s="151">
        <v>52698</v>
      </c>
      <c r="G10" s="152"/>
      <c r="H10" s="153"/>
    </row>
    <row r="11" spans="1:8" x14ac:dyDescent="0.2">
      <c r="A11" s="134" t="s">
        <v>525</v>
      </c>
      <c r="B11" s="139"/>
      <c r="C11" s="140"/>
      <c r="D11" s="141">
        <v>182485</v>
      </c>
      <c r="E11" s="142"/>
      <c r="F11" s="143">
        <v>112678</v>
      </c>
      <c r="G11" s="144"/>
      <c r="H11" s="145"/>
    </row>
    <row r="12" spans="1:8" x14ac:dyDescent="0.2">
      <c r="A12" s="146"/>
      <c r="B12" s="147"/>
      <c r="C12" s="154"/>
      <c r="D12" s="149">
        <v>88059</v>
      </c>
      <c r="E12" s="150"/>
      <c r="F12" s="151">
        <v>55165</v>
      </c>
      <c r="G12" s="152"/>
      <c r="H12" s="153"/>
    </row>
    <row r="13" spans="1:8" x14ac:dyDescent="0.2">
      <c r="A13" s="134"/>
      <c r="B13" s="139"/>
      <c r="C13" s="140"/>
      <c r="D13" s="141">
        <v>215303</v>
      </c>
      <c r="E13" s="142"/>
      <c r="F13" s="143">
        <v>104597</v>
      </c>
      <c r="G13" s="155"/>
      <c r="H13" s="145"/>
    </row>
    <row r="14" spans="1:8" x14ac:dyDescent="0.2">
      <c r="A14" s="146"/>
      <c r="B14" s="147"/>
      <c r="C14" s="148"/>
      <c r="D14" s="149">
        <v>103284</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12.98</v>
      </c>
      <c r="C19" s="156">
        <f>ROUND(VALUE(SUBSTITUTE(実質収支比率等に係る経年分析!G$48,"▲","-")),2)</f>
        <v>15.57</v>
      </c>
      <c r="D19" s="156">
        <f>ROUND(VALUE(SUBSTITUTE(実質収支比率等に係る経年分析!H$48,"▲","-")),2)</f>
        <v>12.76</v>
      </c>
      <c r="E19" s="156">
        <f>ROUND(VALUE(SUBSTITUTE(実質収支比率等に係る経年分析!I$48,"▲","-")),2)</f>
        <v>13.63</v>
      </c>
      <c r="F19" s="156">
        <f>ROUND(VALUE(SUBSTITUTE(実質収支比率等に係る経年分析!J$48,"▲","-")),2)</f>
        <v>12.85</v>
      </c>
    </row>
    <row r="20" spans="1:11" x14ac:dyDescent="0.2">
      <c r="A20" s="156" t="s">
        <v>53</v>
      </c>
      <c r="B20" s="156">
        <f>ROUND(VALUE(SUBSTITUTE(実質収支比率等に係る経年分析!F$47,"▲","-")),2)</f>
        <v>24.55</v>
      </c>
      <c r="C20" s="156">
        <f>ROUND(VALUE(SUBSTITUTE(実質収支比率等に係る経年分析!G$47,"▲","-")),2)</f>
        <v>22.47</v>
      </c>
      <c r="D20" s="156">
        <f>ROUND(VALUE(SUBSTITUTE(実質収支比率等に係る経年分析!H$47,"▲","-")),2)</f>
        <v>23.24</v>
      </c>
      <c r="E20" s="156">
        <f>ROUND(VALUE(SUBSTITUTE(実質収支比率等に係る経年分析!I$47,"▲","-")),2)</f>
        <v>21.47</v>
      </c>
      <c r="F20" s="156">
        <f>ROUND(VALUE(SUBSTITUTE(実質収支比率等に係る経年分析!J$47,"▲","-")),2)</f>
        <v>21.05</v>
      </c>
    </row>
    <row r="21" spans="1:11" x14ac:dyDescent="0.2">
      <c r="A21" s="156" t="s">
        <v>54</v>
      </c>
      <c r="B21" s="156">
        <f>IF(ISNUMBER(VALUE(SUBSTITUTE(実質収支比率等に係る経年分析!F$49,"▲","-"))),ROUND(VALUE(SUBSTITUTE(実質収支比率等に係る経年分析!F$49,"▲","-")),2),NA())</f>
        <v>3.18</v>
      </c>
      <c r="C21" s="156">
        <f>IF(ISNUMBER(VALUE(SUBSTITUTE(実質収支比率等に係る経年分析!G$49,"▲","-"))),ROUND(VALUE(SUBSTITUTE(実質収支比率等に係る経年分析!G$49,"▲","-")),2),NA())</f>
        <v>1.91</v>
      </c>
      <c r="D21" s="156">
        <f>IF(ISNUMBER(VALUE(SUBSTITUTE(実質収支比率等に係る経年分析!H$49,"▲","-"))),ROUND(VALUE(SUBSTITUTE(実質収支比率等に係る経年分析!H$49,"▲","-")),2),NA())</f>
        <v>2.58</v>
      </c>
      <c r="E21" s="156">
        <f>IF(ISNUMBER(VALUE(SUBSTITUTE(実質収支比率等に係る経年分析!I$49,"▲","-"))),ROUND(VALUE(SUBSTITUTE(実質収支比率等に係る経年分析!I$49,"▲","-")),2),NA())</f>
        <v>8.19</v>
      </c>
      <c r="F21" s="156">
        <f>IF(ISNUMBER(VALUE(SUBSTITUTE(実質収支比率等に係る経年分析!J$49,"▲","-"))),ROUND(VALUE(SUBSTITUTE(実質収支比率等に係る経年分析!J$49,"▲","-")),2),NA())</f>
        <v>8.09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下部奥の湯温泉事業特別会計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1.02</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0.57999999999999996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1.05</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15.57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12.85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1017</v>
      </c>
      <c r="E42" s="158"/>
      <c r="F42" s="158"/>
      <c r="G42" s="158">
        <f>'実質公債費比率（分子）の構造'!L$52</f>
        <v>1040</v>
      </c>
      <c r="H42" s="158"/>
      <c r="I42" s="158"/>
      <c r="J42" s="158">
        <f>'実質公債費比率（分子）の構造'!M$52</f>
        <v>1046</v>
      </c>
      <c r="K42" s="158"/>
      <c r="L42" s="158"/>
      <c r="M42" s="158">
        <f>'実質公債費比率（分子）の構造'!N$52</f>
        <v>1076</v>
      </c>
      <c r="N42" s="158"/>
      <c r="O42" s="158"/>
      <c r="P42" s="158">
        <f>'実質公債費比率（分子）の構造'!O$52</f>
        <v>1120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f>'実質公債費比率（分子）の構造'!O$50</f>
        <v>0</v>
      </c>
      <c r="O44" s="158"/>
      <c r="P44" s="158"/>
    </row>
    <row r="45" spans="1:16" x14ac:dyDescent="0.2">
      <c r="A45" s="158" t="s">
        <v>63</v>
      </c>
      <c r="B45" s="158">
        <f>'実質公債費比率（分子）の構造'!K$49</f>
        <v>37</v>
      </c>
      <c r="C45" s="158"/>
      <c r="D45" s="158"/>
      <c r="E45" s="158">
        <f>'実質公債費比率（分子）の構造'!L$49</f>
        <v>33</v>
      </c>
      <c r="F45" s="158"/>
      <c r="G45" s="158"/>
      <c r="H45" s="158">
        <f>'実質公債費比率（分子）の構造'!M$49</f>
        <v>34</v>
      </c>
      <c r="I45" s="158"/>
      <c r="J45" s="158"/>
      <c r="K45" s="158">
        <f>'実質公債費比率（分子）の構造'!N$49</f>
        <v>30</v>
      </c>
      <c r="L45" s="158"/>
      <c r="M45" s="158"/>
      <c r="N45" s="158">
        <f>'実質公債費比率（分子）の構造'!O$49</f>
        <v>53</v>
      </c>
      <c r="O45" s="158"/>
      <c r="P45" s="158"/>
    </row>
    <row r="46" spans="1:16" x14ac:dyDescent="0.2">
      <c r="A46" s="158" t="s">
        <v>64</v>
      </c>
      <c r="B46" s="158">
        <f>'実質公債費比率（分子）の構造'!K$48</f>
        <v>436</v>
      </c>
      <c r="C46" s="158"/>
      <c r="D46" s="158"/>
      <c r="E46" s="158">
        <f>'実質公債費比率（分子）の構造'!L$48</f>
        <v>415</v>
      </c>
      <c r="F46" s="158"/>
      <c r="G46" s="158"/>
      <c r="H46" s="158">
        <f>'実質公債費比率（分子）の構造'!M$48</f>
        <v>415</v>
      </c>
      <c r="I46" s="158"/>
      <c r="J46" s="158"/>
      <c r="K46" s="158">
        <f>'実質公債費比率（分子）の構造'!N$48</f>
        <v>383</v>
      </c>
      <c r="L46" s="158"/>
      <c r="M46" s="158"/>
      <c r="N46" s="158">
        <f>'実質公債費比率（分子）の構造'!O$48</f>
        <v>386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417</v>
      </c>
      <c r="C49" s="158"/>
      <c r="D49" s="158"/>
      <c r="E49" s="158">
        <f>'実質公債費比率（分子）の構造'!L$45</f>
        <v>511</v>
      </c>
      <c r="F49" s="158"/>
      <c r="G49" s="158"/>
      <c r="H49" s="158">
        <f>'実質公債費比率（分子）の構造'!M$45</f>
        <v>527</v>
      </c>
      <c r="I49" s="158"/>
      <c r="J49" s="158"/>
      <c r="K49" s="158">
        <f>'実質公債費比率（分子）の構造'!N$45</f>
        <v>715</v>
      </c>
      <c r="L49" s="158"/>
      <c r="M49" s="158"/>
      <c r="N49" s="158">
        <f>'実質公債費比率（分子）の構造'!O$45</f>
        <v>751</v>
      </c>
      <c r="O49" s="158"/>
      <c r="P49" s="158"/>
    </row>
    <row r="50" spans="1:16" x14ac:dyDescent="0.2">
      <c r="A50" s="158" t="s">
        <v>67</v>
      </c>
      <c r="B50" s="158" t="e">
        <f>NA()</f>
        <v>#N/A</v>
      </c>
      <c r="C50" s="158">
        <f>IF(ISNUMBER('実質公債費比率（分子）の構造'!K$53),'実質公債費比率（分子）の構造'!K$53,NA())</f>
        <v>-127</v>
      </c>
      <c r="D50" s="158" t="e">
        <f>NA()</f>
        <v>#N/A</v>
      </c>
      <c r="E50" s="158" t="e">
        <f>NA()</f>
        <v>#N/A</v>
      </c>
      <c r="F50" s="158">
        <f>IF(ISNUMBER('実質公債費比率（分子）の構造'!L$53),'実質公債費比率（分子）の構造'!L$53,NA())</f>
        <v>-81</v>
      </c>
      <c r="G50" s="158" t="e">
        <f>NA()</f>
        <v>#N/A</v>
      </c>
      <c r="H50" s="158" t="e">
        <f>NA()</f>
        <v>#N/A</v>
      </c>
      <c r="I50" s="158">
        <f>IF(ISNUMBER('実質公債費比率（分子）の構造'!M$53),'実質公債費比率（分子）の構造'!M$53,NA())</f>
        <v>-70</v>
      </c>
      <c r="J50" s="158" t="e">
        <f>NA()</f>
        <v>#N/A</v>
      </c>
      <c r="K50" s="158" t="e">
        <f>NA()</f>
        <v>#N/A</v>
      </c>
      <c r="L50" s="158">
        <f>IF(ISNUMBER('実質公債費比率（分子）の構造'!N$53),'実質公債費比率（分子）の構造'!N$53,NA())</f>
        <v>52</v>
      </c>
      <c r="M50" s="158" t="e">
        <f>NA()</f>
        <v>#N/A</v>
      </c>
      <c r="N50" s="158" t="e">
        <f>NA()</f>
        <v>#N/A</v>
      </c>
      <c r="O50" s="158">
        <f>IF(ISNUMBER('実質公債費比率（分子）の構造'!O$53),'実質公債費比率（分子）の構造'!O$53,NA())</f>
        <v>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9794</v>
      </c>
      <c r="E56" s="157"/>
      <c r="F56" s="157"/>
      <c r="G56" s="157">
        <f>'将来負担比率（分子）の構造'!J$52</f>
        <v>9450</v>
      </c>
      <c r="H56" s="157"/>
      <c r="I56" s="157"/>
      <c r="J56" s="157">
        <f>'将来負担比率（分子）の構造'!K$52</f>
        <v>9290</v>
      </c>
      <c r="K56" s="157"/>
      <c r="L56" s="157"/>
      <c r="M56" s="157">
        <f>'将来負担比率（分子）の構造'!L$52</f>
        <v>11112</v>
      </c>
      <c r="N56" s="157"/>
      <c r="O56" s="157"/>
      <c r="P56" s="157">
        <f>'将来負担比率（分子）の構造'!M$52</f>
        <v>9773</v>
      </c>
    </row>
    <row r="57" spans="1:16" x14ac:dyDescent="0.2">
      <c r="A57" s="157" t="s">
        <v>42</v>
      </c>
      <c r="B57" s="157"/>
      <c r="C57" s="157"/>
      <c r="D57" s="157">
        <f>'将来負担比率（分子）の構造'!I$51</f>
        <v>128</v>
      </c>
      <c r="E57" s="157"/>
      <c r="F57" s="157"/>
      <c r="G57" s="157">
        <f>'将来負担比率（分子）の構造'!J$51</f>
        <v>80</v>
      </c>
      <c r="H57" s="157"/>
      <c r="I57" s="157"/>
      <c r="J57" s="157">
        <f>'将来負担比率（分子）の構造'!K$51</f>
        <v>46</v>
      </c>
      <c r="K57" s="157"/>
      <c r="L57" s="157"/>
      <c r="M57" s="157">
        <f>'将来負担比率（分子）の構造'!L$51</f>
        <v>5</v>
      </c>
      <c r="N57" s="157"/>
      <c r="O57" s="157"/>
      <c r="P57" s="157">
        <f>'将来負担比率（分子）の構造'!M$51</f>
        <v>54</v>
      </c>
    </row>
    <row r="58" spans="1:16" x14ac:dyDescent="0.2">
      <c r="A58" s="157" t="s">
        <v>41</v>
      </c>
      <c r="B58" s="157"/>
      <c r="C58" s="157"/>
      <c r="D58" s="157">
        <f>'将来負担比率（分子）の構造'!I$50</f>
        <v>6654</v>
      </c>
      <c r="E58" s="157"/>
      <c r="F58" s="157"/>
      <c r="G58" s="157">
        <f>'将来負担比率（分子）の構造'!J$50</f>
        <v>6921</v>
      </c>
      <c r="H58" s="157"/>
      <c r="I58" s="157"/>
      <c r="J58" s="157">
        <f>'将来負担比率（分子）の構造'!K$50</f>
        <v>7017</v>
      </c>
      <c r="K58" s="157"/>
      <c r="L58" s="157"/>
      <c r="M58" s="157">
        <f>'将来負担比率（分子）の構造'!L$50</f>
        <v>6364</v>
      </c>
      <c r="N58" s="157"/>
      <c r="O58" s="157"/>
      <c r="P58" s="157">
        <f>'将来負担比率（分子）の構造'!M$50</f>
        <v>6412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2505</v>
      </c>
      <c r="C62" s="157"/>
      <c r="D62" s="157"/>
      <c r="E62" s="157">
        <f>'将来負担比率（分子）の構造'!J$45</f>
        <v>2526</v>
      </c>
      <c r="F62" s="157"/>
      <c r="G62" s="157"/>
      <c r="H62" s="157">
        <f>'将来負担比率（分子）の構造'!K$45</f>
        <v>2462</v>
      </c>
      <c r="I62" s="157"/>
      <c r="J62" s="157"/>
      <c r="K62" s="157">
        <f>'将来負担比率（分子）の構造'!L$45</f>
        <v>2381</v>
      </c>
      <c r="L62" s="157"/>
      <c r="M62" s="157"/>
      <c r="N62" s="157">
        <f>'将来負担比率（分子）の構造'!M$45</f>
        <v>2497</v>
      </c>
      <c r="O62" s="157"/>
      <c r="P62" s="157"/>
    </row>
    <row r="63" spans="1:16" x14ac:dyDescent="0.2">
      <c r="A63" s="157" t="s">
        <v>34</v>
      </c>
      <c r="B63" s="157">
        <f>'将来負担比率（分子）の構造'!I$44</f>
        <v>357</v>
      </c>
      <c r="C63" s="157"/>
      <c r="D63" s="157"/>
      <c r="E63" s="157">
        <f>'将来負担比率（分子）の構造'!J$44</f>
        <v>299</v>
      </c>
      <c r="F63" s="157"/>
      <c r="G63" s="157"/>
      <c r="H63" s="157">
        <f>'将来負担比率（分子）の構造'!K$44</f>
        <v>325</v>
      </c>
      <c r="I63" s="157"/>
      <c r="J63" s="157"/>
      <c r="K63" s="157">
        <f>'将来負担比率（分子）の構造'!L$44</f>
        <v>297</v>
      </c>
      <c r="L63" s="157"/>
      <c r="M63" s="157"/>
      <c r="N63" s="157">
        <f>'将来負担比率（分子）の構造'!M$44</f>
        <v>423</v>
      </c>
      <c r="O63" s="157"/>
      <c r="P63" s="157"/>
    </row>
    <row r="64" spans="1:16" x14ac:dyDescent="0.2">
      <c r="A64" s="157" t="s">
        <v>33</v>
      </c>
      <c r="B64" s="157">
        <f>'将来負担比率（分子）の構造'!I$43</f>
        <v>4037</v>
      </c>
      <c r="C64" s="157"/>
      <c r="D64" s="157"/>
      <c r="E64" s="157">
        <f>'将来負担比率（分子）の構造'!J$43</f>
        <v>3680</v>
      </c>
      <c r="F64" s="157"/>
      <c r="G64" s="157"/>
      <c r="H64" s="157">
        <f>'将来負担比率（分子）の構造'!K$43</f>
        <v>3270</v>
      </c>
      <c r="I64" s="157"/>
      <c r="J64" s="157"/>
      <c r="K64" s="157">
        <f>'将来負担比率（分子）の構造'!L$43</f>
        <v>3226</v>
      </c>
      <c r="L64" s="157"/>
      <c r="M64" s="157"/>
      <c r="N64" s="157">
        <f>'将来負担比率（分子）の構造'!M$43</f>
        <v>3058</v>
      </c>
      <c r="O64" s="157"/>
      <c r="P64" s="157"/>
    </row>
    <row r="65" spans="1:16" x14ac:dyDescent="0.2">
      <c r="A65" s="157" t="s">
        <v>32</v>
      </c>
      <c r="B65" s="157">
        <f>'将来負担比率（分子）の構造'!I$42</f>
        <v>1301</v>
      </c>
      <c r="C65" s="157"/>
      <c r="D65" s="157"/>
      <c r="E65" s="157">
        <f>'将来負担比率（分子）の構造'!J$42</f>
        <v>1335</v>
      </c>
      <c r="F65" s="157"/>
      <c r="G65" s="157"/>
      <c r="H65" s="157">
        <f>'将来負担比率（分子）の構造'!K$42</f>
        <v>301</v>
      </c>
      <c r="I65" s="157"/>
      <c r="J65" s="157"/>
      <c r="K65" s="157">
        <f>'将来負担比率（分子）の構造'!L$42</f>
        <v>281</v>
      </c>
      <c r="L65" s="157"/>
      <c r="M65" s="157"/>
      <c r="N65" s="157" t="str">
        <f>'将来負担比率（分子）の構造'!M$42</f>
        <v>-</v>
      </c>
      <c r="O65" s="157"/>
      <c r="P65" s="157"/>
    </row>
    <row r="66" spans="1:16" x14ac:dyDescent="0.2">
      <c r="A66" s="157" t="s">
        <v>31</v>
      </c>
      <c r="B66" s="157">
        <f>'将来負担比率（分子）の構造'!I$41</f>
        <v>5687</v>
      </c>
      <c r="C66" s="157"/>
      <c r="D66" s="157"/>
      <c r="E66" s="157">
        <f>'将来負担比率（分子）の構造'!J$41</f>
        <v>6068</v>
      </c>
      <c r="F66" s="157"/>
      <c r="G66" s="157"/>
      <c r="H66" s="157">
        <f>'将来負担比率（分子）の構造'!K$41</f>
        <v>6372</v>
      </c>
      <c r="I66" s="157"/>
      <c r="J66" s="157"/>
      <c r="K66" s="157">
        <f>'将来負担比率（分子）の構造'!L$41</f>
        <v>7888</v>
      </c>
      <c r="L66" s="157"/>
      <c r="M66" s="157"/>
      <c r="N66" s="157">
        <f>'将来負担比率（分子）の構造'!M$41</f>
        <v>7352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1378</v>
      </c>
      <c r="C72" s="161">
        <f>基金残高に係る経年分析!G55</f>
        <v>1279</v>
      </c>
      <c r="D72" s="161">
        <f>基金残高に係る経年分析!H55</f>
        <v>1279</v>
      </c>
    </row>
    <row r="73" spans="1:16" x14ac:dyDescent="0.2">
      <c r="A73" s="160" t="s">
        <v>74</v>
      </c>
      <c r="B73" s="161">
        <f>基金残高に係る経年分析!F56</f>
        <v>667</v>
      </c>
      <c r="C73" s="161">
        <f>基金残高に係る経年分析!G56</f>
        <v>398</v>
      </c>
      <c r="D73" s="161">
        <f>基金残高に係る経年分析!H56</f>
        <v>308</v>
      </c>
    </row>
    <row r="74" spans="1:16" x14ac:dyDescent="0.2">
      <c r="A74" s="160" t="s">
        <v>75</v>
      </c>
      <c r="B74" s="161">
        <f>基金残高に係る経年分析!F57</f>
        <v>6066</v>
      </c>
      <c r="C74" s="161">
        <f>基金残高に係る経年分析!G57</f>
        <v>5701</v>
      </c>
      <c r="D74" s="161">
        <f>基金残高に係る経年分析!H57</f>
        <v>5079</v>
      </c>
    </row>
  </sheetData>
  <sheetProtection algorithmName="SHA-512" hashValue="Dy6JrHjpjYIz2jLXvzsGSEtv6wxgqTggKMbYGDKYgLLQ/ZZKjsX58z5O0z5V4V8+IZhGngZbI701+yS/ZtSx/A==" saltValue="k6518iyrWLv3xrexe4Hv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1342755</v>
      </c>
      <c r="S5" s="664"/>
      <c r="T5" s="664"/>
      <c r="U5" s="664"/>
      <c r="V5" s="664"/>
      <c r="W5" s="664"/>
      <c r="X5" s="664"/>
      <c r="Y5" s="689"/>
      <c r="Z5" s="702">
        <v>12.5</v>
      </c>
      <c r="AA5" s="702"/>
      <c r="AB5" s="702"/>
      <c r="AC5" s="702"/>
      <c r="AD5" s="703">
        <v>1342755</v>
      </c>
      <c r="AE5" s="703"/>
      <c r="AF5" s="703"/>
      <c r="AG5" s="703"/>
      <c r="AH5" s="703"/>
      <c r="AI5" s="703"/>
      <c r="AJ5" s="703"/>
      <c r="AK5" s="703"/>
      <c r="AL5" s="690">
        <v>21.9</v>
      </c>
      <c r="AM5" s="672"/>
      <c r="AN5" s="672"/>
      <c r="AO5" s="691"/>
      <c r="AP5" s="666" t="s">
        <v>217</v>
      </c>
      <c r="AQ5" s="667"/>
      <c r="AR5" s="667"/>
      <c r="AS5" s="667"/>
      <c r="AT5" s="667"/>
      <c r="AU5" s="667"/>
      <c r="AV5" s="667"/>
      <c r="AW5" s="667"/>
      <c r="AX5" s="667"/>
      <c r="AY5" s="667"/>
      <c r="AZ5" s="667"/>
      <c r="BA5" s="667"/>
      <c r="BB5" s="667"/>
      <c r="BC5" s="667"/>
      <c r="BD5" s="667"/>
      <c r="BE5" s="667"/>
      <c r="BF5" s="668"/>
      <c r="BG5" s="608">
        <v>1318372</v>
      </c>
      <c r="BH5" s="609"/>
      <c r="BI5" s="609"/>
      <c r="BJ5" s="609"/>
      <c r="BK5" s="609"/>
      <c r="BL5" s="609"/>
      <c r="BM5" s="609"/>
      <c r="BN5" s="610"/>
      <c r="BO5" s="646">
        <v>98.2</v>
      </c>
      <c r="BP5" s="646"/>
      <c r="BQ5" s="646"/>
      <c r="BR5" s="646"/>
      <c r="BS5" s="647" t="s">
        <v>122</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107232</v>
      </c>
      <c r="S6" s="609"/>
      <c r="T6" s="609"/>
      <c r="U6" s="609"/>
      <c r="V6" s="609"/>
      <c r="W6" s="609"/>
      <c r="X6" s="609"/>
      <c r="Y6" s="610"/>
      <c r="Z6" s="646">
        <v>1</v>
      </c>
      <c r="AA6" s="646"/>
      <c r="AB6" s="646"/>
      <c r="AC6" s="646"/>
      <c r="AD6" s="647">
        <v>107232</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1318372</v>
      </c>
      <c r="BH6" s="609"/>
      <c r="BI6" s="609"/>
      <c r="BJ6" s="609"/>
      <c r="BK6" s="609"/>
      <c r="BL6" s="609"/>
      <c r="BM6" s="609"/>
      <c r="BN6" s="610"/>
      <c r="BO6" s="646">
        <v>98.2</v>
      </c>
      <c r="BP6" s="646"/>
      <c r="BQ6" s="646"/>
      <c r="BR6" s="646"/>
      <c r="BS6" s="647" t="s">
        <v>122</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83073</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83073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477</v>
      </c>
      <c r="S7" s="609"/>
      <c r="T7" s="609"/>
      <c r="U7" s="609"/>
      <c r="V7" s="609"/>
      <c r="W7" s="609"/>
      <c r="X7" s="609"/>
      <c r="Y7" s="610"/>
      <c r="Z7" s="646">
        <v>0</v>
      </c>
      <c r="AA7" s="646"/>
      <c r="AB7" s="646"/>
      <c r="AC7" s="646"/>
      <c r="AD7" s="647">
        <v>477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459887</v>
      </c>
      <c r="BH7" s="609"/>
      <c r="BI7" s="609"/>
      <c r="BJ7" s="609"/>
      <c r="BK7" s="609"/>
      <c r="BL7" s="609"/>
      <c r="BM7" s="609"/>
      <c r="BN7" s="610"/>
      <c r="BO7" s="646">
        <v>34.200000000000003</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1202786</v>
      </c>
      <c r="CS7" s="609"/>
      <c r="CT7" s="609"/>
      <c r="CU7" s="609"/>
      <c r="CV7" s="609"/>
      <c r="CW7" s="609"/>
      <c r="CX7" s="609"/>
      <c r="CY7" s="610"/>
      <c r="CZ7" s="646">
        <v>12.1</v>
      </c>
      <c r="DA7" s="646"/>
      <c r="DB7" s="646"/>
      <c r="DC7" s="646"/>
      <c r="DD7" s="614">
        <v>7406</v>
      </c>
      <c r="DE7" s="609"/>
      <c r="DF7" s="609"/>
      <c r="DG7" s="609"/>
      <c r="DH7" s="609"/>
      <c r="DI7" s="609"/>
      <c r="DJ7" s="609"/>
      <c r="DK7" s="609"/>
      <c r="DL7" s="609"/>
      <c r="DM7" s="609"/>
      <c r="DN7" s="609"/>
      <c r="DO7" s="609"/>
      <c r="DP7" s="610"/>
      <c r="DQ7" s="614">
        <v>944835</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8596</v>
      </c>
      <c r="S8" s="609"/>
      <c r="T8" s="609"/>
      <c r="U8" s="609"/>
      <c r="V8" s="609"/>
      <c r="W8" s="609"/>
      <c r="X8" s="609"/>
      <c r="Y8" s="610"/>
      <c r="Z8" s="646">
        <v>0.1</v>
      </c>
      <c r="AA8" s="646"/>
      <c r="AB8" s="646"/>
      <c r="AC8" s="646"/>
      <c r="AD8" s="647">
        <v>8596</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15392</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2172753</v>
      </c>
      <c r="CS8" s="609"/>
      <c r="CT8" s="609"/>
      <c r="CU8" s="609"/>
      <c r="CV8" s="609"/>
      <c r="CW8" s="609"/>
      <c r="CX8" s="609"/>
      <c r="CY8" s="610"/>
      <c r="CZ8" s="646">
        <v>21.9</v>
      </c>
      <c r="DA8" s="646"/>
      <c r="DB8" s="646"/>
      <c r="DC8" s="646"/>
      <c r="DD8" s="614">
        <v>16820</v>
      </c>
      <c r="DE8" s="609"/>
      <c r="DF8" s="609"/>
      <c r="DG8" s="609"/>
      <c r="DH8" s="609"/>
      <c r="DI8" s="609"/>
      <c r="DJ8" s="609"/>
      <c r="DK8" s="609"/>
      <c r="DL8" s="609"/>
      <c r="DM8" s="609"/>
      <c r="DN8" s="609"/>
      <c r="DO8" s="609"/>
      <c r="DP8" s="610"/>
      <c r="DQ8" s="614">
        <v>1285240</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11852</v>
      </c>
      <c r="S9" s="609"/>
      <c r="T9" s="609"/>
      <c r="U9" s="609"/>
      <c r="V9" s="609"/>
      <c r="W9" s="609"/>
      <c r="X9" s="609"/>
      <c r="Y9" s="610"/>
      <c r="Z9" s="646">
        <v>0.1</v>
      </c>
      <c r="AA9" s="646"/>
      <c r="AB9" s="646"/>
      <c r="AC9" s="646"/>
      <c r="AD9" s="647">
        <v>11852</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355481</v>
      </c>
      <c r="BH9" s="609"/>
      <c r="BI9" s="609"/>
      <c r="BJ9" s="609"/>
      <c r="BK9" s="609"/>
      <c r="BL9" s="609"/>
      <c r="BM9" s="609"/>
      <c r="BN9" s="610"/>
      <c r="BO9" s="646">
        <v>26.5</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1249454</v>
      </c>
      <c r="CS9" s="609"/>
      <c r="CT9" s="609"/>
      <c r="CU9" s="609"/>
      <c r="CV9" s="609"/>
      <c r="CW9" s="609"/>
      <c r="CX9" s="609"/>
      <c r="CY9" s="610"/>
      <c r="CZ9" s="646">
        <v>12.6</v>
      </c>
      <c r="DA9" s="646"/>
      <c r="DB9" s="646"/>
      <c r="DC9" s="646"/>
      <c r="DD9" s="614">
        <v>8328</v>
      </c>
      <c r="DE9" s="609"/>
      <c r="DF9" s="609"/>
      <c r="DG9" s="609"/>
      <c r="DH9" s="609"/>
      <c r="DI9" s="609"/>
      <c r="DJ9" s="609"/>
      <c r="DK9" s="609"/>
      <c r="DL9" s="609"/>
      <c r="DM9" s="609"/>
      <c r="DN9" s="609"/>
      <c r="DO9" s="609"/>
      <c r="DP9" s="610"/>
      <c r="DQ9" s="614">
        <v>1040606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30857</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208</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204</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287633</v>
      </c>
      <c r="S11" s="609"/>
      <c r="T11" s="609"/>
      <c r="U11" s="609"/>
      <c r="V11" s="609"/>
      <c r="W11" s="609"/>
      <c r="X11" s="609"/>
      <c r="Y11" s="610"/>
      <c r="Z11" s="611">
        <v>2.7</v>
      </c>
      <c r="AA11" s="612"/>
      <c r="AB11" s="612"/>
      <c r="AC11" s="613"/>
      <c r="AD11" s="614">
        <v>287633</v>
      </c>
      <c r="AE11" s="609"/>
      <c r="AF11" s="609"/>
      <c r="AG11" s="609"/>
      <c r="AH11" s="609"/>
      <c r="AI11" s="609"/>
      <c r="AJ11" s="609"/>
      <c r="AK11" s="610"/>
      <c r="AL11" s="611">
        <v>4.7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58157</v>
      </c>
      <c r="BH11" s="609"/>
      <c r="BI11" s="609"/>
      <c r="BJ11" s="609"/>
      <c r="BK11" s="609"/>
      <c r="BL11" s="609"/>
      <c r="BM11" s="609"/>
      <c r="BN11" s="610"/>
      <c r="BO11" s="646">
        <v>4.3</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543345</v>
      </c>
      <c r="CS11" s="609"/>
      <c r="CT11" s="609"/>
      <c r="CU11" s="609"/>
      <c r="CV11" s="609"/>
      <c r="CW11" s="609"/>
      <c r="CX11" s="609"/>
      <c r="CY11" s="610"/>
      <c r="CZ11" s="646">
        <v>5.5</v>
      </c>
      <c r="DA11" s="646"/>
      <c r="DB11" s="646"/>
      <c r="DC11" s="646"/>
      <c r="DD11" s="614">
        <v>141044</v>
      </c>
      <c r="DE11" s="609"/>
      <c r="DF11" s="609"/>
      <c r="DG11" s="609"/>
      <c r="DH11" s="609"/>
      <c r="DI11" s="609"/>
      <c r="DJ11" s="609"/>
      <c r="DK11" s="609"/>
      <c r="DL11" s="609"/>
      <c r="DM11" s="609"/>
      <c r="DN11" s="609"/>
      <c r="DO11" s="609"/>
      <c r="DP11" s="610"/>
      <c r="DQ11" s="614">
        <v>298334</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15110</v>
      </c>
      <c r="S12" s="609"/>
      <c r="T12" s="609"/>
      <c r="U12" s="609"/>
      <c r="V12" s="609"/>
      <c r="W12" s="609"/>
      <c r="X12" s="609"/>
      <c r="Y12" s="610"/>
      <c r="Z12" s="646">
        <v>0.1</v>
      </c>
      <c r="AA12" s="646"/>
      <c r="AB12" s="646"/>
      <c r="AC12" s="646"/>
      <c r="AD12" s="647">
        <v>15110</v>
      </c>
      <c r="AE12" s="647"/>
      <c r="AF12" s="647"/>
      <c r="AG12" s="647"/>
      <c r="AH12" s="647"/>
      <c r="AI12" s="647"/>
      <c r="AJ12" s="647"/>
      <c r="AK12" s="647"/>
      <c r="AL12" s="611">
        <v>0.2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740522</v>
      </c>
      <c r="BH12" s="609"/>
      <c r="BI12" s="609"/>
      <c r="BJ12" s="609"/>
      <c r="BK12" s="609"/>
      <c r="BL12" s="609"/>
      <c r="BM12" s="609"/>
      <c r="BN12" s="610"/>
      <c r="BO12" s="646">
        <v>55.1</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132646</v>
      </c>
      <c r="CS12" s="609"/>
      <c r="CT12" s="609"/>
      <c r="CU12" s="609"/>
      <c r="CV12" s="609"/>
      <c r="CW12" s="609"/>
      <c r="CX12" s="609"/>
      <c r="CY12" s="610"/>
      <c r="CZ12" s="646">
        <v>1.3</v>
      </c>
      <c r="DA12" s="646"/>
      <c r="DB12" s="646"/>
      <c r="DC12" s="646"/>
      <c r="DD12" s="614">
        <v>904</v>
      </c>
      <c r="DE12" s="609"/>
      <c r="DF12" s="609"/>
      <c r="DG12" s="609"/>
      <c r="DH12" s="609"/>
      <c r="DI12" s="609"/>
      <c r="DJ12" s="609"/>
      <c r="DK12" s="609"/>
      <c r="DL12" s="609"/>
      <c r="DM12" s="609"/>
      <c r="DN12" s="609"/>
      <c r="DO12" s="609"/>
      <c r="DP12" s="610"/>
      <c r="DQ12" s="614">
        <v>108018</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736833</v>
      </c>
      <c r="BH13" s="609"/>
      <c r="BI13" s="609"/>
      <c r="BJ13" s="609"/>
      <c r="BK13" s="609"/>
      <c r="BL13" s="609"/>
      <c r="BM13" s="609"/>
      <c r="BN13" s="610"/>
      <c r="BO13" s="646">
        <v>54.9</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948297</v>
      </c>
      <c r="CS13" s="609"/>
      <c r="CT13" s="609"/>
      <c r="CU13" s="609"/>
      <c r="CV13" s="609"/>
      <c r="CW13" s="609"/>
      <c r="CX13" s="609"/>
      <c r="CY13" s="610"/>
      <c r="CZ13" s="646">
        <v>9.5</v>
      </c>
      <c r="DA13" s="646"/>
      <c r="DB13" s="646"/>
      <c r="DC13" s="646"/>
      <c r="DD13" s="614">
        <v>620245</v>
      </c>
      <c r="DE13" s="609"/>
      <c r="DF13" s="609"/>
      <c r="DG13" s="609"/>
      <c r="DH13" s="609"/>
      <c r="DI13" s="609"/>
      <c r="DJ13" s="609"/>
      <c r="DK13" s="609"/>
      <c r="DL13" s="609"/>
      <c r="DM13" s="609"/>
      <c r="DN13" s="609"/>
      <c r="DO13" s="609"/>
      <c r="DP13" s="610"/>
      <c r="DQ13" s="614">
        <v>434869</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50265</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494495</v>
      </c>
      <c r="CS14" s="609"/>
      <c r="CT14" s="609"/>
      <c r="CU14" s="609"/>
      <c r="CV14" s="609"/>
      <c r="CW14" s="609"/>
      <c r="CX14" s="609"/>
      <c r="CY14" s="610"/>
      <c r="CZ14" s="646">
        <v>5</v>
      </c>
      <c r="DA14" s="646"/>
      <c r="DB14" s="646"/>
      <c r="DC14" s="646"/>
      <c r="DD14" s="614">
        <v>79556</v>
      </c>
      <c r="DE14" s="609"/>
      <c r="DF14" s="609"/>
      <c r="DG14" s="609"/>
      <c r="DH14" s="609"/>
      <c r="DI14" s="609"/>
      <c r="DJ14" s="609"/>
      <c r="DK14" s="609"/>
      <c r="DL14" s="609"/>
      <c r="DM14" s="609"/>
      <c r="DN14" s="609"/>
      <c r="DO14" s="609"/>
      <c r="DP14" s="610"/>
      <c r="DQ14" s="614">
        <v>420111</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10399</v>
      </c>
      <c r="S15" s="609"/>
      <c r="T15" s="609"/>
      <c r="U15" s="609"/>
      <c r="V15" s="609"/>
      <c r="W15" s="609"/>
      <c r="X15" s="609"/>
      <c r="Y15" s="610"/>
      <c r="Z15" s="646">
        <v>0.1</v>
      </c>
      <c r="AA15" s="646"/>
      <c r="AB15" s="646"/>
      <c r="AC15" s="646"/>
      <c r="AD15" s="647">
        <v>10399</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67698</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1843831</v>
      </c>
      <c r="CS15" s="609"/>
      <c r="CT15" s="609"/>
      <c r="CU15" s="609"/>
      <c r="CV15" s="609"/>
      <c r="CW15" s="609"/>
      <c r="CX15" s="609"/>
      <c r="CY15" s="610"/>
      <c r="CZ15" s="646">
        <v>18.5</v>
      </c>
      <c r="DA15" s="646"/>
      <c r="DB15" s="646"/>
      <c r="DC15" s="646"/>
      <c r="DD15" s="614">
        <v>891600</v>
      </c>
      <c r="DE15" s="609"/>
      <c r="DF15" s="609"/>
      <c r="DG15" s="609"/>
      <c r="DH15" s="609"/>
      <c r="DI15" s="609"/>
      <c r="DJ15" s="609"/>
      <c r="DK15" s="609"/>
      <c r="DL15" s="609"/>
      <c r="DM15" s="609"/>
      <c r="DN15" s="609"/>
      <c r="DO15" s="609"/>
      <c r="DP15" s="610"/>
      <c r="DQ15" s="614">
        <v>938495</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27827</v>
      </c>
      <c r="S16" s="609"/>
      <c r="T16" s="609"/>
      <c r="U16" s="609"/>
      <c r="V16" s="609"/>
      <c r="W16" s="609"/>
      <c r="X16" s="609"/>
      <c r="Y16" s="610"/>
      <c r="Z16" s="646">
        <v>0.3</v>
      </c>
      <c r="AA16" s="646"/>
      <c r="AB16" s="646"/>
      <c r="AC16" s="646"/>
      <c r="AD16" s="647">
        <v>27827</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42085</v>
      </c>
      <c r="S17" s="609"/>
      <c r="T17" s="609"/>
      <c r="U17" s="609"/>
      <c r="V17" s="609"/>
      <c r="W17" s="609"/>
      <c r="X17" s="609"/>
      <c r="Y17" s="610"/>
      <c r="Z17" s="646">
        <v>0.4</v>
      </c>
      <c r="AA17" s="646"/>
      <c r="AB17" s="646"/>
      <c r="AC17" s="646"/>
      <c r="AD17" s="647">
        <v>42085</v>
      </c>
      <c r="AE17" s="647"/>
      <c r="AF17" s="647"/>
      <c r="AG17" s="647"/>
      <c r="AH17" s="647"/>
      <c r="AI17" s="647"/>
      <c r="AJ17" s="647"/>
      <c r="AK17" s="647"/>
      <c r="AL17" s="611">
        <v>0.7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1272825</v>
      </c>
      <c r="CS17" s="609"/>
      <c r="CT17" s="609"/>
      <c r="CU17" s="609"/>
      <c r="CV17" s="609"/>
      <c r="CW17" s="609"/>
      <c r="CX17" s="609"/>
      <c r="CY17" s="610"/>
      <c r="CZ17" s="646">
        <v>12.8</v>
      </c>
      <c r="DA17" s="646"/>
      <c r="DB17" s="646"/>
      <c r="DC17" s="646"/>
      <c r="DD17" s="614" t="s">
        <v>122</v>
      </c>
      <c r="DE17" s="609"/>
      <c r="DF17" s="609"/>
      <c r="DG17" s="609"/>
      <c r="DH17" s="609"/>
      <c r="DI17" s="609"/>
      <c r="DJ17" s="609"/>
      <c r="DK17" s="609"/>
      <c r="DL17" s="609"/>
      <c r="DM17" s="609"/>
      <c r="DN17" s="609"/>
      <c r="DO17" s="609"/>
      <c r="DP17" s="610"/>
      <c r="DQ17" s="614">
        <v>1257101</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3442</v>
      </c>
      <c r="S18" s="609"/>
      <c r="T18" s="609"/>
      <c r="U18" s="609"/>
      <c r="V18" s="609"/>
      <c r="W18" s="609"/>
      <c r="X18" s="609"/>
      <c r="Y18" s="610"/>
      <c r="Z18" s="646">
        <v>0</v>
      </c>
      <c r="AA18" s="646"/>
      <c r="AB18" s="646"/>
      <c r="AC18" s="646"/>
      <c r="AD18" s="647">
        <v>3442</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38035</v>
      </c>
      <c r="S19" s="609"/>
      <c r="T19" s="609"/>
      <c r="U19" s="609"/>
      <c r="V19" s="609"/>
      <c r="W19" s="609"/>
      <c r="X19" s="609"/>
      <c r="Y19" s="610"/>
      <c r="Z19" s="646">
        <v>0.4</v>
      </c>
      <c r="AA19" s="646"/>
      <c r="AB19" s="646"/>
      <c r="AC19" s="646"/>
      <c r="AD19" s="647">
        <v>38035</v>
      </c>
      <c r="AE19" s="647"/>
      <c r="AF19" s="647"/>
      <c r="AG19" s="647"/>
      <c r="AH19" s="647"/>
      <c r="AI19" s="647"/>
      <c r="AJ19" s="647"/>
      <c r="AK19" s="647"/>
      <c r="AL19" s="611">
        <v>0.6</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24383</v>
      </c>
      <c r="BH19" s="609"/>
      <c r="BI19" s="609"/>
      <c r="BJ19" s="609"/>
      <c r="BK19" s="609"/>
      <c r="BL19" s="609"/>
      <c r="BM19" s="609"/>
      <c r="BN19" s="610"/>
      <c r="BO19" s="646">
        <v>1.8</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608</v>
      </c>
      <c r="S20" s="609"/>
      <c r="T20" s="609"/>
      <c r="U20" s="609"/>
      <c r="V20" s="609"/>
      <c r="W20" s="609"/>
      <c r="X20" s="609"/>
      <c r="Y20" s="610"/>
      <c r="Z20" s="646">
        <v>0</v>
      </c>
      <c r="AA20" s="646"/>
      <c r="AB20" s="646"/>
      <c r="AC20" s="646"/>
      <c r="AD20" s="647">
        <v>608</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24383</v>
      </c>
      <c r="BH20" s="609"/>
      <c r="BI20" s="609"/>
      <c r="BJ20" s="609"/>
      <c r="BK20" s="609"/>
      <c r="BL20" s="609"/>
      <c r="BM20" s="609"/>
      <c r="BN20" s="610"/>
      <c r="BO20" s="646">
        <v>1.8</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9943713</v>
      </c>
      <c r="CS20" s="609"/>
      <c r="CT20" s="609"/>
      <c r="CU20" s="609"/>
      <c r="CV20" s="609"/>
      <c r="CW20" s="609"/>
      <c r="CX20" s="609"/>
      <c r="CY20" s="610"/>
      <c r="CZ20" s="646">
        <v>100</v>
      </c>
      <c r="DA20" s="646"/>
      <c r="DB20" s="646"/>
      <c r="DC20" s="646"/>
      <c r="DD20" s="614">
        <v>1765903</v>
      </c>
      <c r="DE20" s="609"/>
      <c r="DF20" s="609"/>
      <c r="DG20" s="609"/>
      <c r="DH20" s="609"/>
      <c r="DI20" s="609"/>
      <c r="DJ20" s="609"/>
      <c r="DK20" s="609"/>
      <c r="DL20" s="609"/>
      <c r="DM20" s="609"/>
      <c r="DN20" s="609"/>
      <c r="DO20" s="609"/>
      <c r="DP20" s="610"/>
      <c r="DQ20" s="614">
        <v>6810886</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4752322</v>
      </c>
      <c r="S21" s="609"/>
      <c r="T21" s="609"/>
      <c r="U21" s="609"/>
      <c r="V21" s="609"/>
      <c r="W21" s="609"/>
      <c r="X21" s="609"/>
      <c r="Y21" s="610"/>
      <c r="Z21" s="646">
        <v>44.2</v>
      </c>
      <c r="AA21" s="646"/>
      <c r="AB21" s="646"/>
      <c r="AC21" s="646"/>
      <c r="AD21" s="647">
        <v>4260959</v>
      </c>
      <c r="AE21" s="647"/>
      <c r="AF21" s="647"/>
      <c r="AG21" s="647"/>
      <c r="AH21" s="647"/>
      <c r="AI21" s="647"/>
      <c r="AJ21" s="647"/>
      <c r="AK21" s="647"/>
      <c r="AL21" s="611">
        <v>69.5</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24383</v>
      </c>
      <c r="BH21" s="609"/>
      <c r="BI21" s="609"/>
      <c r="BJ21" s="609"/>
      <c r="BK21" s="609"/>
      <c r="BL21" s="609"/>
      <c r="BM21" s="609"/>
      <c r="BN21" s="610"/>
      <c r="BO21" s="646">
        <v>1.8</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4260959</v>
      </c>
      <c r="S22" s="609"/>
      <c r="T22" s="609"/>
      <c r="U22" s="609"/>
      <c r="V22" s="609"/>
      <c r="W22" s="609"/>
      <c r="X22" s="609"/>
      <c r="Y22" s="610"/>
      <c r="Z22" s="646">
        <v>39.6</v>
      </c>
      <c r="AA22" s="646"/>
      <c r="AB22" s="646"/>
      <c r="AC22" s="646"/>
      <c r="AD22" s="647">
        <v>4260959</v>
      </c>
      <c r="AE22" s="647"/>
      <c r="AF22" s="647"/>
      <c r="AG22" s="647"/>
      <c r="AH22" s="647"/>
      <c r="AI22" s="647"/>
      <c r="AJ22" s="647"/>
      <c r="AK22" s="647"/>
      <c r="AL22" s="611">
        <v>69.5</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491363</v>
      </c>
      <c r="S23" s="609"/>
      <c r="T23" s="609"/>
      <c r="U23" s="609"/>
      <c r="V23" s="609"/>
      <c r="W23" s="609"/>
      <c r="X23" s="609"/>
      <c r="Y23" s="610"/>
      <c r="Z23" s="646">
        <v>4.5999999999999996</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3837755</v>
      </c>
      <c r="CS24" s="664"/>
      <c r="CT24" s="664"/>
      <c r="CU24" s="664"/>
      <c r="CV24" s="664"/>
      <c r="CW24" s="664"/>
      <c r="CX24" s="664"/>
      <c r="CY24" s="689"/>
      <c r="CZ24" s="690">
        <v>38.6</v>
      </c>
      <c r="DA24" s="672"/>
      <c r="DB24" s="672"/>
      <c r="DC24" s="692"/>
      <c r="DD24" s="688">
        <v>3022044</v>
      </c>
      <c r="DE24" s="664"/>
      <c r="DF24" s="664"/>
      <c r="DG24" s="664"/>
      <c r="DH24" s="664"/>
      <c r="DI24" s="664"/>
      <c r="DJ24" s="664"/>
      <c r="DK24" s="689"/>
      <c r="DL24" s="688">
        <v>2320565</v>
      </c>
      <c r="DM24" s="664"/>
      <c r="DN24" s="664"/>
      <c r="DO24" s="664"/>
      <c r="DP24" s="664"/>
      <c r="DQ24" s="664"/>
      <c r="DR24" s="664"/>
      <c r="DS24" s="664"/>
      <c r="DT24" s="664"/>
      <c r="DU24" s="664"/>
      <c r="DV24" s="689"/>
      <c r="DW24" s="690">
        <v>37.799999999999997</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6606288</v>
      </c>
      <c r="S25" s="609"/>
      <c r="T25" s="609"/>
      <c r="U25" s="609"/>
      <c r="V25" s="609"/>
      <c r="W25" s="609"/>
      <c r="X25" s="609"/>
      <c r="Y25" s="610"/>
      <c r="Z25" s="646">
        <v>61.4</v>
      </c>
      <c r="AA25" s="646"/>
      <c r="AB25" s="646"/>
      <c r="AC25" s="646"/>
      <c r="AD25" s="647">
        <v>6114925</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1518034</v>
      </c>
      <c r="CS25" s="621"/>
      <c r="CT25" s="621"/>
      <c r="CU25" s="621"/>
      <c r="CV25" s="621"/>
      <c r="CW25" s="621"/>
      <c r="CX25" s="621"/>
      <c r="CY25" s="622"/>
      <c r="CZ25" s="611">
        <v>15.3</v>
      </c>
      <c r="DA25" s="623"/>
      <c r="DB25" s="623"/>
      <c r="DC25" s="624"/>
      <c r="DD25" s="614">
        <v>1425910</v>
      </c>
      <c r="DE25" s="621"/>
      <c r="DF25" s="621"/>
      <c r="DG25" s="621"/>
      <c r="DH25" s="621"/>
      <c r="DI25" s="621"/>
      <c r="DJ25" s="621"/>
      <c r="DK25" s="622"/>
      <c r="DL25" s="614">
        <v>1297098</v>
      </c>
      <c r="DM25" s="621"/>
      <c r="DN25" s="621"/>
      <c r="DO25" s="621"/>
      <c r="DP25" s="621"/>
      <c r="DQ25" s="621"/>
      <c r="DR25" s="621"/>
      <c r="DS25" s="621"/>
      <c r="DT25" s="621"/>
      <c r="DU25" s="621"/>
      <c r="DV25" s="622"/>
      <c r="DW25" s="611">
        <v>21.2</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1120</v>
      </c>
      <c r="S26" s="609"/>
      <c r="T26" s="609"/>
      <c r="U26" s="609"/>
      <c r="V26" s="609"/>
      <c r="W26" s="609"/>
      <c r="X26" s="609"/>
      <c r="Y26" s="610"/>
      <c r="Z26" s="646">
        <v>0</v>
      </c>
      <c r="AA26" s="646"/>
      <c r="AB26" s="646"/>
      <c r="AC26" s="646"/>
      <c r="AD26" s="647">
        <v>1120</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934926</v>
      </c>
      <c r="CS26" s="609"/>
      <c r="CT26" s="609"/>
      <c r="CU26" s="609"/>
      <c r="CV26" s="609"/>
      <c r="CW26" s="609"/>
      <c r="CX26" s="609"/>
      <c r="CY26" s="610"/>
      <c r="CZ26" s="611">
        <v>9.4</v>
      </c>
      <c r="DA26" s="623"/>
      <c r="DB26" s="623"/>
      <c r="DC26" s="624"/>
      <c r="DD26" s="614">
        <v>880881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49093</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1342755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1046896</v>
      </c>
      <c r="CS27" s="621"/>
      <c r="CT27" s="621"/>
      <c r="CU27" s="621"/>
      <c r="CV27" s="621"/>
      <c r="CW27" s="621"/>
      <c r="CX27" s="621"/>
      <c r="CY27" s="622"/>
      <c r="CZ27" s="611">
        <v>10.5</v>
      </c>
      <c r="DA27" s="623"/>
      <c r="DB27" s="623"/>
      <c r="DC27" s="624"/>
      <c r="DD27" s="614">
        <v>339033</v>
      </c>
      <c r="DE27" s="621"/>
      <c r="DF27" s="621"/>
      <c r="DG27" s="621"/>
      <c r="DH27" s="621"/>
      <c r="DI27" s="621"/>
      <c r="DJ27" s="621"/>
      <c r="DK27" s="622"/>
      <c r="DL27" s="614">
        <v>288472</v>
      </c>
      <c r="DM27" s="621"/>
      <c r="DN27" s="621"/>
      <c r="DO27" s="621"/>
      <c r="DP27" s="621"/>
      <c r="DQ27" s="621"/>
      <c r="DR27" s="621"/>
      <c r="DS27" s="621"/>
      <c r="DT27" s="621"/>
      <c r="DU27" s="621"/>
      <c r="DV27" s="622"/>
      <c r="DW27" s="611">
        <v>4.7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81130</v>
      </c>
      <c r="S28" s="609"/>
      <c r="T28" s="609"/>
      <c r="U28" s="609"/>
      <c r="V28" s="609"/>
      <c r="W28" s="609"/>
      <c r="X28" s="609"/>
      <c r="Y28" s="610"/>
      <c r="Z28" s="646">
        <v>0.8</v>
      </c>
      <c r="AA28" s="646"/>
      <c r="AB28" s="646"/>
      <c r="AC28" s="646"/>
      <c r="AD28" s="647">
        <v>2285</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1272825</v>
      </c>
      <c r="CS28" s="609"/>
      <c r="CT28" s="609"/>
      <c r="CU28" s="609"/>
      <c r="CV28" s="609"/>
      <c r="CW28" s="609"/>
      <c r="CX28" s="609"/>
      <c r="CY28" s="610"/>
      <c r="CZ28" s="611">
        <v>12.8</v>
      </c>
      <c r="DA28" s="623"/>
      <c r="DB28" s="623"/>
      <c r="DC28" s="624"/>
      <c r="DD28" s="614">
        <v>1257101</v>
      </c>
      <c r="DE28" s="609"/>
      <c r="DF28" s="609"/>
      <c r="DG28" s="609"/>
      <c r="DH28" s="609"/>
      <c r="DI28" s="609"/>
      <c r="DJ28" s="609"/>
      <c r="DK28" s="610"/>
      <c r="DL28" s="614">
        <v>734995</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8874</v>
      </c>
      <c r="S29" s="609"/>
      <c r="T29" s="609"/>
      <c r="U29" s="609"/>
      <c r="V29" s="609"/>
      <c r="W29" s="609"/>
      <c r="X29" s="609"/>
      <c r="Y29" s="610"/>
      <c r="Z29" s="646">
        <v>0.1</v>
      </c>
      <c r="AA29" s="646"/>
      <c r="AB29" s="646"/>
      <c r="AC29" s="646"/>
      <c r="AD29" s="647">
        <v>24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1272825</v>
      </c>
      <c r="CS29" s="621"/>
      <c r="CT29" s="621"/>
      <c r="CU29" s="621"/>
      <c r="CV29" s="621"/>
      <c r="CW29" s="621"/>
      <c r="CX29" s="621"/>
      <c r="CY29" s="622"/>
      <c r="CZ29" s="611">
        <v>12.8</v>
      </c>
      <c r="DA29" s="623"/>
      <c r="DB29" s="623"/>
      <c r="DC29" s="624"/>
      <c r="DD29" s="614">
        <v>1257101</v>
      </c>
      <c r="DE29" s="621"/>
      <c r="DF29" s="621"/>
      <c r="DG29" s="621"/>
      <c r="DH29" s="621"/>
      <c r="DI29" s="621"/>
      <c r="DJ29" s="621"/>
      <c r="DK29" s="622"/>
      <c r="DL29" s="614">
        <v>734995</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942178</v>
      </c>
      <c r="S30" s="609"/>
      <c r="T30" s="609"/>
      <c r="U30" s="609"/>
      <c r="V30" s="609"/>
      <c r="W30" s="609"/>
      <c r="X30" s="609"/>
      <c r="Y30" s="610"/>
      <c r="Z30" s="646">
        <v>8.8000000000000007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1238119</v>
      </c>
      <c r="CS30" s="609"/>
      <c r="CT30" s="609"/>
      <c r="CU30" s="609"/>
      <c r="CV30" s="609"/>
      <c r="CW30" s="609"/>
      <c r="CX30" s="609"/>
      <c r="CY30" s="610"/>
      <c r="CZ30" s="611">
        <v>12.5</v>
      </c>
      <c r="DA30" s="623"/>
      <c r="DB30" s="623"/>
      <c r="DC30" s="624"/>
      <c r="DD30" s="614">
        <v>1222395</v>
      </c>
      <c r="DE30" s="609"/>
      <c r="DF30" s="609"/>
      <c r="DG30" s="609"/>
      <c r="DH30" s="609"/>
      <c r="DI30" s="609"/>
      <c r="DJ30" s="609"/>
      <c r="DK30" s="610"/>
      <c r="DL30" s="614">
        <v>700289</v>
      </c>
      <c r="DM30" s="609"/>
      <c r="DN30" s="609"/>
      <c r="DO30" s="609"/>
      <c r="DP30" s="609"/>
      <c r="DQ30" s="609"/>
      <c r="DR30" s="609"/>
      <c r="DS30" s="609"/>
      <c r="DT30" s="609"/>
      <c r="DU30" s="609"/>
      <c r="DV30" s="610"/>
      <c r="DW30" s="611">
        <v>11.4</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98.8</v>
      </c>
      <c r="BH31" s="671"/>
      <c r="BI31" s="671"/>
      <c r="BJ31" s="671"/>
      <c r="BK31" s="671"/>
      <c r="BL31" s="671"/>
      <c r="BM31" s="672">
        <v>96.6</v>
      </c>
      <c r="BN31" s="671"/>
      <c r="BO31" s="671"/>
      <c r="BP31" s="671"/>
      <c r="BQ31" s="673"/>
      <c r="BR31" s="670">
        <v>98.9</v>
      </c>
      <c r="BS31" s="671"/>
      <c r="BT31" s="671"/>
      <c r="BU31" s="671"/>
      <c r="BV31" s="671"/>
      <c r="BW31" s="671"/>
      <c r="BX31" s="672">
        <v>96.5</v>
      </c>
      <c r="BY31" s="671"/>
      <c r="BZ31" s="671"/>
      <c r="CA31" s="671"/>
      <c r="CB31" s="673"/>
      <c r="CD31" s="629"/>
      <c r="CE31" s="630"/>
      <c r="CF31" s="605" t="s">
        <v>301</v>
      </c>
      <c r="CG31" s="606"/>
      <c r="CH31" s="606"/>
      <c r="CI31" s="606"/>
      <c r="CJ31" s="606"/>
      <c r="CK31" s="606"/>
      <c r="CL31" s="606"/>
      <c r="CM31" s="606"/>
      <c r="CN31" s="606"/>
      <c r="CO31" s="606"/>
      <c r="CP31" s="606"/>
      <c r="CQ31" s="607"/>
      <c r="CR31" s="608">
        <v>34706</v>
      </c>
      <c r="CS31" s="621"/>
      <c r="CT31" s="621"/>
      <c r="CU31" s="621"/>
      <c r="CV31" s="621"/>
      <c r="CW31" s="621"/>
      <c r="CX31" s="621"/>
      <c r="CY31" s="622"/>
      <c r="CZ31" s="611">
        <v>0.3</v>
      </c>
      <c r="DA31" s="623"/>
      <c r="DB31" s="623"/>
      <c r="DC31" s="624"/>
      <c r="DD31" s="614">
        <v>34706</v>
      </c>
      <c r="DE31" s="621"/>
      <c r="DF31" s="621"/>
      <c r="DG31" s="621"/>
      <c r="DH31" s="621"/>
      <c r="DI31" s="621"/>
      <c r="DJ31" s="621"/>
      <c r="DK31" s="622"/>
      <c r="DL31" s="614">
        <v>34706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454791</v>
      </c>
      <c r="S32" s="609"/>
      <c r="T32" s="609"/>
      <c r="U32" s="609"/>
      <c r="V32" s="609"/>
      <c r="W32" s="609"/>
      <c r="X32" s="609"/>
      <c r="Y32" s="610"/>
      <c r="Z32" s="646">
        <v>4.2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99.5</v>
      </c>
      <c r="BH32" s="621"/>
      <c r="BI32" s="621"/>
      <c r="BJ32" s="621"/>
      <c r="BK32" s="621"/>
      <c r="BL32" s="621"/>
      <c r="BM32" s="612">
        <v>98.8</v>
      </c>
      <c r="BN32" s="621"/>
      <c r="BO32" s="621"/>
      <c r="BP32" s="621"/>
      <c r="BQ32" s="644"/>
      <c r="BR32" s="674">
        <v>99.5</v>
      </c>
      <c r="BS32" s="621"/>
      <c r="BT32" s="621"/>
      <c r="BU32" s="621"/>
      <c r="BV32" s="621"/>
      <c r="BW32" s="621"/>
      <c r="BX32" s="612">
        <v>98.5</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9973</v>
      </c>
      <c r="S33" s="609"/>
      <c r="T33" s="609"/>
      <c r="U33" s="609"/>
      <c r="V33" s="609"/>
      <c r="W33" s="609"/>
      <c r="X33" s="609"/>
      <c r="Y33" s="610"/>
      <c r="Z33" s="646">
        <v>0.1</v>
      </c>
      <c r="AA33" s="646"/>
      <c r="AB33" s="646"/>
      <c r="AC33" s="646"/>
      <c r="AD33" s="647">
        <v>4449</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98.3</v>
      </c>
      <c r="BH33" s="593"/>
      <c r="BI33" s="593"/>
      <c r="BJ33" s="593"/>
      <c r="BK33" s="593"/>
      <c r="BL33" s="593"/>
      <c r="BM33" s="639">
        <v>95</v>
      </c>
      <c r="BN33" s="593"/>
      <c r="BO33" s="593"/>
      <c r="BP33" s="593"/>
      <c r="BQ33" s="656"/>
      <c r="BR33" s="669">
        <v>98.5</v>
      </c>
      <c r="BS33" s="593"/>
      <c r="BT33" s="593"/>
      <c r="BU33" s="593"/>
      <c r="BV33" s="593"/>
      <c r="BW33" s="593"/>
      <c r="BX33" s="639">
        <v>95.2</v>
      </c>
      <c r="BY33" s="593"/>
      <c r="BZ33" s="593"/>
      <c r="CA33" s="593"/>
      <c r="CB33" s="656"/>
      <c r="CD33" s="605" t="s">
        <v>308</v>
      </c>
      <c r="CE33" s="606"/>
      <c r="CF33" s="606"/>
      <c r="CG33" s="606"/>
      <c r="CH33" s="606"/>
      <c r="CI33" s="606"/>
      <c r="CJ33" s="606"/>
      <c r="CK33" s="606"/>
      <c r="CL33" s="606"/>
      <c r="CM33" s="606"/>
      <c r="CN33" s="606"/>
      <c r="CO33" s="606"/>
      <c r="CP33" s="606"/>
      <c r="CQ33" s="607"/>
      <c r="CR33" s="608">
        <v>4340055</v>
      </c>
      <c r="CS33" s="621"/>
      <c r="CT33" s="621"/>
      <c r="CU33" s="621"/>
      <c r="CV33" s="621"/>
      <c r="CW33" s="621"/>
      <c r="CX33" s="621"/>
      <c r="CY33" s="622"/>
      <c r="CZ33" s="611">
        <v>43.6</v>
      </c>
      <c r="DA33" s="623"/>
      <c r="DB33" s="623"/>
      <c r="DC33" s="624"/>
      <c r="DD33" s="614">
        <v>3377650</v>
      </c>
      <c r="DE33" s="621"/>
      <c r="DF33" s="621"/>
      <c r="DG33" s="621"/>
      <c r="DH33" s="621"/>
      <c r="DI33" s="621"/>
      <c r="DJ33" s="621"/>
      <c r="DK33" s="622"/>
      <c r="DL33" s="614">
        <v>2554359</v>
      </c>
      <c r="DM33" s="621"/>
      <c r="DN33" s="621"/>
      <c r="DO33" s="621"/>
      <c r="DP33" s="621"/>
      <c r="DQ33" s="621"/>
      <c r="DR33" s="621"/>
      <c r="DS33" s="621"/>
      <c r="DT33" s="621"/>
      <c r="DU33" s="621"/>
      <c r="DV33" s="622"/>
      <c r="DW33" s="611">
        <v>41.7</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59525</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1335264</v>
      </c>
      <c r="CS34" s="609"/>
      <c r="CT34" s="609"/>
      <c r="CU34" s="609"/>
      <c r="CV34" s="609"/>
      <c r="CW34" s="609"/>
      <c r="CX34" s="609"/>
      <c r="CY34" s="610"/>
      <c r="CZ34" s="611">
        <v>13.4</v>
      </c>
      <c r="DA34" s="623"/>
      <c r="DB34" s="623"/>
      <c r="DC34" s="624"/>
      <c r="DD34" s="614">
        <v>850783</v>
      </c>
      <c r="DE34" s="609"/>
      <c r="DF34" s="609"/>
      <c r="DG34" s="609"/>
      <c r="DH34" s="609"/>
      <c r="DI34" s="609"/>
      <c r="DJ34" s="609"/>
      <c r="DK34" s="610"/>
      <c r="DL34" s="614">
        <v>649047</v>
      </c>
      <c r="DM34" s="609"/>
      <c r="DN34" s="609"/>
      <c r="DO34" s="609"/>
      <c r="DP34" s="609"/>
      <c r="DQ34" s="609"/>
      <c r="DR34" s="609"/>
      <c r="DS34" s="609"/>
      <c r="DT34" s="609"/>
      <c r="DU34" s="609"/>
      <c r="DV34" s="610"/>
      <c r="DW34" s="611">
        <v>10.6</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764623</v>
      </c>
      <c r="S35" s="609"/>
      <c r="T35" s="609"/>
      <c r="U35" s="609"/>
      <c r="V35" s="609"/>
      <c r="W35" s="609"/>
      <c r="X35" s="609"/>
      <c r="Y35" s="610"/>
      <c r="Z35" s="646">
        <v>7.1</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108332</v>
      </c>
      <c r="CS35" s="621"/>
      <c r="CT35" s="621"/>
      <c r="CU35" s="621"/>
      <c r="CV35" s="621"/>
      <c r="CW35" s="621"/>
      <c r="CX35" s="621"/>
      <c r="CY35" s="622"/>
      <c r="CZ35" s="611">
        <v>1.1000000000000001</v>
      </c>
      <c r="DA35" s="623"/>
      <c r="DB35" s="623"/>
      <c r="DC35" s="624"/>
      <c r="DD35" s="614">
        <v>77953</v>
      </c>
      <c r="DE35" s="621"/>
      <c r="DF35" s="621"/>
      <c r="DG35" s="621"/>
      <c r="DH35" s="621"/>
      <c r="DI35" s="621"/>
      <c r="DJ35" s="621"/>
      <c r="DK35" s="622"/>
      <c r="DL35" s="614">
        <v>33637</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953425</v>
      </c>
      <c r="S36" s="609"/>
      <c r="T36" s="609"/>
      <c r="U36" s="609"/>
      <c r="V36" s="609"/>
      <c r="W36" s="609"/>
      <c r="X36" s="609"/>
      <c r="Y36" s="610"/>
      <c r="Z36" s="646">
        <v>8.9</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1713744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63952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2128069</v>
      </c>
      <c r="CS36" s="609"/>
      <c r="CT36" s="609"/>
      <c r="CU36" s="609"/>
      <c r="CV36" s="609"/>
      <c r="CW36" s="609"/>
      <c r="CX36" s="609"/>
      <c r="CY36" s="610"/>
      <c r="CZ36" s="611">
        <v>21.4</v>
      </c>
      <c r="DA36" s="623"/>
      <c r="DB36" s="623"/>
      <c r="DC36" s="624"/>
      <c r="DD36" s="614">
        <v>1827107</v>
      </c>
      <c r="DE36" s="609"/>
      <c r="DF36" s="609"/>
      <c r="DG36" s="609"/>
      <c r="DH36" s="609"/>
      <c r="DI36" s="609"/>
      <c r="DJ36" s="609"/>
      <c r="DK36" s="610"/>
      <c r="DL36" s="614">
        <v>1669487</v>
      </c>
      <c r="DM36" s="609"/>
      <c r="DN36" s="609"/>
      <c r="DO36" s="609"/>
      <c r="DP36" s="609"/>
      <c r="DQ36" s="609"/>
      <c r="DR36" s="609"/>
      <c r="DS36" s="609"/>
      <c r="DT36" s="609"/>
      <c r="DU36" s="609"/>
      <c r="DV36" s="610"/>
      <c r="DW36" s="611">
        <v>27.2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122688</v>
      </c>
      <c r="S37" s="609"/>
      <c r="T37" s="609"/>
      <c r="U37" s="609"/>
      <c r="V37" s="609"/>
      <c r="W37" s="609"/>
      <c r="X37" s="609"/>
      <c r="Y37" s="610"/>
      <c r="Z37" s="646">
        <v>1.1000000000000001</v>
      </c>
      <c r="AA37" s="646"/>
      <c r="AB37" s="646"/>
      <c r="AC37" s="646"/>
      <c r="AD37" s="647">
        <v>9068</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400374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49288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681355</v>
      </c>
      <c r="CS37" s="621"/>
      <c r="CT37" s="621"/>
      <c r="CU37" s="621"/>
      <c r="CV37" s="621"/>
      <c r="CW37" s="621"/>
      <c r="CX37" s="621"/>
      <c r="CY37" s="622"/>
      <c r="CZ37" s="611">
        <v>6.9</v>
      </c>
      <c r="DA37" s="623"/>
      <c r="DB37" s="623"/>
      <c r="DC37" s="624"/>
      <c r="DD37" s="614">
        <v>645505</v>
      </c>
      <c r="DE37" s="621"/>
      <c r="DF37" s="621"/>
      <c r="DG37" s="621"/>
      <c r="DH37" s="621"/>
      <c r="DI37" s="621"/>
      <c r="DJ37" s="621"/>
      <c r="DK37" s="622"/>
      <c r="DL37" s="614">
        <v>639454</v>
      </c>
      <c r="DM37" s="621"/>
      <c r="DN37" s="621"/>
      <c r="DO37" s="621"/>
      <c r="DP37" s="621"/>
      <c r="DQ37" s="621"/>
      <c r="DR37" s="621"/>
      <c r="DS37" s="621"/>
      <c r="DT37" s="621"/>
      <c r="DU37" s="621"/>
      <c r="DV37" s="622"/>
      <c r="DW37" s="611">
        <v>10.4</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702300</v>
      </c>
      <c r="S38" s="609"/>
      <c r="T38" s="609"/>
      <c r="U38" s="609"/>
      <c r="V38" s="609"/>
      <c r="W38" s="609"/>
      <c r="X38" s="609"/>
      <c r="Y38" s="610"/>
      <c r="Z38" s="646">
        <v>6.5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352290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1630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717158</v>
      </c>
      <c r="CS38" s="609"/>
      <c r="CT38" s="609"/>
      <c r="CU38" s="609"/>
      <c r="CV38" s="609"/>
      <c r="CW38" s="609"/>
      <c r="CX38" s="609"/>
      <c r="CY38" s="610"/>
      <c r="CZ38" s="611">
        <v>7.2</v>
      </c>
      <c r="DA38" s="623"/>
      <c r="DB38" s="623"/>
      <c r="DC38" s="624"/>
      <c r="DD38" s="614">
        <v>597081</v>
      </c>
      <c r="DE38" s="609"/>
      <c r="DF38" s="609"/>
      <c r="DG38" s="609"/>
      <c r="DH38" s="609"/>
      <c r="DI38" s="609"/>
      <c r="DJ38" s="609"/>
      <c r="DK38" s="610"/>
      <c r="DL38" s="614">
        <v>202188</v>
      </c>
      <c r="DM38" s="609"/>
      <c r="DN38" s="609"/>
      <c r="DO38" s="609"/>
      <c r="DP38" s="609"/>
      <c r="DQ38" s="609"/>
      <c r="DR38" s="609"/>
      <c r="DS38" s="609"/>
      <c r="DT38" s="609"/>
      <c r="DU38" s="609"/>
      <c r="DV38" s="610"/>
      <c r="DW38" s="611">
        <v>3.3</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243922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2300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51232</v>
      </c>
      <c r="CS39" s="621"/>
      <c r="CT39" s="621"/>
      <c r="CU39" s="621"/>
      <c r="CV39" s="621"/>
      <c r="CW39" s="621"/>
      <c r="CX39" s="621"/>
      <c r="CY39" s="622"/>
      <c r="CZ39" s="611">
        <v>0.5</v>
      </c>
      <c r="DA39" s="623"/>
      <c r="DB39" s="623"/>
      <c r="DC39" s="624"/>
      <c r="DD39" s="614">
        <v>24726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10756008</v>
      </c>
      <c r="S41" s="633"/>
      <c r="T41" s="633"/>
      <c r="U41" s="633"/>
      <c r="V41" s="633"/>
      <c r="W41" s="633"/>
      <c r="X41" s="633"/>
      <c r="Y41" s="636"/>
      <c r="Z41" s="637">
        <v>100</v>
      </c>
      <c r="AA41" s="637"/>
      <c r="AB41" s="637"/>
      <c r="AC41" s="637"/>
      <c r="AD41" s="638">
        <v>6131871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120136</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597022</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416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1765903</v>
      </c>
      <c r="CS42" s="621"/>
      <c r="CT42" s="621"/>
      <c r="CU42" s="621"/>
      <c r="CV42" s="621"/>
      <c r="CW42" s="621"/>
      <c r="CX42" s="621"/>
      <c r="CY42" s="622"/>
      <c r="CZ42" s="611">
        <v>17.8</v>
      </c>
      <c r="DA42" s="623"/>
      <c r="DB42" s="623"/>
      <c r="DC42" s="624"/>
      <c r="DD42" s="614">
        <v>411192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77491</v>
      </c>
      <c r="CS43" s="621"/>
      <c r="CT43" s="621"/>
      <c r="CU43" s="621"/>
      <c r="CV43" s="621"/>
      <c r="CW43" s="621"/>
      <c r="CX43" s="621"/>
      <c r="CY43" s="622"/>
      <c r="CZ43" s="611">
        <v>0.8</v>
      </c>
      <c r="DA43" s="623"/>
      <c r="DB43" s="623"/>
      <c r="DC43" s="624"/>
      <c r="DD43" s="614">
        <v>77491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1765903</v>
      </c>
      <c r="CS44" s="609"/>
      <c r="CT44" s="609"/>
      <c r="CU44" s="609"/>
      <c r="CV44" s="609"/>
      <c r="CW44" s="609"/>
      <c r="CX44" s="609"/>
      <c r="CY44" s="610"/>
      <c r="CZ44" s="611">
        <v>17.8</v>
      </c>
      <c r="DA44" s="612"/>
      <c r="DB44" s="612"/>
      <c r="DC44" s="613"/>
      <c r="DD44" s="614">
        <v>411192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864586</v>
      </c>
      <c r="CS45" s="621"/>
      <c r="CT45" s="621"/>
      <c r="CU45" s="621"/>
      <c r="CV45" s="621"/>
      <c r="CW45" s="621"/>
      <c r="CX45" s="621"/>
      <c r="CY45" s="622"/>
      <c r="CZ45" s="611">
        <v>8.6999999999999993</v>
      </c>
      <c r="DA45" s="623"/>
      <c r="DB45" s="623"/>
      <c r="DC45" s="624"/>
      <c r="DD45" s="614">
        <v>60099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852144</v>
      </c>
      <c r="CS46" s="609"/>
      <c r="CT46" s="609"/>
      <c r="CU46" s="609"/>
      <c r="CV46" s="609"/>
      <c r="CW46" s="609"/>
      <c r="CX46" s="609"/>
      <c r="CY46" s="610"/>
      <c r="CZ46" s="611">
        <v>8.6</v>
      </c>
      <c r="DA46" s="612"/>
      <c r="DB46" s="612"/>
      <c r="DC46" s="613"/>
      <c r="DD46" s="614">
        <v>324078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9943713</v>
      </c>
      <c r="CS49" s="593"/>
      <c r="CT49" s="593"/>
      <c r="CU49" s="593"/>
      <c r="CV49" s="593"/>
      <c r="CW49" s="593"/>
      <c r="CX49" s="593"/>
      <c r="CY49" s="594"/>
      <c r="CZ49" s="595">
        <v>100</v>
      </c>
      <c r="DA49" s="596"/>
      <c r="DB49" s="596"/>
      <c r="DC49" s="597"/>
      <c r="DD49" s="598">
        <v>6810886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i0LFSCyDpDlnGwgdVjY+hYqZ0fsOjwMSCc6tRcbvh1nKN2Z7uygiCOz7HDfMd3n0Qus3xuxGHOSwESb9ALdTA==" saltValue="ixywOJysH/ue9+nHZuqG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10756</v>
      </c>
      <c r="R7" s="1090"/>
      <c r="S7" s="1090"/>
      <c r="T7" s="1090"/>
      <c r="U7" s="1090"/>
      <c r="V7" s="1090">
        <v>9944</v>
      </c>
      <c r="W7" s="1090"/>
      <c r="X7" s="1090"/>
      <c r="Y7" s="1090"/>
      <c r="Z7" s="1090"/>
      <c r="AA7" s="1090">
        <v>812</v>
      </c>
      <c r="AB7" s="1090"/>
      <c r="AC7" s="1090"/>
      <c r="AD7" s="1090"/>
      <c r="AE7" s="1091"/>
      <c r="AF7" s="1092">
        <v>781</v>
      </c>
      <c r="AG7" s="1093"/>
      <c r="AH7" s="1093"/>
      <c r="AI7" s="1093"/>
      <c r="AJ7" s="1094"/>
      <c r="AK7" s="1095">
        <v>765</v>
      </c>
      <c r="AL7" s="1096"/>
      <c r="AM7" s="1096"/>
      <c r="AN7" s="1096"/>
      <c r="AO7" s="1096"/>
      <c r="AP7" s="1096">
        <v>7352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10756</v>
      </c>
      <c r="R23" s="1048"/>
      <c r="S23" s="1048"/>
      <c r="T23" s="1048"/>
      <c r="U23" s="1048"/>
      <c r="V23" s="1048">
        <v>9944</v>
      </c>
      <c r="W23" s="1048"/>
      <c r="X23" s="1048"/>
      <c r="Y23" s="1048"/>
      <c r="Z23" s="1048"/>
      <c r="AA23" s="1048">
        <v>812</v>
      </c>
      <c r="AB23" s="1048"/>
      <c r="AC23" s="1048"/>
      <c r="AD23" s="1048"/>
      <c r="AE23" s="1055"/>
      <c r="AF23" s="1056">
        <v>781</v>
      </c>
      <c r="AG23" s="1048"/>
      <c r="AH23" s="1048"/>
      <c r="AI23" s="1048"/>
      <c r="AJ23" s="1057"/>
      <c r="AK23" s="1058"/>
      <c r="AL23" s="1059"/>
      <c r="AM23" s="1059"/>
      <c r="AN23" s="1059"/>
      <c r="AO23" s="1059"/>
      <c r="AP23" s="1048">
        <v>7352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1399</v>
      </c>
      <c r="R28" s="1038"/>
      <c r="S28" s="1038"/>
      <c r="T28" s="1038"/>
      <c r="U28" s="1038"/>
      <c r="V28" s="1038">
        <v>1335</v>
      </c>
      <c r="W28" s="1038"/>
      <c r="X28" s="1038"/>
      <c r="Y28" s="1038"/>
      <c r="Z28" s="1038"/>
      <c r="AA28" s="1038">
        <v>64</v>
      </c>
      <c r="AB28" s="1038"/>
      <c r="AC28" s="1038"/>
      <c r="AD28" s="1038"/>
      <c r="AE28" s="1039"/>
      <c r="AF28" s="1040">
        <v>64</v>
      </c>
      <c r="AG28" s="1038"/>
      <c r="AH28" s="1038"/>
      <c r="AI28" s="1038"/>
      <c r="AJ28" s="1041"/>
      <c r="AK28" s="1029">
        <v>120</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2286</v>
      </c>
      <c r="R29" s="1026"/>
      <c r="S29" s="1026"/>
      <c r="T29" s="1026"/>
      <c r="U29" s="1026"/>
      <c r="V29" s="1026">
        <v>2073</v>
      </c>
      <c r="W29" s="1026"/>
      <c r="X29" s="1026"/>
      <c r="Y29" s="1026"/>
      <c r="Z29" s="1026"/>
      <c r="AA29" s="1026">
        <v>213</v>
      </c>
      <c r="AB29" s="1026"/>
      <c r="AC29" s="1026"/>
      <c r="AD29" s="1026"/>
      <c r="AE29" s="1027"/>
      <c r="AF29" s="1022">
        <v>213</v>
      </c>
      <c r="AG29" s="1023"/>
      <c r="AH29" s="1023"/>
      <c r="AI29" s="1023"/>
      <c r="AJ29" s="1024"/>
      <c r="AK29" s="967">
        <v>309</v>
      </c>
      <c r="AL29" s="958"/>
      <c r="AM29" s="958"/>
      <c r="AN29" s="958"/>
      <c r="AO29" s="958"/>
      <c r="AP29" s="958" t="s">
        <v>553</v>
      </c>
      <c r="AQ29" s="958"/>
      <c r="AR29" s="958"/>
      <c r="AS29" s="958"/>
      <c r="AT29" s="958"/>
      <c r="AU29" s="958" t="s">
        <v>553</v>
      </c>
      <c r="AV29" s="958"/>
      <c r="AW29" s="958"/>
      <c r="AX29" s="958"/>
      <c r="AY29" s="958"/>
      <c r="AZ29" s="1028" t="s">
        <v>553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496</v>
      </c>
      <c r="R30" s="1026"/>
      <c r="S30" s="1026"/>
      <c r="T30" s="1026"/>
      <c r="U30" s="1026"/>
      <c r="V30" s="1026">
        <v>494</v>
      </c>
      <c r="W30" s="1026"/>
      <c r="X30" s="1026"/>
      <c r="Y30" s="1026"/>
      <c r="Z30" s="1026"/>
      <c r="AA30" s="1026">
        <v>2</v>
      </c>
      <c r="AB30" s="1026"/>
      <c r="AC30" s="1026"/>
      <c r="AD30" s="1026"/>
      <c r="AE30" s="1027"/>
      <c r="AF30" s="1022">
        <v>2</v>
      </c>
      <c r="AG30" s="1023"/>
      <c r="AH30" s="1023"/>
      <c r="AI30" s="1023"/>
      <c r="AJ30" s="1024"/>
      <c r="AK30" s="967">
        <v>285</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11</v>
      </c>
      <c r="R31" s="1026"/>
      <c r="S31" s="1026"/>
      <c r="T31" s="1026"/>
      <c r="U31" s="1026"/>
      <c r="V31" s="1026">
        <v>11</v>
      </c>
      <c r="W31" s="1026"/>
      <c r="X31" s="1026"/>
      <c r="Y31" s="1026"/>
      <c r="Z31" s="1026"/>
      <c r="AA31" s="1026">
        <v>0</v>
      </c>
      <c r="AB31" s="1026"/>
      <c r="AC31" s="1026"/>
      <c r="AD31" s="1026"/>
      <c r="AE31" s="1027"/>
      <c r="AF31" s="1022" t="s">
        <v>122</v>
      </c>
      <c r="AG31" s="1023"/>
      <c r="AH31" s="1023"/>
      <c r="AI31" s="1023"/>
      <c r="AJ31" s="1024"/>
      <c r="AK31" s="967">
        <v>3</v>
      </c>
      <c r="AL31" s="958"/>
      <c r="AM31" s="958"/>
      <c r="AN31" s="958"/>
      <c r="AO31" s="958"/>
      <c r="AP31" s="958" t="s">
        <v>553</v>
      </c>
      <c r="AQ31" s="958"/>
      <c r="AR31" s="958"/>
      <c r="AS31" s="958"/>
      <c r="AT31" s="958"/>
      <c r="AU31" s="958" t="s">
        <v>553</v>
      </c>
      <c r="AV31" s="958"/>
      <c r="AW31" s="958"/>
      <c r="AX31" s="958"/>
      <c r="AY31" s="958"/>
      <c r="AZ31" s="1028" t="s">
        <v>553</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622</v>
      </c>
      <c r="R32" s="1026"/>
      <c r="S32" s="1026"/>
      <c r="T32" s="1026"/>
      <c r="U32" s="1026"/>
      <c r="V32" s="1026">
        <v>602</v>
      </c>
      <c r="W32" s="1026"/>
      <c r="X32" s="1026"/>
      <c r="Y32" s="1026"/>
      <c r="Z32" s="1026"/>
      <c r="AA32" s="1026">
        <v>20</v>
      </c>
      <c r="AB32" s="1026"/>
      <c r="AC32" s="1026"/>
      <c r="AD32" s="1026"/>
      <c r="AE32" s="1027"/>
      <c r="AF32" s="1022">
        <v>62</v>
      </c>
      <c r="AG32" s="1023"/>
      <c r="AH32" s="1023"/>
      <c r="AI32" s="1023"/>
      <c r="AJ32" s="1024"/>
      <c r="AK32" s="967">
        <v>400</v>
      </c>
      <c r="AL32" s="958"/>
      <c r="AM32" s="958"/>
      <c r="AN32" s="958"/>
      <c r="AO32" s="958"/>
      <c r="AP32" s="958">
        <v>2395</v>
      </c>
      <c r="AQ32" s="958"/>
      <c r="AR32" s="958"/>
      <c r="AS32" s="958"/>
      <c r="AT32" s="958"/>
      <c r="AU32" s="958">
        <v>1892</v>
      </c>
      <c r="AV32" s="958"/>
      <c r="AW32" s="958"/>
      <c r="AX32" s="958"/>
      <c r="AY32" s="958"/>
      <c r="AZ32" s="1028" t="s">
        <v>553</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502</v>
      </c>
      <c r="R33" s="1026"/>
      <c r="S33" s="1026"/>
      <c r="T33" s="1026"/>
      <c r="U33" s="1026"/>
      <c r="V33" s="1026">
        <v>465</v>
      </c>
      <c r="W33" s="1026"/>
      <c r="X33" s="1026"/>
      <c r="Y33" s="1026"/>
      <c r="Z33" s="1026"/>
      <c r="AA33" s="1026">
        <v>37</v>
      </c>
      <c r="AB33" s="1026"/>
      <c r="AC33" s="1026"/>
      <c r="AD33" s="1026"/>
      <c r="AE33" s="1027"/>
      <c r="AF33" s="1022">
        <v>22</v>
      </c>
      <c r="AG33" s="1023"/>
      <c r="AH33" s="1023"/>
      <c r="AI33" s="1023"/>
      <c r="AJ33" s="1024"/>
      <c r="AK33" s="967">
        <v>244</v>
      </c>
      <c r="AL33" s="958"/>
      <c r="AM33" s="958"/>
      <c r="AN33" s="958"/>
      <c r="AO33" s="958"/>
      <c r="AP33" s="958">
        <v>1253</v>
      </c>
      <c r="AQ33" s="958"/>
      <c r="AR33" s="958"/>
      <c r="AS33" s="958"/>
      <c r="AT33" s="958"/>
      <c r="AU33" s="958">
        <v>1166</v>
      </c>
      <c r="AV33" s="958"/>
      <c r="AW33" s="958"/>
      <c r="AX33" s="958"/>
      <c r="AY33" s="958"/>
      <c r="AZ33" s="1028" t="s">
        <v>553</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396</v>
      </c>
      <c r="C34" s="1018"/>
      <c r="D34" s="1018"/>
      <c r="E34" s="1018"/>
      <c r="F34" s="1018"/>
      <c r="G34" s="1018"/>
      <c r="H34" s="1018"/>
      <c r="I34" s="1018"/>
      <c r="J34" s="1018"/>
      <c r="K34" s="1018"/>
      <c r="L34" s="1018"/>
      <c r="M34" s="1018"/>
      <c r="N34" s="1018"/>
      <c r="O34" s="1018"/>
      <c r="P34" s="1019"/>
      <c r="Q34" s="1025">
        <v>8</v>
      </c>
      <c r="R34" s="1026"/>
      <c r="S34" s="1026"/>
      <c r="T34" s="1026"/>
      <c r="U34" s="1026"/>
      <c r="V34" s="1026">
        <v>8</v>
      </c>
      <c r="W34" s="1026"/>
      <c r="X34" s="1026"/>
      <c r="Y34" s="1026"/>
      <c r="Z34" s="1026"/>
      <c r="AA34" s="1026">
        <v>0</v>
      </c>
      <c r="AB34" s="1026"/>
      <c r="AC34" s="1026"/>
      <c r="AD34" s="1026"/>
      <c r="AE34" s="1027"/>
      <c r="AF34" s="1022">
        <v>0</v>
      </c>
      <c r="AG34" s="1023"/>
      <c r="AH34" s="1023"/>
      <c r="AI34" s="1023"/>
      <c r="AJ34" s="1024"/>
      <c r="AK34" s="967">
        <v>1</v>
      </c>
      <c r="AL34" s="958"/>
      <c r="AM34" s="958"/>
      <c r="AN34" s="958"/>
      <c r="AO34" s="958"/>
      <c r="AP34" s="958" t="s">
        <v>553</v>
      </c>
      <c r="AQ34" s="958"/>
      <c r="AR34" s="958"/>
      <c r="AS34" s="958"/>
      <c r="AT34" s="958"/>
      <c r="AU34" s="958" t="s">
        <v>553</v>
      </c>
      <c r="AV34" s="958"/>
      <c r="AW34" s="958"/>
      <c r="AX34" s="958"/>
      <c r="AY34" s="958"/>
      <c r="AZ34" s="1028" t="s">
        <v>553</v>
      </c>
      <c r="BA34" s="1028"/>
      <c r="BB34" s="1028"/>
      <c r="BC34" s="1028"/>
      <c r="BD34" s="1028"/>
      <c r="BE34" s="959" t="s">
        <v>397</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363</v>
      </c>
      <c r="AG63" s="946"/>
      <c r="AH63" s="946"/>
      <c r="AI63" s="946"/>
      <c r="AJ63" s="1009"/>
      <c r="AK63" s="1010"/>
      <c r="AL63" s="950"/>
      <c r="AM63" s="950"/>
      <c r="AN63" s="950"/>
      <c r="AO63" s="950"/>
      <c r="AP63" s="946">
        <v>3648</v>
      </c>
      <c r="AQ63" s="946"/>
      <c r="AR63" s="946"/>
      <c r="AS63" s="946"/>
      <c r="AT63" s="946"/>
      <c r="AU63" s="946">
        <v>3058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554</v>
      </c>
      <c r="C68" s="973"/>
      <c r="D68" s="973"/>
      <c r="E68" s="973"/>
      <c r="F68" s="973"/>
      <c r="G68" s="973"/>
      <c r="H68" s="973"/>
      <c r="I68" s="973"/>
      <c r="J68" s="973"/>
      <c r="K68" s="973"/>
      <c r="L68" s="973"/>
      <c r="M68" s="973"/>
      <c r="N68" s="973"/>
      <c r="O68" s="973"/>
      <c r="P68" s="974"/>
      <c r="Q68" s="975">
        <v>2619</v>
      </c>
      <c r="R68" s="969"/>
      <c r="S68" s="969"/>
      <c r="T68" s="969"/>
      <c r="U68" s="969"/>
      <c r="V68" s="969">
        <v>2599</v>
      </c>
      <c r="W68" s="969"/>
      <c r="X68" s="969"/>
      <c r="Y68" s="969"/>
      <c r="Z68" s="969"/>
      <c r="AA68" s="969">
        <v>20</v>
      </c>
      <c r="AB68" s="969"/>
      <c r="AC68" s="969"/>
      <c r="AD68" s="969"/>
      <c r="AE68" s="969"/>
      <c r="AF68" s="969">
        <v>20</v>
      </c>
      <c r="AG68" s="969"/>
      <c r="AH68" s="969"/>
      <c r="AI68" s="969"/>
      <c r="AJ68" s="969"/>
      <c r="AK68" s="969">
        <v>78</v>
      </c>
      <c r="AL68" s="969"/>
      <c r="AM68" s="969"/>
      <c r="AN68" s="969"/>
      <c r="AO68" s="969"/>
      <c r="AP68" s="969">
        <v>1036</v>
      </c>
      <c r="AQ68" s="969"/>
      <c r="AR68" s="969"/>
      <c r="AS68" s="969"/>
      <c r="AT68" s="969"/>
      <c r="AU68" s="969">
        <v>231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555</v>
      </c>
      <c r="C69" s="962"/>
      <c r="D69" s="962"/>
      <c r="E69" s="962"/>
      <c r="F69" s="962"/>
      <c r="G69" s="962"/>
      <c r="H69" s="962"/>
      <c r="I69" s="962"/>
      <c r="J69" s="962"/>
      <c r="K69" s="962"/>
      <c r="L69" s="962"/>
      <c r="M69" s="962"/>
      <c r="N69" s="962"/>
      <c r="O69" s="962"/>
      <c r="P69" s="963"/>
      <c r="Q69" s="964">
        <v>44</v>
      </c>
      <c r="R69" s="958"/>
      <c r="S69" s="958"/>
      <c r="T69" s="958"/>
      <c r="U69" s="958"/>
      <c r="V69" s="958">
        <v>43</v>
      </c>
      <c r="W69" s="958"/>
      <c r="X69" s="958"/>
      <c r="Y69" s="958"/>
      <c r="Z69" s="958"/>
      <c r="AA69" s="958">
        <v>1</v>
      </c>
      <c r="AB69" s="958"/>
      <c r="AC69" s="958"/>
      <c r="AD69" s="958"/>
      <c r="AE69" s="958"/>
      <c r="AF69" s="958">
        <v>1</v>
      </c>
      <c r="AG69" s="958"/>
      <c r="AH69" s="958"/>
      <c r="AI69" s="958"/>
      <c r="AJ69" s="958"/>
      <c r="AK69" s="958">
        <v>1</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556</v>
      </c>
      <c r="C70" s="962"/>
      <c r="D70" s="962"/>
      <c r="E70" s="962"/>
      <c r="F70" s="962"/>
      <c r="G70" s="962"/>
      <c r="H70" s="962"/>
      <c r="I70" s="962"/>
      <c r="J70" s="962"/>
      <c r="K70" s="962"/>
      <c r="L70" s="962"/>
      <c r="M70" s="962"/>
      <c r="N70" s="962"/>
      <c r="O70" s="962"/>
      <c r="P70" s="963"/>
      <c r="Q70" s="964" t="s">
        <v>553</v>
      </c>
      <c r="R70" s="958"/>
      <c r="S70" s="958"/>
      <c r="T70" s="958"/>
      <c r="U70" s="958"/>
      <c r="V70" s="958" t="s">
        <v>553</v>
      </c>
      <c r="W70" s="958"/>
      <c r="X70" s="958"/>
      <c r="Y70" s="958"/>
      <c r="Z70" s="958"/>
      <c r="AA70" s="958" t="s">
        <v>553</v>
      </c>
      <c r="AB70" s="958"/>
      <c r="AC70" s="958"/>
      <c r="AD70" s="958"/>
      <c r="AE70" s="958"/>
      <c r="AF70" s="958" t="s">
        <v>553</v>
      </c>
      <c r="AG70" s="958"/>
      <c r="AH70" s="958"/>
      <c r="AI70" s="958"/>
      <c r="AJ70" s="958"/>
      <c r="AK70" s="958" t="s">
        <v>553</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557</v>
      </c>
      <c r="C71" s="962"/>
      <c r="D71" s="962"/>
      <c r="E71" s="962"/>
      <c r="F71" s="962"/>
      <c r="G71" s="962"/>
      <c r="H71" s="962"/>
      <c r="I71" s="962"/>
      <c r="J71" s="962"/>
      <c r="K71" s="962"/>
      <c r="L71" s="962"/>
      <c r="M71" s="962"/>
      <c r="N71" s="962"/>
      <c r="O71" s="962"/>
      <c r="P71" s="963"/>
      <c r="Q71" s="964">
        <v>210</v>
      </c>
      <c r="R71" s="958"/>
      <c r="S71" s="958"/>
      <c r="T71" s="958"/>
      <c r="U71" s="958"/>
      <c r="V71" s="958">
        <v>207</v>
      </c>
      <c r="W71" s="958"/>
      <c r="X71" s="958"/>
      <c r="Y71" s="958"/>
      <c r="Z71" s="958"/>
      <c r="AA71" s="958">
        <v>3</v>
      </c>
      <c r="AB71" s="958"/>
      <c r="AC71" s="958"/>
      <c r="AD71" s="958"/>
      <c r="AE71" s="958"/>
      <c r="AF71" s="958">
        <v>3</v>
      </c>
      <c r="AG71" s="958"/>
      <c r="AH71" s="958"/>
      <c r="AI71" s="958"/>
      <c r="AJ71" s="958"/>
      <c r="AK71" s="958">
        <v>32</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558</v>
      </c>
      <c r="C72" s="962"/>
      <c r="D72" s="962"/>
      <c r="E72" s="962"/>
      <c r="F72" s="962"/>
      <c r="G72" s="962"/>
      <c r="H72" s="962"/>
      <c r="I72" s="962"/>
      <c r="J72" s="962"/>
      <c r="K72" s="962"/>
      <c r="L72" s="962"/>
      <c r="M72" s="962"/>
      <c r="N72" s="962"/>
      <c r="O72" s="962"/>
      <c r="P72" s="963"/>
      <c r="Q72" s="964">
        <v>545</v>
      </c>
      <c r="R72" s="958"/>
      <c r="S72" s="958"/>
      <c r="T72" s="958"/>
      <c r="U72" s="958"/>
      <c r="V72" s="958">
        <v>505</v>
      </c>
      <c r="W72" s="958"/>
      <c r="X72" s="958"/>
      <c r="Y72" s="958"/>
      <c r="Z72" s="958"/>
      <c r="AA72" s="958">
        <v>39</v>
      </c>
      <c r="AB72" s="958"/>
      <c r="AC72" s="958"/>
      <c r="AD72" s="958"/>
      <c r="AE72" s="958"/>
      <c r="AF72" s="958">
        <v>39</v>
      </c>
      <c r="AG72" s="958"/>
      <c r="AH72" s="958"/>
      <c r="AI72" s="958"/>
      <c r="AJ72" s="958"/>
      <c r="AK72" s="958" t="s">
        <v>553</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559</v>
      </c>
      <c r="C73" s="962"/>
      <c r="D73" s="962"/>
      <c r="E73" s="962"/>
      <c r="F73" s="962"/>
      <c r="G73" s="962"/>
      <c r="H73" s="962"/>
      <c r="I73" s="962"/>
      <c r="J73" s="962"/>
      <c r="K73" s="962"/>
      <c r="L73" s="962"/>
      <c r="M73" s="962"/>
      <c r="N73" s="962"/>
      <c r="O73" s="962"/>
      <c r="P73" s="963"/>
      <c r="Q73" s="964">
        <v>1605</v>
      </c>
      <c r="R73" s="958"/>
      <c r="S73" s="958"/>
      <c r="T73" s="958"/>
      <c r="U73" s="958"/>
      <c r="V73" s="958">
        <v>1753</v>
      </c>
      <c r="W73" s="958"/>
      <c r="X73" s="958"/>
      <c r="Y73" s="958"/>
      <c r="Z73" s="958"/>
      <c r="AA73" s="958">
        <v>-148</v>
      </c>
      <c r="AB73" s="958"/>
      <c r="AC73" s="958"/>
      <c r="AD73" s="958"/>
      <c r="AE73" s="958"/>
      <c r="AF73" s="958">
        <v>61</v>
      </c>
      <c r="AG73" s="958"/>
      <c r="AH73" s="958"/>
      <c r="AI73" s="958"/>
      <c r="AJ73" s="958"/>
      <c r="AK73" s="958" t="s">
        <v>553</v>
      </c>
      <c r="AL73" s="958"/>
      <c r="AM73" s="958"/>
      <c r="AN73" s="958"/>
      <c r="AO73" s="958"/>
      <c r="AP73" s="958">
        <v>302</v>
      </c>
      <c r="AQ73" s="958"/>
      <c r="AR73" s="958"/>
      <c r="AS73" s="958"/>
      <c r="AT73" s="958"/>
      <c r="AU73" s="958">
        <v>178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560</v>
      </c>
      <c r="C74" s="962"/>
      <c r="D74" s="962"/>
      <c r="E74" s="962"/>
      <c r="F74" s="962"/>
      <c r="G74" s="962"/>
      <c r="H74" s="962"/>
      <c r="I74" s="962"/>
      <c r="J74" s="962"/>
      <c r="K74" s="962"/>
      <c r="L74" s="962"/>
      <c r="M74" s="962"/>
      <c r="N74" s="962"/>
      <c r="O74" s="962"/>
      <c r="P74" s="963"/>
      <c r="Q74" s="964">
        <v>4828</v>
      </c>
      <c r="R74" s="958"/>
      <c r="S74" s="958"/>
      <c r="T74" s="958"/>
      <c r="U74" s="958"/>
      <c r="V74" s="958">
        <v>4774</v>
      </c>
      <c r="W74" s="958"/>
      <c r="X74" s="958"/>
      <c r="Y74" s="958"/>
      <c r="Z74" s="958"/>
      <c r="AA74" s="958">
        <v>55</v>
      </c>
      <c r="AB74" s="958"/>
      <c r="AC74" s="958"/>
      <c r="AD74" s="958"/>
      <c r="AE74" s="958"/>
      <c r="AF74" s="958">
        <v>55</v>
      </c>
      <c r="AG74" s="958"/>
      <c r="AH74" s="958"/>
      <c r="AI74" s="958"/>
      <c r="AJ74" s="958"/>
      <c r="AK74" s="958">
        <v>83</v>
      </c>
      <c r="AL74" s="958"/>
      <c r="AM74" s="958"/>
      <c r="AN74" s="958"/>
      <c r="AO74" s="958"/>
      <c r="AP74" s="958" t="s">
        <v>553</v>
      </c>
      <c r="AQ74" s="958"/>
      <c r="AR74" s="958"/>
      <c r="AS74" s="958"/>
      <c r="AT74" s="958"/>
      <c r="AU74" s="958" t="s">
        <v>553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561</v>
      </c>
      <c r="C75" s="962"/>
      <c r="D75" s="962"/>
      <c r="E75" s="962"/>
      <c r="F75" s="962"/>
      <c r="G75" s="962"/>
      <c r="H75" s="962"/>
      <c r="I75" s="962"/>
      <c r="J75" s="962"/>
      <c r="K75" s="962"/>
      <c r="L75" s="962"/>
      <c r="M75" s="962"/>
      <c r="N75" s="962"/>
      <c r="O75" s="962"/>
      <c r="P75" s="963"/>
      <c r="Q75" s="965">
        <v>902</v>
      </c>
      <c r="R75" s="966"/>
      <c r="S75" s="966"/>
      <c r="T75" s="966"/>
      <c r="U75" s="967"/>
      <c r="V75" s="968">
        <v>898</v>
      </c>
      <c r="W75" s="966"/>
      <c r="X75" s="966"/>
      <c r="Y75" s="966"/>
      <c r="Z75" s="967"/>
      <c r="AA75" s="968">
        <v>4</v>
      </c>
      <c r="AB75" s="966"/>
      <c r="AC75" s="966"/>
      <c r="AD75" s="966"/>
      <c r="AE75" s="967"/>
      <c r="AF75" s="968">
        <v>4</v>
      </c>
      <c r="AG75" s="966"/>
      <c r="AH75" s="966"/>
      <c r="AI75" s="966"/>
      <c r="AJ75" s="967"/>
      <c r="AK75" s="968">
        <v>10</v>
      </c>
      <c r="AL75" s="966"/>
      <c r="AM75" s="966"/>
      <c r="AN75" s="966"/>
      <c r="AO75" s="967"/>
      <c r="AP75" s="968" t="s">
        <v>553</v>
      </c>
      <c r="AQ75" s="966"/>
      <c r="AR75" s="966"/>
      <c r="AS75" s="966"/>
      <c r="AT75" s="967"/>
      <c r="AU75" s="968" t="s">
        <v>553</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562</v>
      </c>
      <c r="C76" s="962"/>
      <c r="D76" s="962"/>
      <c r="E76" s="962"/>
      <c r="F76" s="962"/>
      <c r="G76" s="962"/>
      <c r="H76" s="962"/>
      <c r="I76" s="962"/>
      <c r="J76" s="962"/>
      <c r="K76" s="962"/>
      <c r="L76" s="962"/>
      <c r="M76" s="962"/>
      <c r="N76" s="962"/>
      <c r="O76" s="962"/>
      <c r="P76" s="963"/>
      <c r="Q76" s="965">
        <v>521</v>
      </c>
      <c r="R76" s="966"/>
      <c r="S76" s="966"/>
      <c r="T76" s="966"/>
      <c r="U76" s="967"/>
      <c r="V76" s="968">
        <v>491</v>
      </c>
      <c r="W76" s="966"/>
      <c r="X76" s="966"/>
      <c r="Y76" s="966"/>
      <c r="Z76" s="967"/>
      <c r="AA76" s="968">
        <v>29</v>
      </c>
      <c r="AB76" s="966"/>
      <c r="AC76" s="966"/>
      <c r="AD76" s="966"/>
      <c r="AE76" s="967"/>
      <c r="AF76" s="968">
        <v>29</v>
      </c>
      <c r="AG76" s="966"/>
      <c r="AH76" s="966"/>
      <c r="AI76" s="966"/>
      <c r="AJ76" s="967"/>
      <c r="AK76" s="968" t="s">
        <v>553</v>
      </c>
      <c r="AL76" s="966"/>
      <c r="AM76" s="966"/>
      <c r="AN76" s="966"/>
      <c r="AO76" s="967"/>
      <c r="AP76" s="968">
        <v>2877</v>
      </c>
      <c r="AQ76" s="966"/>
      <c r="AR76" s="966"/>
      <c r="AS76" s="966"/>
      <c r="AT76" s="967"/>
      <c r="AU76" s="968" t="s">
        <v>553</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563</v>
      </c>
      <c r="C77" s="962"/>
      <c r="D77" s="962"/>
      <c r="E77" s="962"/>
      <c r="F77" s="962"/>
      <c r="G77" s="962"/>
      <c r="H77" s="962"/>
      <c r="I77" s="962"/>
      <c r="J77" s="962"/>
      <c r="K77" s="962"/>
      <c r="L77" s="962"/>
      <c r="M77" s="962"/>
      <c r="N77" s="962"/>
      <c r="O77" s="962"/>
      <c r="P77" s="963"/>
      <c r="Q77" s="965">
        <v>14</v>
      </c>
      <c r="R77" s="966"/>
      <c r="S77" s="966"/>
      <c r="T77" s="966"/>
      <c r="U77" s="967"/>
      <c r="V77" s="968">
        <v>14</v>
      </c>
      <c r="W77" s="966"/>
      <c r="X77" s="966"/>
      <c r="Y77" s="966"/>
      <c r="Z77" s="967"/>
      <c r="AA77" s="968">
        <v>0</v>
      </c>
      <c r="AB77" s="966"/>
      <c r="AC77" s="966"/>
      <c r="AD77" s="966"/>
      <c r="AE77" s="967"/>
      <c r="AF77" s="968">
        <v>0</v>
      </c>
      <c r="AG77" s="966"/>
      <c r="AH77" s="966"/>
      <c r="AI77" s="966"/>
      <c r="AJ77" s="967"/>
      <c r="AK77" s="968">
        <v>0</v>
      </c>
      <c r="AL77" s="966"/>
      <c r="AM77" s="966"/>
      <c r="AN77" s="966"/>
      <c r="AO77" s="967"/>
      <c r="AP77" s="968" t="s">
        <v>553</v>
      </c>
      <c r="AQ77" s="966"/>
      <c r="AR77" s="966"/>
      <c r="AS77" s="966"/>
      <c r="AT77" s="967"/>
      <c r="AU77" s="968" t="s">
        <v>553</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564</v>
      </c>
      <c r="C78" s="962"/>
      <c r="D78" s="962"/>
      <c r="E78" s="962"/>
      <c r="F78" s="962"/>
      <c r="G78" s="962"/>
      <c r="H78" s="962"/>
      <c r="I78" s="962"/>
      <c r="J78" s="962"/>
      <c r="K78" s="962"/>
      <c r="L78" s="962"/>
      <c r="M78" s="962"/>
      <c r="N78" s="962"/>
      <c r="O78" s="962"/>
      <c r="P78" s="963"/>
      <c r="Q78" s="964">
        <v>54</v>
      </c>
      <c r="R78" s="958"/>
      <c r="S78" s="958"/>
      <c r="T78" s="958"/>
      <c r="U78" s="958"/>
      <c r="V78" s="958">
        <v>54</v>
      </c>
      <c r="W78" s="958"/>
      <c r="X78" s="958"/>
      <c r="Y78" s="958"/>
      <c r="Z78" s="958"/>
      <c r="AA78" s="958">
        <v>0</v>
      </c>
      <c r="AB78" s="958"/>
      <c r="AC78" s="958"/>
      <c r="AD78" s="958"/>
      <c r="AE78" s="958"/>
      <c r="AF78" s="958">
        <v>0</v>
      </c>
      <c r="AG78" s="958"/>
      <c r="AH78" s="958"/>
      <c r="AI78" s="958"/>
      <c r="AJ78" s="958"/>
      <c r="AK78" s="958">
        <v>18</v>
      </c>
      <c r="AL78" s="958"/>
      <c r="AM78" s="958"/>
      <c r="AN78" s="958"/>
      <c r="AO78" s="958"/>
      <c r="AP78" s="958" t="s">
        <v>553</v>
      </c>
      <c r="AQ78" s="958"/>
      <c r="AR78" s="958"/>
      <c r="AS78" s="958"/>
      <c r="AT78" s="958"/>
      <c r="AU78" s="958" t="s">
        <v>553</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565</v>
      </c>
      <c r="C79" s="962"/>
      <c r="D79" s="962"/>
      <c r="E79" s="962"/>
      <c r="F79" s="962"/>
      <c r="G79" s="962"/>
      <c r="H79" s="962"/>
      <c r="I79" s="962"/>
      <c r="J79" s="962"/>
      <c r="K79" s="962"/>
      <c r="L79" s="962"/>
      <c r="M79" s="962"/>
      <c r="N79" s="962"/>
      <c r="O79" s="962"/>
      <c r="P79" s="963"/>
      <c r="Q79" s="964">
        <v>726</v>
      </c>
      <c r="R79" s="958"/>
      <c r="S79" s="958"/>
      <c r="T79" s="958"/>
      <c r="U79" s="958"/>
      <c r="V79" s="958">
        <v>692</v>
      </c>
      <c r="W79" s="958"/>
      <c r="X79" s="958"/>
      <c r="Y79" s="958"/>
      <c r="Z79" s="958"/>
      <c r="AA79" s="958">
        <v>34</v>
      </c>
      <c r="AB79" s="958"/>
      <c r="AC79" s="958"/>
      <c r="AD79" s="958"/>
      <c r="AE79" s="958"/>
      <c r="AF79" s="958">
        <v>34</v>
      </c>
      <c r="AG79" s="958"/>
      <c r="AH79" s="958"/>
      <c r="AI79" s="958"/>
      <c r="AJ79" s="958"/>
      <c r="AK79" s="958" t="s">
        <v>553</v>
      </c>
      <c r="AL79" s="958"/>
      <c r="AM79" s="958"/>
      <c r="AN79" s="958"/>
      <c r="AO79" s="958"/>
      <c r="AP79" s="958" t="s">
        <v>553</v>
      </c>
      <c r="AQ79" s="958"/>
      <c r="AR79" s="958"/>
      <c r="AS79" s="958"/>
      <c r="AT79" s="958"/>
      <c r="AU79" s="958" t="s">
        <v>553</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566</v>
      </c>
      <c r="C80" s="962"/>
      <c r="D80" s="962"/>
      <c r="E80" s="962"/>
      <c r="F80" s="962"/>
      <c r="G80" s="962"/>
      <c r="H80" s="962"/>
      <c r="I80" s="962"/>
      <c r="J80" s="962"/>
      <c r="K80" s="962"/>
      <c r="L80" s="962"/>
      <c r="M80" s="962"/>
      <c r="N80" s="962"/>
      <c r="O80" s="962"/>
      <c r="P80" s="963"/>
      <c r="Q80" s="964">
        <v>120217</v>
      </c>
      <c r="R80" s="958"/>
      <c r="S80" s="958"/>
      <c r="T80" s="958"/>
      <c r="U80" s="958"/>
      <c r="V80" s="958">
        <v>117534</v>
      </c>
      <c r="W80" s="958"/>
      <c r="X80" s="958"/>
      <c r="Y80" s="958"/>
      <c r="Z80" s="958"/>
      <c r="AA80" s="958">
        <v>2683</v>
      </c>
      <c r="AB80" s="958"/>
      <c r="AC80" s="958"/>
      <c r="AD80" s="958"/>
      <c r="AE80" s="958"/>
      <c r="AF80" s="958">
        <v>2683</v>
      </c>
      <c r="AG80" s="958"/>
      <c r="AH80" s="958"/>
      <c r="AI80" s="958"/>
      <c r="AJ80" s="958"/>
      <c r="AK80" s="958">
        <v>452</v>
      </c>
      <c r="AL80" s="958"/>
      <c r="AM80" s="958"/>
      <c r="AN80" s="958"/>
      <c r="AO80" s="958"/>
      <c r="AP80" s="958" t="s">
        <v>553</v>
      </c>
      <c r="AQ80" s="958"/>
      <c r="AR80" s="958"/>
      <c r="AS80" s="958"/>
      <c r="AT80" s="958"/>
      <c r="AU80" s="958" t="s">
        <v>553</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t="s">
        <v>567</v>
      </c>
      <c r="C81" s="962"/>
      <c r="D81" s="962"/>
      <c r="E81" s="962"/>
      <c r="F81" s="962"/>
      <c r="G81" s="962"/>
      <c r="H81" s="962"/>
      <c r="I81" s="962"/>
      <c r="J81" s="962"/>
      <c r="K81" s="962"/>
      <c r="L81" s="962"/>
      <c r="M81" s="962"/>
      <c r="N81" s="962"/>
      <c r="O81" s="962"/>
      <c r="P81" s="963"/>
      <c r="Q81" s="964">
        <v>317</v>
      </c>
      <c r="R81" s="958"/>
      <c r="S81" s="958"/>
      <c r="T81" s="958"/>
      <c r="U81" s="958"/>
      <c r="V81" s="958">
        <v>268</v>
      </c>
      <c r="W81" s="958"/>
      <c r="X81" s="958"/>
      <c r="Y81" s="958"/>
      <c r="Z81" s="958"/>
      <c r="AA81" s="958">
        <v>49</v>
      </c>
      <c r="AB81" s="958"/>
      <c r="AC81" s="958"/>
      <c r="AD81" s="958"/>
      <c r="AE81" s="958"/>
      <c r="AF81" s="958">
        <v>48</v>
      </c>
      <c r="AG81" s="958"/>
      <c r="AH81" s="958"/>
      <c r="AI81" s="958"/>
      <c r="AJ81" s="958"/>
      <c r="AK81" s="958">
        <v>1</v>
      </c>
      <c r="AL81" s="958"/>
      <c r="AM81" s="958"/>
      <c r="AN81" s="958"/>
      <c r="AO81" s="958"/>
      <c r="AP81" s="958">
        <v>379</v>
      </c>
      <c r="AQ81" s="958"/>
      <c r="AR81" s="958"/>
      <c r="AS81" s="958"/>
      <c r="AT81" s="958"/>
      <c r="AU81" s="958">
        <v>15</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2977</v>
      </c>
      <c r="AG88" s="946"/>
      <c r="AH88" s="946"/>
      <c r="AI88" s="946"/>
      <c r="AJ88" s="946"/>
      <c r="AK88" s="950"/>
      <c r="AL88" s="950"/>
      <c r="AM88" s="950"/>
      <c r="AN88" s="950"/>
      <c r="AO88" s="950"/>
      <c r="AP88" s="946">
        <v>4594</v>
      </c>
      <c r="AQ88" s="946"/>
      <c r="AR88" s="946"/>
      <c r="AS88" s="946"/>
      <c r="AT88" s="946"/>
      <c r="AU88" s="946">
        <v>424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527092</v>
      </c>
      <c r="AB110" s="876"/>
      <c r="AC110" s="876"/>
      <c r="AD110" s="876"/>
      <c r="AE110" s="877"/>
      <c r="AF110" s="878">
        <v>714614</v>
      </c>
      <c r="AG110" s="876"/>
      <c r="AH110" s="876"/>
      <c r="AI110" s="876"/>
      <c r="AJ110" s="877"/>
      <c r="AK110" s="878">
        <v>750719</v>
      </c>
      <c r="AL110" s="876"/>
      <c r="AM110" s="876"/>
      <c r="AN110" s="876"/>
      <c r="AO110" s="877"/>
      <c r="AP110" s="879">
        <v>15.1</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6372110</v>
      </c>
      <c r="BR110" s="829"/>
      <c r="BS110" s="829"/>
      <c r="BT110" s="829"/>
      <c r="BU110" s="829"/>
      <c r="BV110" s="829">
        <v>7887841</v>
      </c>
      <c r="BW110" s="829"/>
      <c r="BX110" s="829"/>
      <c r="BY110" s="829"/>
      <c r="BZ110" s="829"/>
      <c r="CA110" s="829">
        <v>7352021</v>
      </c>
      <c r="CB110" s="829"/>
      <c r="CC110" s="829"/>
      <c r="CD110" s="829"/>
      <c r="CE110" s="829"/>
      <c r="CF110" s="853">
        <v>147.9</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300000</v>
      </c>
      <c r="DH110" s="829"/>
      <c r="DI110" s="829"/>
      <c r="DJ110" s="829"/>
      <c r="DK110" s="829"/>
      <c r="DL110" s="829">
        <v>280000</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300822</v>
      </c>
      <c r="BR111" s="804"/>
      <c r="BS111" s="804"/>
      <c r="BT111" s="804"/>
      <c r="BU111" s="804"/>
      <c r="BV111" s="804">
        <v>280730</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3270226</v>
      </c>
      <c r="BR112" s="804"/>
      <c r="BS112" s="804"/>
      <c r="BT112" s="804"/>
      <c r="BU112" s="804"/>
      <c r="BV112" s="804">
        <v>3225678</v>
      </c>
      <c r="BW112" s="804"/>
      <c r="BX112" s="804"/>
      <c r="BY112" s="804"/>
      <c r="BZ112" s="804"/>
      <c r="CA112" s="804">
        <v>3058243</v>
      </c>
      <c r="CB112" s="804"/>
      <c r="CC112" s="804"/>
      <c r="CD112" s="804"/>
      <c r="CE112" s="804"/>
      <c r="CF112" s="862">
        <v>61.5</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414737</v>
      </c>
      <c r="AB113" s="906"/>
      <c r="AC113" s="906"/>
      <c r="AD113" s="906"/>
      <c r="AE113" s="907"/>
      <c r="AF113" s="908">
        <v>383050</v>
      </c>
      <c r="AG113" s="906"/>
      <c r="AH113" s="906"/>
      <c r="AI113" s="906"/>
      <c r="AJ113" s="907"/>
      <c r="AK113" s="908">
        <v>386126</v>
      </c>
      <c r="AL113" s="906"/>
      <c r="AM113" s="906"/>
      <c r="AN113" s="906"/>
      <c r="AO113" s="907"/>
      <c r="AP113" s="909">
        <v>7.8</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324957</v>
      </c>
      <c r="BR113" s="804"/>
      <c r="BS113" s="804"/>
      <c r="BT113" s="804"/>
      <c r="BU113" s="804"/>
      <c r="BV113" s="804">
        <v>296876</v>
      </c>
      <c r="BW113" s="804"/>
      <c r="BX113" s="804"/>
      <c r="BY113" s="804"/>
      <c r="BZ113" s="804"/>
      <c r="CA113" s="804">
        <v>423416</v>
      </c>
      <c r="CB113" s="804"/>
      <c r="CC113" s="804"/>
      <c r="CD113" s="804"/>
      <c r="CE113" s="804"/>
      <c r="CF113" s="862">
        <v>8.5</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33636</v>
      </c>
      <c r="AB114" s="767"/>
      <c r="AC114" s="767"/>
      <c r="AD114" s="767"/>
      <c r="AE114" s="768"/>
      <c r="AF114" s="769">
        <v>30351</v>
      </c>
      <c r="AG114" s="767"/>
      <c r="AH114" s="767"/>
      <c r="AI114" s="767"/>
      <c r="AJ114" s="768"/>
      <c r="AK114" s="769">
        <v>52824</v>
      </c>
      <c r="AL114" s="767"/>
      <c r="AM114" s="767"/>
      <c r="AN114" s="767"/>
      <c r="AO114" s="768"/>
      <c r="AP114" s="811">
        <v>1.1000000000000001</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2462149</v>
      </c>
      <c r="BR114" s="804"/>
      <c r="BS114" s="804"/>
      <c r="BT114" s="804"/>
      <c r="BU114" s="804"/>
      <c r="BV114" s="804">
        <v>2380992</v>
      </c>
      <c r="BW114" s="804"/>
      <c r="BX114" s="804"/>
      <c r="BY114" s="804"/>
      <c r="BZ114" s="804"/>
      <c r="CA114" s="804">
        <v>2496509</v>
      </c>
      <c r="CB114" s="804"/>
      <c r="CC114" s="804"/>
      <c r="CD114" s="804"/>
      <c r="CE114" s="804"/>
      <c r="CF114" s="862">
        <v>50.2</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v>72</v>
      </c>
      <c r="AL115" s="906"/>
      <c r="AM115" s="906"/>
      <c r="AN115" s="906"/>
      <c r="AO115" s="907"/>
      <c r="AP115" s="909">
        <v>0</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975465</v>
      </c>
      <c r="AB117" s="890"/>
      <c r="AC117" s="890"/>
      <c r="AD117" s="890"/>
      <c r="AE117" s="891"/>
      <c r="AF117" s="892">
        <v>1128015</v>
      </c>
      <c r="AG117" s="890"/>
      <c r="AH117" s="890"/>
      <c r="AI117" s="890"/>
      <c r="AJ117" s="891"/>
      <c r="AK117" s="892">
        <v>1189741</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v>822</v>
      </c>
      <c r="DH117" s="767"/>
      <c r="DI117" s="767"/>
      <c r="DJ117" s="767"/>
      <c r="DK117" s="768"/>
      <c r="DL117" s="769">
        <v>730</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444</v>
      </c>
      <c r="BP119" s="865"/>
      <c r="BQ119" s="866">
        <v>12730264</v>
      </c>
      <c r="BR119" s="832"/>
      <c r="BS119" s="832"/>
      <c r="BT119" s="832"/>
      <c r="BU119" s="832"/>
      <c r="BV119" s="832">
        <v>14072117</v>
      </c>
      <c r="BW119" s="832"/>
      <c r="BX119" s="832"/>
      <c r="BY119" s="832"/>
      <c r="BZ119" s="832"/>
      <c r="CA119" s="832">
        <v>13330189</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7016921</v>
      </c>
      <c r="BR120" s="829"/>
      <c r="BS120" s="829"/>
      <c r="BT120" s="829"/>
      <c r="BU120" s="829"/>
      <c r="BV120" s="829">
        <v>6363791</v>
      </c>
      <c r="BW120" s="829"/>
      <c r="BX120" s="829"/>
      <c r="BY120" s="829"/>
      <c r="BZ120" s="829"/>
      <c r="CA120" s="829">
        <v>6411628</v>
      </c>
      <c r="CB120" s="829"/>
      <c r="CC120" s="829"/>
      <c r="CD120" s="829"/>
      <c r="CE120" s="829"/>
      <c r="CF120" s="853">
        <v>129</v>
      </c>
      <c r="CG120" s="854"/>
      <c r="CH120" s="854"/>
      <c r="CI120" s="854"/>
      <c r="CJ120" s="854"/>
      <c r="CK120" s="855" t="s">
        <v>448</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1891781</v>
      </c>
      <c r="DR120" s="829"/>
      <c r="DS120" s="829"/>
      <c r="DT120" s="829"/>
      <c r="DU120" s="829"/>
      <c r="DV120" s="830">
        <v>38.1</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46365</v>
      </c>
      <c r="BR121" s="804"/>
      <c r="BS121" s="804"/>
      <c r="BT121" s="804"/>
      <c r="BU121" s="804"/>
      <c r="BV121" s="804">
        <v>4713</v>
      </c>
      <c r="BW121" s="804"/>
      <c r="BX121" s="804"/>
      <c r="BY121" s="804"/>
      <c r="BZ121" s="804"/>
      <c r="CA121" s="804">
        <v>54196</v>
      </c>
      <c r="CB121" s="804"/>
      <c r="CC121" s="804"/>
      <c r="CD121" s="804"/>
      <c r="CE121" s="804"/>
      <c r="CF121" s="862">
        <v>1.1000000000000001</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1166462</v>
      </c>
      <c r="DR121" s="804"/>
      <c r="DS121" s="804"/>
      <c r="DT121" s="804"/>
      <c r="DU121" s="804"/>
      <c r="DV121" s="781">
        <v>23.5</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9290258</v>
      </c>
      <c r="BR122" s="832"/>
      <c r="BS122" s="832"/>
      <c r="BT122" s="832"/>
      <c r="BU122" s="832"/>
      <c r="BV122" s="832">
        <v>11111943</v>
      </c>
      <c r="BW122" s="832"/>
      <c r="BX122" s="832"/>
      <c r="BY122" s="832"/>
      <c r="BZ122" s="832"/>
      <c r="CA122" s="832">
        <v>9772892</v>
      </c>
      <c r="CB122" s="832"/>
      <c r="CC122" s="832"/>
      <c r="CD122" s="832"/>
      <c r="CE122" s="832"/>
      <c r="CF122" s="833">
        <v>196.6</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452</v>
      </c>
      <c r="BP123" s="865"/>
      <c r="BQ123" s="819">
        <v>16353544</v>
      </c>
      <c r="BR123" s="820"/>
      <c r="BS123" s="820"/>
      <c r="BT123" s="820"/>
      <c r="BU123" s="820"/>
      <c r="BV123" s="820">
        <v>17480447</v>
      </c>
      <c r="BW123" s="820"/>
      <c r="BX123" s="820"/>
      <c r="BY123" s="820"/>
      <c r="BZ123" s="820"/>
      <c r="CA123" s="820">
        <v>16238716</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3270226</v>
      </c>
      <c r="DH124" s="751"/>
      <c r="DI124" s="751"/>
      <c r="DJ124" s="751"/>
      <c r="DK124" s="752"/>
      <c r="DL124" s="753">
        <v>3225678</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v>72</v>
      </c>
      <c r="AL127" s="767"/>
      <c r="AM127" s="767"/>
      <c r="AN127" s="767"/>
      <c r="AO127" s="768"/>
      <c r="AP127" s="811">
        <v>0</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t="s">
        <v>122</v>
      </c>
      <c r="AB128" s="788"/>
      <c r="AC128" s="788"/>
      <c r="AD128" s="788"/>
      <c r="AE128" s="789"/>
      <c r="AF128" s="790">
        <v>1309</v>
      </c>
      <c r="AG128" s="788"/>
      <c r="AH128" s="788"/>
      <c r="AI128" s="788"/>
      <c r="AJ128" s="789"/>
      <c r="AK128" s="790">
        <v>15724</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14.41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5931146</v>
      </c>
      <c r="AB129" s="767"/>
      <c r="AC129" s="767"/>
      <c r="AD129" s="767"/>
      <c r="AE129" s="768"/>
      <c r="AF129" s="769">
        <v>5956722</v>
      </c>
      <c r="AG129" s="767"/>
      <c r="AH129" s="767"/>
      <c r="AI129" s="767"/>
      <c r="AJ129" s="768"/>
      <c r="AK129" s="769">
        <v>6074457</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19.41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1045898</v>
      </c>
      <c r="AB130" s="767"/>
      <c r="AC130" s="767"/>
      <c r="AD130" s="767"/>
      <c r="AE130" s="768"/>
      <c r="AF130" s="769">
        <v>1074521</v>
      </c>
      <c r="AG130" s="767"/>
      <c r="AH130" s="767"/>
      <c r="AI130" s="767"/>
      <c r="AJ130" s="768"/>
      <c r="AK130" s="769">
        <v>1103267</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0.3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4885248</v>
      </c>
      <c r="AB131" s="751"/>
      <c r="AC131" s="751"/>
      <c r="AD131" s="751"/>
      <c r="AE131" s="752"/>
      <c r="AF131" s="753">
        <v>4882201</v>
      </c>
      <c r="AG131" s="751"/>
      <c r="AH131" s="751"/>
      <c r="AI131" s="751"/>
      <c r="AJ131" s="752"/>
      <c r="AK131" s="753">
        <v>4971190</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-1.4417487099999999</v>
      </c>
      <c r="AB132" s="732"/>
      <c r="AC132" s="732"/>
      <c r="AD132" s="732"/>
      <c r="AE132" s="733"/>
      <c r="AF132" s="734">
        <v>1.068882662</v>
      </c>
      <c r="AG132" s="732"/>
      <c r="AH132" s="732"/>
      <c r="AI132" s="732"/>
      <c r="AJ132" s="733"/>
      <c r="AK132" s="734">
        <v>1.4232004810000001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-1.8</v>
      </c>
      <c r="AB133" s="711"/>
      <c r="AC133" s="711"/>
      <c r="AD133" s="711"/>
      <c r="AE133" s="712"/>
      <c r="AF133" s="710">
        <v>-0.6</v>
      </c>
      <c r="AG133" s="711"/>
      <c r="AH133" s="711"/>
      <c r="AI133" s="711"/>
      <c r="AJ133" s="712"/>
      <c r="AK133" s="710">
        <v>0.3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j6L1S5U+EJ2YkyHkF7psmOFMv9Q4d2MufvL5c3Mz2dscezxHvt441ipuzLFPJdR5W4/tN5yKP/vRRQ5WYej4Q==" saltValue="nicFAVB+gFyczKyBIWJ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W8unukMX3Vc06wxP3jbLxDO7WA1W30gS2+zjtAtwtTqlR1fyepsOv3C5W0jBRt5Xq7eBuFQnxv+DXJu0Vb86g==" saltValue="SJGpayfJrobcHbc4qFph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5r7FDVQk2mGafpjJQnvqfvDSqeIwhF/0fAfRwd7o1eGr0cFYH+uEqum2rKeEJP8xMDv31tvbPp6YVUq+gl6NA==" saltValue="/TYVP4a/RjmsEW2l7LIu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1518034</v>
      </c>
      <c r="AP9" s="262">
        <v>156870</v>
      </c>
      <c r="AQ9" s="263">
        <v>120794</v>
      </c>
      <c r="AR9" s="264">
        <v>29.9</v>
      </c>
    </row>
    <row r="10" spans="1:46" ht="13.5" customHeight="1" x14ac:dyDescent="0.2">
      <c r="A10" s="247"/>
      <c r="AK10" s="1117" t="s">
        <v>487</v>
      </c>
      <c r="AL10" s="1118"/>
      <c r="AM10" s="1118"/>
      <c r="AN10" s="1119"/>
      <c r="AO10" s="265">
        <v>324452</v>
      </c>
      <c r="AP10" s="265">
        <v>33528</v>
      </c>
      <c r="AQ10" s="266">
        <v>16294</v>
      </c>
      <c r="AR10" s="267">
        <v>105.8</v>
      </c>
    </row>
    <row r="11" spans="1:46" ht="13.5" customHeight="1" x14ac:dyDescent="0.2">
      <c r="A11" s="247"/>
      <c r="AK11" s="1117" t="s">
        <v>488</v>
      </c>
      <c r="AL11" s="1118"/>
      <c r="AM11" s="1118"/>
      <c r="AN11" s="1119"/>
      <c r="AO11" s="265">
        <v>75470</v>
      </c>
      <c r="AP11" s="265">
        <v>7799</v>
      </c>
      <c r="AQ11" s="266">
        <v>1928</v>
      </c>
      <c r="AR11" s="267">
        <v>304.5</v>
      </c>
    </row>
    <row r="12" spans="1:46" ht="13.5" customHeight="1" x14ac:dyDescent="0.2">
      <c r="A12" s="247"/>
      <c r="AK12" s="1117" t="s">
        <v>489</v>
      </c>
      <c r="AL12" s="1118"/>
      <c r="AM12" s="1118"/>
      <c r="AN12" s="1119"/>
      <c r="AO12" s="265" t="s">
        <v>490</v>
      </c>
      <c r="AP12" s="265" t="s">
        <v>490</v>
      </c>
      <c r="AQ12" s="266">
        <v>20</v>
      </c>
      <c r="AR12" s="267" t="s">
        <v>490</v>
      </c>
    </row>
    <row r="13" spans="1:46" ht="13.5" customHeight="1" x14ac:dyDescent="0.2">
      <c r="A13" s="247"/>
      <c r="AK13" s="1117" t="s">
        <v>491</v>
      </c>
      <c r="AL13" s="1118"/>
      <c r="AM13" s="1118"/>
      <c r="AN13" s="1119"/>
      <c r="AO13" s="265">
        <v>45108</v>
      </c>
      <c r="AP13" s="265">
        <v>4661</v>
      </c>
      <c r="AQ13" s="266">
        <v>4630</v>
      </c>
      <c r="AR13" s="267">
        <v>0.7</v>
      </c>
    </row>
    <row r="14" spans="1:46" ht="13.5" customHeight="1" x14ac:dyDescent="0.2">
      <c r="A14" s="247"/>
      <c r="AK14" s="1117" t="s">
        <v>492</v>
      </c>
      <c r="AL14" s="1118"/>
      <c r="AM14" s="1118"/>
      <c r="AN14" s="1119"/>
      <c r="AO14" s="265">
        <v>77491</v>
      </c>
      <c r="AP14" s="265">
        <v>8008</v>
      </c>
      <c r="AQ14" s="266">
        <v>2459</v>
      </c>
      <c r="AR14" s="267">
        <v>225.7</v>
      </c>
    </row>
    <row r="15" spans="1:46" ht="13.5" customHeight="1" x14ac:dyDescent="0.2">
      <c r="A15" s="247"/>
      <c r="AK15" s="1120" t="s">
        <v>493</v>
      </c>
      <c r="AL15" s="1121"/>
      <c r="AM15" s="1121"/>
      <c r="AN15" s="1122"/>
      <c r="AO15" s="265">
        <v>-86893</v>
      </c>
      <c r="AP15" s="265">
        <v>-8979</v>
      </c>
      <c r="AQ15" s="266">
        <v>-7108</v>
      </c>
      <c r="AR15" s="267">
        <v>26.3</v>
      </c>
    </row>
    <row r="16" spans="1:46" ht="13.2" x14ac:dyDescent="0.2">
      <c r="A16" s="247"/>
      <c r="AK16" s="1120" t="s">
        <v>178</v>
      </c>
      <c r="AL16" s="1121"/>
      <c r="AM16" s="1121"/>
      <c r="AN16" s="1122"/>
      <c r="AO16" s="265">
        <v>1953662</v>
      </c>
      <c r="AP16" s="265">
        <v>201887</v>
      </c>
      <c r="AQ16" s="266">
        <v>139017</v>
      </c>
      <c r="AR16" s="267">
        <v>45.2</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23" t="s">
        <v>498</v>
      </c>
      <c r="AL21" s="1124"/>
      <c r="AM21" s="1124"/>
      <c r="AN21" s="1125"/>
      <c r="AO21" s="277">
        <v>17.05</v>
      </c>
      <c r="AP21" s="278">
        <v>11.1</v>
      </c>
      <c r="AQ21" s="279">
        <v>5.95</v>
      </c>
      <c r="AS21" s="280"/>
      <c r="AT21" s="276"/>
    </row>
    <row r="22" spans="1:46" s="248" customFormat="1" ht="13.2" x14ac:dyDescent="0.2">
      <c r="A22" s="276"/>
      <c r="AK22" s="1123" t="s">
        <v>499</v>
      </c>
      <c r="AL22" s="1124"/>
      <c r="AM22" s="1124"/>
      <c r="AN22" s="1125"/>
      <c r="AO22" s="281">
        <v>95.7</v>
      </c>
      <c r="AP22" s="282">
        <v>96.5</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750719</v>
      </c>
      <c r="AP32" s="291">
        <v>77578</v>
      </c>
      <c r="AQ32" s="292">
        <v>62408</v>
      </c>
      <c r="AR32" s="293">
        <v>24.3</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v>4</v>
      </c>
      <c r="AR34" s="293" t="s">
        <v>490</v>
      </c>
    </row>
    <row r="35" spans="1:46" ht="27" customHeight="1" x14ac:dyDescent="0.2">
      <c r="A35" s="247"/>
      <c r="AK35" s="1107" t="s">
        <v>506</v>
      </c>
      <c r="AL35" s="1108"/>
      <c r="AM35" s="1108"/>
      <c r="AN35" s="1109"/>
      <c r="AO35" s="291">
        <v>386126</v>
      </c>
      <c r="AP35" s="291">
        <v>39901</v>
      </c>
      <c r="AQ35" s="292">
        <v>14219</v>
      </c>
      <c r="AR35" s="293">
        <v>180.6</v>
      </c>
    </row>
    <row r="36" spans="1:46" ht="27" customHeight="1" x14ac:dyDescent="0.2">
      <c r="A36" s="247"/>
      <c r="AK36" s="1107" t="s">
        <v>507</v>
      </c>
      <c r="AL36" s="1108"/>
      <c r="AM36" s="1108"/>
      <c r="AN36" s="1109"/>
      <c r="AO36" s="291">
        <v>52824</v>
      </c>
      <c r="AP36" s="291">
        <v>5459</v>
      </c>
      <c r="AQ36" s="292">
        <v>4004</v>
      </c>
      <c r="AR36" s="293">
        <v>36.299999999999997</v>
      </c>
    </row>
    <row r="37" spans="1:46" ht="13.5" customHeight="1" x14ac:dyDescent="0.2">
      <c r="A37" s="247"/>
      <c r="AK37" s="1107" t="s">
        <v>508</v>
      </c>
      <c r="AL37" s="1108"/>
      <c r="AM37" s="1108"/>
      <c r="AN37" s="1109"/>
      <c r="AO37" s="291">
        <v>72</v>
      </c>
      <c r="AP37" s="291">
        <v>7</v>
      </c>
      <c r="AQ37" s="292">
        <v>309</v>
      </c>
      <c r="AR37" s="293">
        <v>-97.7</v>
      </c>
    </row>
    <row r="38" spans="1:46" ht="27" customHeight="1" x14ac:dyDescent="0.2">
      <c r="A38" s="247"/>
      <c r="AK38" s="1110" t="s">
        <v>509</v>
      </c>
      <c r="AL38" s="1111"/>
      <c r="AM38" s="1111"/>
      <c r="AN38" s="1112"/>
      <c r="AO38" s="294" t="s">
        <v>490</v>
      </c>
      <c r="AP38" s="294" t="s">
        <v>490</v>
      </c>
      <c r="AQ38" s="295">
        <v>4</v>
      </c>
      <c r="AR38" s="283" t="s">
        <v>490</v>
      </c>
      <c r="AS38" s="290"/>
    </row>
    <row r="39" spans="1:46" ht="13.2" x14ac:dyDescent="0.2">
      <c r="A39" s="247"/>
      <c r="AK39" s="1110" t="s">
        <v>510</v>
      </c>
      <c r="AL39" s="1111"/>
      <c r="AM39" s="1111"/>
      <c r="AN39" s="1112"/>
      <c r="AO39" s="291">
        <v>-15724</v>
      </c>
      <c r="AP39" s="291">
        <v>-1625</v>
      </c>
      <c r="AQ39" s="292">
        <v>-2554</v>
      </c>
      <c r="AR39" s="293">
        <v>-36.4</v>
      </c>
      <c r="AS39" s="290"/>
    </row>
    <row r="40" spans="1:46" ht="27" customHeight="1" x14ac:dyDescent="0.2">
      <c r="A40" s="247"/>
      <c r="AK40" s="1107" t="s">
        <v>511</v>
      </c>
      <c r="AL40" s="1108"/>
      <c r="AM40" s="1108"/>
      <c r="AN40" s="1109"/>
      <c r="AO40" s="291">
        <v>-1103267</v>
      </c>
      <c r="AP40" s="291">
        <v>-114009</v>
      </c>
      <c r="AQ40" s="292">
        <v>-52280</v>
      </c>
      <c r="AR40" s="293">
        <v>118.1</v>
      </c>
      <c r="AS40" s="290"/>
    </row>
    <row r="41" spans="1:46" ht="13.2" x14ac:dyDescent="0.2">
      <c r="A41" s="247"/>
      <c r="AK41" s="1113" t="s">
        <v>288</v>
      </c>
      <c r="AL41" s="1114"/>
      <c r="AM41" s="1114"/>
      <c r="AN41" s="1115"/>
      <c r="AO41" s="291">
        <v>70750</v>
      </c>
      <c r="AP41" s="291">
        <v>7311</v>
      </c>
      <c r="AQ41" s="292">
        <v>26115</v>
      </c>
      <c r="AR41" s="293">
        <v>-72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1250011</v>
      </c>
      <c r="AN51" s="313">
        <v>113082</v>
      </c>
      <c r="AO51" s="314">
        <v>35.200000000000003</v>
      </c>
      <c r="AP51" s="315">
        <v>117234</v>
      </c>
      <c r="AQ51" s="316">
        <v>13.4</v>
      </c>
      <c r="AR51" s="317">
        <v>21.8</v>
      </c>
    </row>
    <row r="52" spans="1:44" ht="13.2" x14ac:dyDescent="0.2">
      <c r="A52" s="247"/>
      <c r="AK52" s="318"/>
      <c r="AL52" s="319" t="s">
        <v>521</v>
      </c>
      <c r="AM52" s="320">
        <v>926656</v>
      </c>
      <c r="AN52" s="321">
        <v>83830</v>
      </c>
      <c r="AO52" s="322">
        <v>62.5</v>
      </c>
      <c r="AP52" s="323">
        <v>59796</v>
      </c>
      <c r="AQ52" s="324">
        <v>16.600000000000001</v>
      </c>
      <c r="AR52" s="325">
        <v>45.9</v>
      </c>
    </row>
    <row r="53" spans="1:44" ht="13.2" x14ac:dyDescent="0.2">
      <c r="A53" s="247"/>
      <c r="AK53" s="303" t="s">
        <v>522</v>
      </c>
      <c r="AL53" s="304"/>
      <c r="AM53" s="312">
        <v>1451829</v>
      </c>
      <c r="AN53" s="313">
        <v>135432</v>
      </c>
      <c r="AO53" s="314">
        <v>19.8</v>
      </c>
      <c r="AP53" s="315">
        <v>97758</v>
      </c>
      <c r="AQ53" s="316">
        <v>-16.600000000000001</v>
      </c>
      <c r="AR53" s="317">
        <v>36.4</v>
      </c>
    </row>
    <row r="54" spans="1:44" ht="13.2" x14ac:dyDescent="0.2">
      <c r="A54" s="247"/>
      <c r="AK54" s="318"/>
      <c r="AL54" s="319" t="s">
        <v>521</v>
      </c>
      <c r="AM54" s="320">
        <v>1050433</v>
      </c>
      <c r="AN54" s="321">
        <v>97988</v>
      </c>
      <c r="AO54" s="322">
        <v>16.899999999999999</v>
      </c>
      <c r="AP54" s="323">
        <v>45946</v>
      </c>
      <c r="AQ54" s="324">
        <v>-23.2</v>
      </c>
      <c r="AR54" s="325">
        <v>40.1</v>
      </c>
    </row>
    <row r="55" spans="1:44" ht="13.2" x14ac:dyDescent="0.2">
      <c r="A55" s="247"/>
      <c r="AK55" s="303" t="s">
        <v>523</v>
      </c>
      <c r="AL55" s="304"/>
      <c r="AM55" s="312">
        <v>1752399</v>
      </c>
      <c r="AN55" s="313">
        <v>168646</v>
      </c>
      <c r="AO55" s="314">
        <v>24.5</v>
      </c>
      <c r="AP55" s="315">
        <v>91338</v>
      </c>
      <c r="AQ55" s="316">
        <v>-6.6</v>
      </c>
      <c r="AR55" s="317">
        <v>31.1</v>
      </c>
    </row>
    <row r="56" spans="1:44" ht="13.2" x14ac:dyDescent="0.2">
      <c r="A56" s="247"/>
      <c r="AK56" s="318"/>
      <c r="AL56" s="319" t="s">
        <v>521</v>
      </c>
      <c r="AM56" s="320">
        <v>657754</v>
      </c>
      <c r="AN56" s="321">
        <v>63300</v>
      </c>
      <c r="AO56" s="322">
        <v>-35.4</v>
      </c>
      <c r="AP56" s="323">
        <v>43989</v>
      </c>
      <c r="AQ56" s="324">
        <v>-4.3</v>
      </c>
      <c r="AR56" s="325">
        <v>-31.1</v>
      </c>
    </row>
    <row r="57" spans="1:44" ht="13.2" x14ac:dyDescent="0.2">
      <c r="A57" s="247"/>
      <c r="AK57" s="303" t="s">
        <v>524</v>
      </c>
      <c r="AL57" s="304"/>
      <c r="AM57" s="312">
        <v>4793026</v>
      </c>
      <c r="AN57" s="313">
        <v>476871</v>
      </c>
      <c r="AO57" s="314">
        <v>182.8</v>
      </c>
      <c r="AP57" s="315">
        <v>103975</v>
      </c>
      <c r="AQ57" s="316">
        <v>13.8</v>
      </c>
      <c r="AR57" s="317">
        <v>169</v>
      </c>
    </row>
    <row r="58" spans="1:44" ht="13.2" x14ac:dyDescent="0.2">
      <c r="A58" s="247"/>
      <c r="AK58" s="318"/>
      <c r="AL58" s="319" t="s">
        <v>521</v>
      </c>
      <c r="AM58" s="320">
        <v>1841767</v>
      </c>
      <c r="AN58" s="321">
        <v>183242</v>
      </c>
      <c r="AO58" s="322">
        <v>189.5</v>
      </c>
      <c r="AP58" s="323">
        <v>52698</v>
      </c>
      <c r="AQ58" s="324">
        <v>19.8</v>
      </c>
      <c r="AR58" s="325">
        <v>169.7</v>
      </c>
    </row>
    <row r="59" spans="1:44" ht="13.2" x14ac:dyDescent="0.2">
      <c r="A59" s="247"/>
      <c r="AK59" s="303" t="s">
        <v>525</v>
      </c>
      <c r="AL59" s="304"/>
      <c r="AM59" s="312">
        <v>1765903</v>
      </c>
      <c r="AN59" s="313">
        <v>182485</v>
      </c>
      <c r="AO59" s="314">
        <v>-61.7</v>
      </c>
      <c r="AP59" s="315">
        <v>112678</v>
      </c>
      <c r="AQ59" s="316">
        <v>8.4</v>
      </c>
      <c r="AR59" s="317">
        <v>-70.099999999999994</v>
      </c>
    </row>
    <row r="60" spans="1:44" ht="13.2" x14ac:dyDescent="0.2">
      <c r="A60" s="247"/>
      <c r="AK60" s="318"/>
      <c r="AL60" s="319" t="s">
        <v>521</v>
      </c>
      <c r="AM60" s="320">
        <v>852144</v>
      </c>
      <c r="AN60" s="321">
        <v>88059</v>
      </c>
      <c r="AO60" s="322">
        <v>-51.9</v>
      </c>
      <c r="AP60" s="323">
        <v>55165</v>
      </c>
      <c r="AQ60" s="324">
        <v>4.7</v>
      </c>
      <c r="AR60" s="325">
        <v>-56.6</v>
      </c>
    </row>
    <row r="61" spans="1:44" ht="13.2" x14ac:dyDescent="0.2">
      <c r="A61" s="247"/>
      <c r="AK61" s="303" t="s">
        <v>526</v>
      </c>
      <c r="AL61" s="326"/>
      <c r="AM61" s="312">
        <v>2202634</v>
      </c>
      <c r="AN61" s="313">
        <v>215303</v>
      </c>
      <c r="AO61" s="314">
        <v>40.1</v>
      </c>
      <c r="AP61" s="315">
        <v>104597</v>
      </c>
      <c r="AQ61" s="327">
        <v>2.5</v>
      </c>
      <c r="AR61" s="317">
        <v>37.6</v>
      </c>
    </row>
    <row r="62" spans="1:44" ht="13.2" x14ac:dyDescent="0.2">
      <c r="A62" s="247"/>
      <c r="AK62" s="318"/>
      <c r="AL62" s="319" t="s">
        <v>521</v>
      </c>
      <c r="AM62" s="320">
        <v>1065751</v>
      </c>
      <c r="AN62" s="321">
        <v>103284</v>
      </c>
      <c r="AO62" s="322">
        <v>36.299999999999997</v>
      </c>
      <c r="AP62" s="323">
        <v>51519</v>
      </c>
      <c r="AQ62" s="324">
        <v>2.7</v>
      </c>
      <c r="AR62" s="325">
        <v>33.6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nvzcH8FqN3dphlxG2+aUjjDDCIv5sZmuI8xNzapo3bUm6am2ksjQscBNW41FGtWqnzFtZn31GEbDKCbz+szQg==" saltValue="jcpySLstoz8yjyAuW99p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cOBwtSF5wHyQkyO2JArN8lo0aFn9Zxpsuy0uLTMWiCoggGo6R/i44rPX6IFTgHILIKLq1Avf55wtm+RqtBPMXg==" saltValue="zH0lDTT7/PQJtFqjNiVU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ZqId++WS4gZjRQQuC4sJeBwqL2c9x3GitA6znuwAPuR86FDft0LlclUfePV7gVZxDWbQvXTQ7UWncrufEdFYGw==" saltValue="F3xn9k1MX0ItPn98DQeZ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24.55</v>
      </c>
      <c r="G47" s="12">
        <v>22.47</v>
      </c>
      <c r="H47" s="12">
        <v>23.24</v>
      </c>
      <c r="I47" s="12">
        <v>21.47</v>
      </c>
      <c r="J47" s="13">
        <v>21.05</v>
      </c>
    </row>
    <row r="48" spans="2:10" ht="57.75" customHeight="1" x14ac:dyDescent="0.2">
      <c r="B48" s="14"/>
      <c r="C48" s="1128" t="s">
        <v>4</v>
      </c>
      <c r="D48" s="1128"/>
      <c r="E48" s="1129"/>
      <c r="F48" s="15">
        <v>12.98</v>
      </c>
      <c r="G48" s="16">
        <v>15.57</v>
      </c>
      <c r="H48" s="16">
        <v>12.76</v>
      </c>
      <c r="I48" s="16">
        <v>13.63</v>
      </c>
      <c r="J48" s="17">
        <v>12.85</v>
      </c>
    </row>
    <row r="49" spans="2:10" ht="57.75" customHeight="1" thickBot="1" x14ac:dyDescent="0.25">
      <c r="B49" s="18"/>
      <c r="C49" s="1130" t="s">
        <v>5</v>
      </c>
      <c r="D49" s="1130"/>
      <c r="E49" s="1131"/>
      <c r="F49" s="19">
        <v>3.18</v>
      </c>
      <c r="G49" s="20">
        <v>1.91</v>
      </c>
      <c r="H49" s="20">
        <v>2.58</v>
      </c>
      <c r="I49" s="20">
        <v>8.19</v>
      </c>
      <c r="J49" s="21">
        <v>8.09</v>
      </c>
    </row>
    <row r="50" spans="2:10" ht="13.2" x14ac:dyDescent="0.2"/>
  </sheetData>
  <sheetProtection algorithmName="SHA-512" hashValue="fVokEIEzdRve7ijGkw+FPAPsWIoNs0wKogTyCOVexPX70f+zighdlYX+b2o1Eox4gd+AiM5UIwyILzpDT3/lNQ==" saltValue="I60AqYNxgsNjCc2HAwld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2026-03-06T04:52:56Z</cp:lastPrinted>
  <dcterms:created xsi:type="dcterms:W3CDTF">2026-02-23T06:28:09Z</dcterms:created>
  <dcterms:modified xsi:type="dcterms:W3CDTF">2026-03-30T13:06:49Z</dcterms:modified>
  <cp:category/>
</cp:coreProperties>
</file>