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17_南部町【】\"/>
    </mc:Choice>
  </mc:AlternateContent>
  <xr:revisionPtr revIDLastSave="0" documentId="13_ncr:1_{32549CF5-12FC-4380-9A1D-D5DC8AAABF64}"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W35" i="10"/>
  <c r="BW36" i="10" s="1"/>
  <c r="BW37" i="10" s="1"/>
  <c r="BW38" i="10" s="1"/>
  <c r="BW39" i="10" s="1"/>
  <c r="BW40" i="10" s="1"/>
  <c r="BW41" i="10" s="1"/>
  <c r="BW42" i="10" s="1"/>
  <c r="BW43" i="10" s="1"/>
  <c r="BE35" i="10"/>
  <c r="AM35" i="10"/>
  <c r="C35" i="10"/>
  <c r="CO34" i="10"/>
  <c r="BW34" i="10"/>
  <c r="BE34" i="10"/>
  <c r="U34" i="10"/>
  <c r="U35" i="10" s="1"/>
  <c r="C34" i="10"/>
  <c r="U36" i="10" l="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<sst xmlns="http://schemas.openxmlformats.org/spreadsheetml/2006/main" count="1146" uniqueCount="563">
  <si>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</si>
  <si>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</si>
  <si>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</si>
  <si>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</si>
  <si>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</si>
  <si>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</si>
  <si>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</si>
  <si>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</si>
  <si>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</si>
  <si>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</si>
  <si>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</si>
  <si>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</si>
  <si>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</si>
  <si>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</si>
  <si>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</si>
  <si>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</si>
  <si>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</si>
  <si>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</si>
  <si>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</si>
  <si>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</si>
  <si>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</si>
  <si>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</si>
  <si>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</si>
  <si>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</si>
  <si>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</si>
  <si>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</si>
  <si>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</si>
  <si>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</si>
  <si>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</si>
  <si>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</si>
  <si>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</si>
  <si>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</si>
  <si>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</si>
  <si>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</si>
  <si>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</si>
  <si>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</si>
  <si>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</si>
  <si>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</si>
  <si>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</si>
  <si>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</si>
  <si>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</si>
  <si>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</si>
  <si>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</si>
  <si>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</si>
  <si>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</si>
  <si>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</si>
  <si>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</si>
  <si>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</si>
  <si>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</si>
  <si>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</si>
  <si>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</si>
  <si>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</si>
  <si>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</si>
  <si>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</si>
  <si>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</si>
  <si>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</si>
  <si>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</si>
  <si>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</si>
  <si>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</si>
  <si>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</si>
  <si>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</si>
  <si>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</si>
  <si>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</si>
  <si>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</si>
  <si>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</si>
  <si>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</si>
  <si>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</si>
  <si>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</si>
  <si>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</si>
  <si>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</si>
  <si>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</si>
  <si>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</si>
  <si>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</si>
  <si>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</si>
  <si>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</si>
  <si>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</si>
  <si>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</si>
  <si>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</si>
  <si>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</si>
  <si>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</si>
  <si>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</si>
  <si>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</si>
  <si>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</si>
  <si>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</si>
  <si>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</si>
  <si>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</si>
  <si>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</si>
  <si>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</si>
  <si>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</si>
  <si>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</si>
  <si>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</si>
  <si>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</si>
  <si>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</si>
  <si>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</si>
  <si>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</si>
  <si>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</si>
  <si>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</si>
  <si>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</si>
  <si>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</si>
  <si>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</si>
  <si>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</si>
  <si>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</si>
  <si>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</si>
  <si>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</si>
  <si>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</si>
  <si>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</si>
  <si>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</si>
  <si>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</si>
  <si>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</si>
  <si>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</si>
  <si>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</si>
  <si>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</si>
  <si>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</si>
  <si>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</si>
  <si>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</si>
  <si>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</si>
  <si>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</si>
  <si>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</si>
  <si>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</si>
  <si>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</si>
  <si>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</si>
  <si>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</si>
  <si>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</si>
  <si>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</si>
  <si>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</si>
  <si>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</si>
  <si>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</si>
  <si>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</si>
  <si>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</si>
  <si>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</si>
  <si>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</si>
  <si>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</si>
  <si>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</si>
  <si>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</si>
  <si>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</si>
  <si>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</si>
  <si>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</si>
  <si>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</si>
  <si>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</si>
  <si>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</si>
  <si>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</si>
  <si>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</si>
  <si>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</si>
  <si>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</si>
  <si>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</si>
  <si>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</si>
  <si>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</si>
  <si>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</si>
  <si>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</si>
  <si>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</si>
  <si>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</si>
  <si>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</si>
  <si>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</si>
  <si>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</si>
  <si>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</si>
  <si>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</si>
  <si>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</si>
  <si>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</si>
  <si>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</si>
  <si>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</si>
  <si>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</si>
  <si>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</si>
  <si>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</si>
  <si>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</si>
  <si>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</si>
  <si>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</si>
  <si>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</si>
  <si>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</si>
  <si>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</si>
  <si>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</si>
  <si>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</si>
  <si>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</si>
  <si>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</si>
  <si>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</si>
  <si>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</si>
  <si>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</si>
  <si>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</si>
  <si>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</si>
  <si>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</si>
  <si>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</si>
  <si>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</si>
  <si>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</si>
  <si>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</si>
  <si>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</si>
  <si>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</si>
  <si>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</si>
  <si>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</si>
  <si>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</si>
  <si>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</si>
  <si>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</si>
  <si>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</si>
  <si>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</si>
  <si>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</si>
  <si>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</si>
  <si>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</si>
  <si>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</si>
  <si>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</si>
  <si>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</si>
  <si>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</si>
  <si>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</si>
  <si>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</si>
  <si>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</si>
  <si>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</si>
  <si>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</si>
  <si>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山梨県南部町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</si>
  <si>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</si>
  <si>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</si>
  <si>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</si>
  <si>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</si>
  <si>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</si>
  <si>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</si>
  <si>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</si>
  <si>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</si>
  <si>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</si>
  <si>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</si>
  <si>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</si>
  <si>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</si>
  <si>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</si>
  <si>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</si>
  <si>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</si>
  <si>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</si>
  <si>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</si>
  <si>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</si>
  <si>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</si>
  <si>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</si>
  <si>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</si>
  <si>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</si>
  <si>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</si>
  <si>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</si>
  <si>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</si>
  <si>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</si>
  <si>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</si>
  <si>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</si>
  <si>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</si>
  <si>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</si>
  <si>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</si>
  <si>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</si>
  <si>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</si>
  <si>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</si>
  <si>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</si>
  <si>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</si>
  <si>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</si>
  <si>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</si>
  <si>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</si>
  <si>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</si>
  <si>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</si>
  <si>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</si>
  <si>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</si>
  <si>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</si>
  <si>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</si>
  <si>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</si>
  <si>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</si>
  <si>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</si>
  <si>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</si>
  <si>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</si>
  <si>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</si>
  <si>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</si>
  <si>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</si>
  <si>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</si>
  <si>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</si>
  <si>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</si>
  <si>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</si>
  <si>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</si>
  <si>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</si>
  <si>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</si>
  <si>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</si>
  <si>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</si>
  <si>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</si>
  <si>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</si>
  <si>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</si>
  <si>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</si>
  <si>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</si>
  <si>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</si>
  <si>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</si>
  <si>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</si>
  <si>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</si>
  <si>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</si>
  <si>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</si>
  <si>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</si>
  <si>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</si>
  <si>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</si>
  <si>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</si>
  <si>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</si>
  <si>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</si>
  <si>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</si>
  <si>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</si>
  <si>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</si>
  <si>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</si>
  <si>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</si>
  <si>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</si>
  <si>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</si>
  <si>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</si>
  <si>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</si>
  <si>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</si>
  <si>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</si>
  <si>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</si>
  <si>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</si>
  <si>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</si>
  <si>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</si>
  <si>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</si>
  <si>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</si>
  <si>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</si>
  <si>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</si>
  <si>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</si>
  <si>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</si>
  <si>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</si>
  <si>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</si>
  <si>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</si>
  <si>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</si>
  <si>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</si>
  <si>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</si>
  <si>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</si>
  <si>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</si>
  <si>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</si>
  <si>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</si>
  <si>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</si>
  <si>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</si>
  <si>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</si>
  <si>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</si>
  <si>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</si>
  <si>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</si>
  <si>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</si>
  <si>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</si>
  <si>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</si>
  <si>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</si>
  <si>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</si>
  <si>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</si>
  <si>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</si>
  <si>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</si>
  <si>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</si>
  <si>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</si>
  <si>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</si>
  <si>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</si>
  <si>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</si>
  <si>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</si>
  <si>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</si>
  <si>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</si>
  <si>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</si>
  <si>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</si>
  <si>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</si>
  <si>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</si>
  <si>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</si>
  <si>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</si>
  <si>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</si>
  <si>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</si>
  <si>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</si>
  <si>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</si>
  <si>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</si>
  <si>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</si>
  <si>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</si>
  <si>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</si>
  <si>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</si>
  <si>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</si>
  <si>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</si>
  <si>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</si>
  <si>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山梨県南部町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</si>
  <si>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</si>
  <si>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</si>
  <si>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</si>
  <si>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</si>
  <si>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</si>
  <si>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</si>
  <si>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</si>
  <si>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</si>
  <si>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</si>
  <si>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</si>
  <si>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</si>
  <si>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</si>
  <si>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</si>
  <si>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</si>
  <si>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</si>
  <si>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</si>
  <si>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</si>
  <si>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</si>
  <si>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</si>
  <si>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</si>
  <si>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</si>
  <si>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</si>
  <si>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</si>
  <si>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</si>
  <si>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</si>
  <si>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</si>
  <si>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</si>
  <si>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</si>
  <si>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</si>
  <si>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</si>
  <si>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</si>
  <si>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</si>
  <si>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</si>
  <si>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</si>
  <si>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</si>
  <si>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</si>
  <si>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指定居宅サービス特別会計</t>
    <phoneticPr fontId="5"/>
  </si>
  <si>
    <t>南部町簡易水道事業会計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</si>
  <si>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</si>
  <si>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</si>
  <si>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</si>
  <si>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</si>
  <si>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</si>
  <si>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</si>
  <si>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</si>
  <si>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</si>
  <si>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</si>
  <si>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</si>
  <si>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</si>
  <si>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</si>
  <si>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</si>
  <si>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</si>
  <si>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</si>
  <si>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</si>
  <si>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</si>
  <si>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</si>
  <si>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</si>
  <si>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</si>
  <si>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</si>
  <si>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</si>
  <si>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</si>
  <si>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</si>
  <si>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</si>
  <si>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</si>
  <si>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</si>
  <si>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</si>
  <si>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</si>
  <si>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</si>
  <si>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</si>
  <si>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</si>
  <si>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</si>
  <si>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</si>
  <si>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</si>
  <si>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</si>
  <si>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</si>
  <si>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</si>
  <si>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</si>
  <si>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</si>
  <si>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</si>
  <si>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</si>
  <si>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</si>
  <si>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</si>
  <si>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</si>
  <si>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</si>
  <si>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</si>
  <si>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</si>
  <si>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</si>
  <si>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</si>
  <si>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</si>
  <si>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</si>
  <si>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</si>
  <si>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</si>
  <si>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</si>
  <si>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</si>
  <si>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</si>
  <si>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</si>
  <si>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</si>
  <si>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</si>
  <si>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</si>
  <si>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</si>
  <si>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</si>
  <si>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</si>
  <si>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</si>
  <si>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</si>
  <si>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</si>
  <si>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</si>
  <si>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</si>
  <si>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</si>
  <si>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</si>
  <si>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</si>
  <si>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</si>
  <si>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</si>
  <si>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</si>
  <si>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</si>
  <si>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</si>
  <si>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</si>
  <si>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</si>
  <si>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</si>
  <si>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</si>
  <si>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</si>
  <si>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</si>
  <si>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</si>
  <si>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</si>
  <si>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</si>
  <si>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</si>
  <si>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</si>
  <si>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</si>
  <si>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</si>
  <si>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</si>
  <si>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</si>
  <si>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</si>
  <si>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</si>
  <si>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</si>
  <si>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</si>
  <si>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</si>
  <si>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</si>
  <si>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</si>
  <si>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</si>
  <si>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</si>
  <si>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</si>
  <si>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</si>
  <si>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</si>
  <si>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</si>
  <si>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</si>
  <si>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</si>
  <si>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</si>
  <si>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</si>
  <si>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</si>
  <si>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</si>
  <si>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</si>
  <si>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</si>
  <si>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</si>
  <si>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</si>
  <si>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</si>
  <si>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</si>
  <si>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</si>
  <si>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</si>
  <si>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</si>
  <si>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</si>
  <si>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</si>
  <si>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</si>
  <si>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</si>
  <si>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</si>
  <si>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</si>
  <si>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</si>
  <si>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</si>
  <si>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</si>
  <si>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</si>
  <si>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</si>
  <si>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</si>
  <si>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</si>
  <si>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</si>
  <si>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</si>
  <si>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</si>
  <si>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5.56</t>
  </si>
  <si>
    <t>一般会計</t>
  </si>
  <si>
    <t>国民健康保険特別会計</t>
  </si>
  <si>
    <t>介護保険特別会計</t>
  </si>
  <si>
    <t>南部町簡易水道事業会計</t>
  </si>
  <si>
    <t>指定居宅サービス特別会計</t>
  </si>
  <si>
    <t>後期高齢者医療特別会計</t>
  </si>
  <si>
    <t>その他会計（赤字）</t>
  </si>
  <si>
    <t>その他会計（黒字）</t>
  </si>
  <si>
    <t>R02</t>
    <phoneticPr fontId="5"/>
  </si>
  <si>
    <t>R03</t>
    <phoneticPr fontId="5"/>
  </si>
  <si>
    <t>R04</t>
    <phoneticPr fontId="5"/>
  </si>
  <si>
    <t>R05</t>
    <phoneticPr fontId="5"/>
  </si>
  <si>
    <t>R06</t>
    <phoneticPr fontId="5"/>
  </si>
  <si>
    <t>峡南広域行政組合（一般会計）</t>
    <rPh sb="0" eb="2">
      <t>キョウナン</t>
    </rPh>
    <rPh sb="2" eb="4">
      <t>コウイキ</t>
    </rPh>
    <rPh sb="4" eb="6">
      <t>ギョウセイ</t>
    </rPh>
    <rPh sb="6" eb="8">
      <t>クミアイ</t>
    </rPh>
    <rPh sb="9" eb="11">
      <t>イッパン</t>
    </rPh>
    <rPh sb="11" eb="13">
      <t>カイケイ</t>
    </rPh>
    <phoneticPr fontId="2"/>
  </si>
  <si>
    <t>峡南広域行政組合（情報センター特別会計）</t>
    <rPh sb="0" eb="2">
      <t>キョウナン</t>
    </rPh>
    <rPh sb="2" eb="4">
      <t>コウイキ</t>
    </rPh>
    <rPh sb="4" eb="6">
      <t>ギョウセイ</t>
    </rPh>
    <rPh sb="6" eb="8">
      <t>クミアイ</t>
    </rPh>
    <rPh sb="9" eb="11">
      <t>ジョウホウ</t>
    </rPh>
    <rPh sb="15" eb="17">
      <t>トクベツ</t>
    </rPh>
    <rPh sb="17" eb="19">
      <t>カイケイ</t>
    </rPh>
    <phoneticPr fontId="2"/>
  </si>
  <si>
    <t>峡南広域行政組合（ふるさと市町村圏特別会計）</t>
    <rPh sb="0" eb="2">
      <t>キョウナン</t>
    </rPh>
    <rPh sb="2" eb="4">
      <t>コウイキ</t>
    </rPh>
    <rPh sb="4" eb="6">
      <t>ギョウセイ</t>
    </rPh>
    <rPh sb="6" eb="8">
      <t>クミアイ</t>
    </rPh>
    <rPh sb="13" eb="16">
      <t>シチョウソン</t>
    </rPh>
    <rPh sb="16" eb="17">
      <t>ケン</t>
    </rPh>
    <rPh sb="17" eb="19">
      <t>トクベツ</t>
    </rPh>
    <rPh sb="19" eb="21">
      <t>カイケイ</t>
    </rPh>
    <phoneticPr fontId="2"/>
  </si>
  <si>
    <t>峡南広域行政組合（介護保険特別会計）</t>
    <rPh sb="0" eb="2">
      <t>キョウナン</t>
    </rPh>
    <rPh sb="2" eb="4">
      <t>コウイキ</t>
    </rPh>
    <rPh sb="4" eb="6">
      <t>ギョウセイ</t>
    </rPh>
    <rPh sb="6" eb="8">
      <t>クミアイ</t>
    </rPh>
    <rPh sb="9" eb="11">
      <t>カイゴ</t>
    </rPh>
    <rPh sb="11" eb="13">
      <t>ホケン</t>
    </rPh>
    <rPh sb="13" eb="15">
      <t>トクベツ</t>
    </rPh>
    <rPh sb="15" eb="17">
      <t>カイケイ</t>
    </rPh>
    <phoneticPr fontId="2"/>
  </si>
  <si>
    <t>山梨県後期高齢医療広域連合（一般会計）</t>
    <rPh sb="0" eb="3">
      <t>ヤマナシケン</t>
    </rPh>
    <rPh sb="3" eb="5">
      <t>コウキ</t>
    </rPh>
    <rPh sb="5" eb="7">
      <t>コウレイ</t>
    </rPh>
    <rPh sb="7" eb="9">
      <t>イリョウ</t>
    </rPh>
    <rPh sb="9" eb="11">
      <t>コウイキ</t>
    </rPh>
    <rPh sb="11" eb="13">
      <t>レンゴウ</t>
    </rPh>
    <rPh sb="14" eb="16">
      <t>イッパン</t>
    </rPh>
    <rPh sb="16" eb="18">
      <t>カイケイ</t>
    </rPh>
    <phoneticPr fontId="2"/>
  </si>
  <si>
    <t>山梨県後期高齢医療広域連合（後期高齢者医療特別会計）</t>
    <rPh sb="0" eb="3">
      <t>ヤマナシケン</t>
    </rPh>
    <rPh sb="3" eb="5">
      <t>コウキ</t>
    </rPh>
    <rPh sb="5" eb="7">
      <t>コウレイ</t>
    </rPh>
    <rPh sb="7" eb="9">
      <t>イリョウ</t>
    </rPh>
    <rPh sb="9" eb="11">
      <t>コウイキ</t>
    </rPh>
    <rPh sb="11" eb="13">
      <t>レンゴウ</t>
    </rPh>
    <rPh sb="14" eb="16">
      <t>コウキ</t>
    </rPh>
    <rPh sb="16" eb="19">
      <t>コウレイシャ</t>
    </rPh>
    <rPh sb="19" eb="21">
      <t>イリョウ</t>
    </rPh>
    <rPh sb="21" eb="23">
      <t>トクベツ</t>
    </rPh>
    <rPh sb="23" eb="25">
      <t>カイケイ</t>
    </rPh>
    <phoneticPr fontId="2"/>
  </si>
  <si>
    <t>山梨県市町村総合事務組合（一般会計）</t>
    <rPh sb="0" eb="3">
      <t>ヤマナシケン</t>
    </rPh>
    <rPh sb="3" eb="6">
      <t>シチョウソン</t>
    </rPh>
    <rPh sb="6" eb="8">
      <t>ソウゴウ</t>
    </rPh>
    <rPh sb="8" eb="10">
      <t>ジム</t>
    </rPh>
    <rPh sb="10" eb="12">
      <t>クミアイ</t>
    </rPh>
    <rPh sb="13" eb="15">
      <t>イッパン</t>
    </rPh>
    <rPh sb="15" eb="17">
      <t>カイケイ</t>
    </rPh>
    <phoneticPr fontId="2"/>
  </si>
  <si>
    <t>山梨県市町村総合事務組合（電子化事業及び会館管理・研修事業特別会計）</t>
    <rPh sb="0" eb="3">
      <t>ヤマナシケン</t>
    </rPh>
    <rPh sb="3" eb="6">
      <t>シチョウソン</t>
    </rPh>
    <rPh sb="6" eb="8">
      <t>ソウゴウ</t>
    </rPh>
    <rPh sb="8" eb="10">
      <t>ジム</t>
    </rPh>
    <rPh sb="10" eb="12">
      <t>クミアイ</t>
    </rPh>
    <rPh sb="13" eb="15">
      <t>デンシ</t>
    </rPh>
    <rPh sb="15" eb="16">
      <t>カ</t>
    </rPh>
    <rPh sb="16" eb="18">
      <t>ジギョウ</t>
    </rPh>
    <rPh sb="18" eb="19">
      <t>オヨ</t>
    </rPh>
    <rPh sb="20" eb="22">
      <t>カイカン</t>
    </rPh>
    <rPh sb="22" eb="24">
      <t>カンリ</t>
    </rPh>
    <rPh sb="25" eb="27">
      <t>ケンシュウ</t>
    </rPh>
    <rPh sb="27" eb="29">
      <t>ジギョウ</t>
    </rPh>
    <rPh sb="29" eb="31">
      <t>トクベツ</t>
    </rPh>
    <rPh sb="31" eb="33">
      <t>カイケイ</t>
    </rPh>
    <phoneticPr fontId="2"/>
  </si>
  <si>
    <t>山梨県市町村総合事務組合（一般廃棄物最終処分場事業特別会計）</t>
    <rPh sb="0" eb="3">
      <t>ヤマナシケン</t>
    </rPh>
    <rPh sb="3" eb="6">
      <t>シチョウソン</t>
    </rPh>
    <rPh sb="6" eb="8">
      <t>ソウゴウ</t>
    </rPh>
    <rPh sb="8" eb="10">
      <t>ジム</t>
    </rPh>
    <rPh sb="10" eb="12">
      <t>クミアイ</t>
    </rPh>
    <rPh sb="13" eb="15">
      <t>イッパン</t>
    </rPh>
    <rPh sb="15" eb="18">
      <t>ハイキブツ</t>
    </rPh>
    <rPh sb="18" eb="20">
      <t>サイシュウ</t>
    </rPh>
    <rPh sb="20" eb="23">
      <t>ショブンジョウ</t>
    </rPh>
    <rPh sb="23" eb="25">
      <t>ジギョウ</t>
    </rPh>
    <rPh sb="25" eb="27">
      <t>トクベツ</t>
    </rPh>
    <rPh sb="27" eb="29">
      <t>カイケイ</t>
    </rPh>
    <phoneticPr fontId="2"/>
  </si>
  <si>
    <t>山梨県市町村総合事務組合（入札参加資格審査事業費特別会計）</t>
    <rPh sb="0" eb="3">
      <t>ヤマナシケン</t>
    </rPh>
    <rPh sb="3" eb="6">
      <t>シチョウソン</t>
    </rPh>
    <rPh sb="6" eb="8">
      <t>ソウゴウ</t>
    </rPh>
    <rPh sb="8" eb="10">
      <t>ジム</t>
    </rPh>
    <rPh sb="10" eb="12">
      <t>クミアイ</t>
    </rPh>
    <rPh sb="13" eb="15">
      <t>ニュウサツ</t>
    </rPh>
    <rPh sb="15" eb="17">
      <t>サンカ</t>
    </rPh>
    <rPh sb="17" eb="19">
      <t>シカク</t>
    </rPh>
    <rPh sb="19" eb="21">
      <t>シンサ</t>
    </rPh>
    <rPh sb="21" eb="23">
      <t>ジギョウ</t>
    </rPh>
    <rPh sb="23" eb="24">
      <t>ヒ</t>
    </rPh>
    <rPh sb="24" eb="26">
      <t>トクベツ</t>
    </rPh>
    <rPh sb="26" eb="28">
      <t>カイケイ</t>
    </rPh>
    <phoneticPr fontId="2"/>
  </si>
  <si>
    <t>山梨県市町村総合事務組合（交通災害共済事業特別会計）</t>
    <rPh sb="0" eb="3">
      <t>ヤマナシケン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</si>
  <si>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峡南衛生組合(一般会計)</t>
    <rPh sb="0" eb="2">
      <t>キョウナン</t>
    </rPh>
    <rPh sb="2" eb="4">
      <t>エイセイ</t>
    </rPh>
    <rPh sb="4" eb="6">
      <t>クミアイ</t>
    </rPh>
    <rPh sb="7" eb="9">
      <t>イッパン</t>
    </rPh>
    <rPh sb="9" eb="11">
      <t>カイケイ</t>
    </rPh>
    <phoneticPr fontId="2"/>
  </si>
  <si>
    <t>山梨県西部広域環境組合(一般会計)</t>
    <rPh sb="0" eb="3">
      <t>ヤマナシケン</t>
    </rPh>
    <rPh sb="3" eb="5">
      <t>セイブ</t>
    </rPh>
    <rPh sb="5" eb="7">
      <t>コウイキ</t>
    </rPh>
    <rPh sb="7" eb="9">
      <t>カンキョウ</t>
    </rPh>
    <rPh sb="9" eb="11">
      <t>クミアイ</t>
    </rPh>
    <rPh sb="12" eb="14">
      <t>イッパン</t>
    </rPh>
    <rPh sb="14" eb="16">
      <t>カイケイ</t>
    </rPh>
    <phoneticPr fontId="2"/>
  </si>
  <si>
    <t>公共施設整備基金</t>
  </si>
  <si>
    <t>まちづくり振興基金</t>
  </si>
  <si>
    <t>地域活性化基金</t>
  </si>
  <si>
    <t>森林環境譲与税基金</t>
  </si>
  <si>
    <t>地域福祉基金</t>
    <rPh sb="0" eb="6">
      <t>チイキフクシキキン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</si>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</sst>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9E72-4562-B5A2-1C06A0DD41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120166</c:v>
                </c:pt>
                <c:pt idx="1">
                  <c:v>142253</c:v>
                </c:pt>
                <c:pt idx="2">
                  <c:v>116877</c:v>
                </c:pt>
                <c:pt idx="3">
                  <c:v>150563</c:v>
                </c:pt>
                <c:pt idx="4">
                  <c:v>209150</c:v>
                </c:pt>
              </c:numCache>
            </c:numRef>
          </c:val>
          <c:smooth val="0"/>
          <c:extLst>
            <c:ext xmlns:c16="http://schemas.microsoft.com/office/drawing/2014/chart" uri="{C3380CC4-5D6E-409C-BE32-E72D297353CC}">
              <c16:uniqueId val="{00000001-9E72-4562-B5A2-1C06A0DD41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14.93</c:v>
                </c:pt>
                <c:pt idx="1">
                  <c:v>18.91</c:v>
                </c:pt>
                <c:pt idx="2">
                  <c:v>14.09</c:v>
                </c:pt>
                <c:pt idx="3">
                  <c:v>16.850000000000001</c:v>
                </c:pt>
                <c:pt idx="4">
                  <c:v>19.670000000000002</c:v>
                </c:pt>
              </c:numCache>
            </c:numRef>
          </c:val>
          <c:extLst>
            <c:ext xmlns:c16="http://schemas.microsoft.com/office/drawing/2014/chart" uri="{C3380CC4-5D6E-409C-BE32-E72D297353CC}">
              <c16:uniqueId val="{00000000-FC86-4A7B-8FC1-964F7D82D7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59.19</c:v>
                </c:pt>
                <c:pt idx="1">
                  <c:v>57.21</c:v>
                </c:pt>
                <c:pt idx="2">
                  <c:v>59.52</c:v>
                </c:pt>
                <c:pt idx="3">
                  <c:v>59.3</c:v>
                </c:pt>
                <c:pt idx="4">
                  <c:v>66.53</c:v>
                </c:pt>
              </c:numCache>
            </c:numRef>
          </c:val>
          <c:extLst>
            <c:ext xmlns:c16="http://schemas.microsoft.com/office/drawing/2014/chart" uri="{C3380CC4-5D6E-409C-BE32-E72D297353CC}">
              <c16:uniqueId val="{00000001-FC86-4A7B-8FC1-964F7D82D7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0.77</c:v>
                </c:pt>
                <c:pt idx="1">
                  <c:v>4.5</c:v>
                </c:pt>
                <c:pt idx="2">
                  <c:v>-5.56</c:v>
                </c:pt>
                <c:pt idx="3">
                  <c:v>2.85</c:v>
                </c:pt>
                <c:pt idx="4">
                  <c:v>11.03</c:v>
                </c:pt>
              </c:numCache>
            </c:numRef>
          </c:val>
          <c:smooth val="0"/>
          <c:extLst>
            <c:ext xmlns:c16="http://schemas.microsoft.com/office/drawing/2014/chart" uri="{C3380CC4-5D6E-409C-BE32-E72D297353CC}">
              <c16:uniqueId val="{00000002-FC86-4A7B-8FC1-964F7D82D7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0.77</c:v>
                </c:pt>
                <c:pt idx="2">
                  <c:v>#N/A</c:v>
                </c:pt>
                <c:pt idx="3">
                  <c:v>0.59</c:v>
                </c:pt>
                <c:pt idx="4">
                  <c:v>#N/A</c:v>
                </c:pt>
                <c:pt idx="5">
                  <c:v>0.39</c:v>
                </c:pt>
                <c:pt idx="6">
                  <c:v>#N/A</c:v>
                </c:pt>
                <c:pt idx="7">
                  <c:v>0.85</c:v>
                </c:pt>
                <c:pt idx="8">
                  <c:v>0</c:v>
                </c:pt>
                <c:pt idx="9">
                  <c:v>0</c:v>
                </c:pt>
              </c:numCache>
            </c:numRef>
          </c:val>
          <c:extLst>
            <c:ext xmlns:c16="http://schemas.microsoft.com/office/drawing/2014/chart" uri="{C3380CC4-5D6E-409C-BE32-E72D297353CC}">
              <c16:uniqueId val="{00000000-8D2D-494C-97D1-6A29FEACF5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2D-494C-97D1-6A29FEACF53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D2D-494C-97D1-6A29FEACF53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D2D-494C-97D1-6A29FEACF53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0.08</c:v>
                </c:pt>
                <c:pt idx="4">
                  <c:v>#N/A</c:v>
                </c:pt>
                <c:pt idx="5">
                  <c:v>0.05</c:v>
                </c:pt>
                <c:pt idx="6">
                  <c:v>#N/A</c:v>
                </c:pt>
                <c:pt idx="7">
                  <c:v>0.04</c:v>
                </c:pt>
                <c:pt idx="8">
                  <c:v>#N/A</c:v>
                </c:pt>
                <c:pt idx="9">
                  <c:v>0.01</c:v>
                </c:pt>
              </c:numCache>
            </c:numRef>
          </c:val>
          <c:extLst>
            <c:ext xmlns:c16="http://schemas.microsoft.com/office/drawing/2014/chart" uri="{C3380CC4-5D6E-409C-BE32-E72D297353CC}">
              <c16:uniqueId val="{00000004-8D2D-494C-97D1-6A29FEACF539}"/>
            </c:ext>
          </c:extLst>
        </c:ser>
        <c:ser>
          <c:idx val="5"/>
          <c:order val="5"/>
          <c:tx>
            <c:strRef>
              <c:f>データシート!$A$32</c:f>
              <c:strCache>
                <c:ptCount val="1"/>
                <c:pt idx="0">
                  <c:v>指定居宅サービス特別会計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0.13</c:v>
                </c:pt>
                <c:pt idx="2">
                  <c:v>#N/A</c:v>
                </c:pt>
                <c:pt idx="3">
                  <c:v>0.15</c:v>
                </c:pt>
                <c:pt idx="4">
                  <c:v>#N/A</c:v>
                </c:pt>
                <c:pt idx="5">
                  <c:v>0.18</c:v>
                </c:pt>
                <c:pt idx="6">
                  <c:v>#N/A</c:v>
                </c:pt>
                <c:pt idx="7">
                  <c:v>0.17</c:v>
                </c:pt>
                <c:pt idx="8">
                  <c:v>#N/A</c:v>
                </c:pt>
                <c:pt idx="9">
                  <c:v>0.12</c:v>
                </c:pt>
              </c:numCache>
            </c:numRef>
          </c:val>
          <c:extLst>
            <c:ext xmlns:c16="http://schemas.microsoft.com/office/drawing/2014/chart" uri="{C3380CC4-5D6E-409C-BE32-E72D297353CC}">
              <c16:uniqueId val="{00000005-8D2D-494C-97D1-6A29FEACF539}"/>
            </c:ext>
          </c:extLst>
        </c:ser>
        <c:ser>
          <c:idx val="6"/>
          <c:order val="6"/>
          <c:tx>
            <c:strRef>
              <c:f>データシート!$A$33</c:f>
              <c:strCache>
                <c:ptCount val="1"/>
                <c:pt idx="0">
                  <c:v>南部町簡易水道事業会計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0.73</c:v>
                </c:pt>
              </c:numCache>
            </c:numRef>
          </c:val>
          <c:extLst>
            <c:ext xmlns:c16="http://schemas.microsoft.com/office/drawing/2014/chart" uri="{C3380CC4-5D6E-409C-BE32-E72D297353CC}">
              <c16:uniqueId val="{00000006-8D2D-494C-97D1-6A29FEACF53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1.39</c:v>
                </c:pt>
                <c:pt idx="2">
                  <c:v>#N/A</c:v>
                </c:pt>
                <c:pt idx="3">
                  <c:v>1.76</c:v>
                </c:pt>
                <c:pt idx="4">
                  <c:v>#N/A</c:v>
                </c:pt>
                <c:pt idx="5">
                  <c:v>1.53</c:v>
                </c:pt>
                <c:pt idx="6">
                  <c:v>#N/A</c:v>
                </c:pt>
                <c:pt idx="7">
                  <c:v>2.1800000000000002</c:v>
                </c:pt>
                <c:pt idx="8">
                  <c:v>#N/A</c:v>
                </c:pt>
                <c:pt idx="9">
                  <c:v>2.0099999999999998</c:v>
                </c:pt>
              </c:numCache>
            </c:numRef>
          </c:val>
          <c:extLst>
            <c:ext xmlns:c16="http://schemas.microsoft.com/office/drawing/2014/chart" uri="{C3380CC4-5D6E-409C-BE32-E72D297353CC}">
              <c16:uniqueId val="{00000007-8D2D-494C-97D1-6A29FEACF539}"/>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2.2000000000000002</c:v>
                </c:pt>
                <c:pt idx="2">
                  <c:v>#N/A</c:v>
                </c:pt>
                <c:pt idx="3">
                  <c:v>2.57</c:v>
                </c:pt>
                <c:pt idx="4">
                  <c:v>#N/A</c:v>
                </c:pt>
                <c:pt idx="5">
                  <c:v>3.13</c:v>
                </c:pt>
                <c:pt idx="6">
                  <c:v>#N/A</c:v>
                </c:pt>
                <c:pt idx="7">
                  <c:v>2.4300000000000002</c:v>
                </c:pt>
                <c:pt idx="8">
                  <c:v>#N/A</c:v>
                </c:pt>
                <c:pt idx="9">
                  <c:v>2.2999999999999998</c:v>
                </c:pt>
              </c:numCache>
            </c:numRef>
          </c:val>
          <c:extLst>
            <c:ext xmlns:c16="http://schemas.microsoft.com/office/drawing/2014/chart" uri="{C3380CC4-5D6E-409C-BE32-E72D297353CC}">
              <c16:uniqueId val="{00000008-8D2D-494C-97D1-6A29FEACF53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14.92</c:v>
                </c:pt>
                <c:pt idx="2">
                  <c:v>#N/A</c:v>
                </c:pt>
                <c:pt idx="3">
                  <c:v>18.899999999999999</c:v>
                </c:pt>
                <c:pt idx="4">
                  <c:v>#N/A</c:v>
                </c:pt>
                <c:pt idx="5">
                  <c:v>14.08</c:v>
                </c:pt>
                <c:pt idx="6">
                  <c:v>#N/A</c:v>
                </c:pt>
                <c:pt idx="7">
                  <c:v>16.850000000000001</c:v>
                </c:pt>
                <c:pt idx="8">
                  <c:v>#N/A</c:v>
                </c:pt>
                <c:pt idx="9">
                  <c:v>19.670000000000002</c:v>
                </c:pt>
              </c:numCache>
            </c:numRef>
          </c:val>
          <c:extLst>
            <c:ext xmlns:c16="http://schemas.microsoft.com/office/drawing/2014/chart" uri="{C3380CC4-5D6E-409C-BE32-E72D297353CC}">
              <c16:uniqueId val="{00000009-8D2D-494C-97D1-6A29FEACF53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720</c:v>
                </c:pt>
                <c:pt idx="5">
                  <c:v>640</c:v>
                </c:pt>
                <c:pt idx="8">
                  <c:v>598</c:v>
                </c:pt>
                <c:pt idx="11">
                  <c:v>593</c:v>
                </c:pt>
                <c:pt idx="14">
                  <c:v>551</c:v>
                </c:pt>
              </c:numCache>
            </c:numRef>
          </c:val>
          <c:extLst>
            <c:ext xmlns:c16="http://schemas.microsoft.com/office/drawing/2014/chart" uri="{C3380CC4-5D6E-409C-BE32-E72D297353CC}">
              <c16:uniqueId val="{00000000-E8E1-467D-AC9E-E0A06973CE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8E1-467D-AC9E-E0A06973CE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8E1-467D-AC9E-E0A06973CE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7</c:v>
                </c:pt>
                <c:pt idx="6">
                  <c:v>8</c:v>
                </c:pt>
                <c:pt idx="9">
                  <c:v>10</c:v>
                </c:pt>
                <c:pt idx="12">
                  <c:v>11</c:v>
                </c:pt>
              </c:numCache>
            </c:numRef>
          </c:val>
          <c:extLst>
            <c:ext xmlns:c16="http://schemas.microsoft.com/office/drawing/2014/chart" uri="{C3380CC4-5D6E-409C-BE32-E72D297353CC}">
              <c16:uniqueId val="{00000003-E8E1-467D-AC9E-E0A06973CE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127</c:v>
                </c:pt>
                <c:pt idx="3">
                  <c:v>120</c:v>
                </c:pt>
                <c:pt idx="6">
                  <c:v>115</c:v>
                </c:pt>
                <c:pt idx="9">
                  <c:v>160</c:v>
                </c:pt>
                <c:pt idx="12">
                  <c:v>162</c:v>
                </c:pt>
              </c:numCache>
            </c:numRef>
          </c:val>
          <c:extLst>
            <c:ext xmlns:c16="http://schemas.microsoft.com/office/drawing/2014/chart" uri="{C3380CC4-5D6E-409C-BE32-E72D297353CC}">
              <c16:uniqueId val="{00000004-E8E1-467D-AC9E-E0A06973CE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E1-467D-AC9E-E0A06973CE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E1-467D-AC9E-E0A06973CE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659</c:v>
                </c:pt>
                <c:pt idx="3">
                  <c:v>547</c:v>
                </c:pt>
                <c:pt idx="6">
                  <c:v>484</c:v>
                </c:pt>
                <c:pt idx="9">
                  <c:v>486</c:v>
                </c:pt>
                <c:pt idx="12">
                  <c:v>425</c:v>
                </c:pt>
              </c:numCache>
            </c:numRef>
          </c:val>
          <c:extLst>
            <c:ext xmlns:c16="http://schemas.microsoft.com/office/drawing/2014/chart" uri="{C3380CC4-5D6E-409C-BE32-E72D297353CC}">
              <c16:uniqueId val="{00000007-E8E1-467D-AC9E-E0A06973CE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73</c:v>
                </c:pt>
                <c:pt idx="2">
                  <c:v>#N/A</c:v>
                </c:pt>
                <c:pt idx="3">
                  <c:v>#N/A</c:v>
                </c:pt>
                <c:pt idx="4">
                  <c:v>34</c:v>
                </c:pt>
                <c:pt idx="5">
                  <c:v>#N/A</c:v>
                </c:pt>
                <c:pt idx="6">
                  <c:v>#N/A</c:v>
                </c:pt>
                <c:pt idx="7">
                  <c:v>9</c:v>
                </c:pt>
                <c:pt idx="8">
                  <c:v>#N/A</c:v>
                </c:pt>
                <c:pt idx="9">
                  <c:v>#N/A</c:v>
                </c:pt>
                <c:pt idx="10">
                  <c:v>63</c:v>
                </c:pt>
                <c:pt idx="11">
                  <c:v>#N/A</c:v>
                </c:pt>
                <c:pt idx="12">
                  <c:v>#N/A</c:v>
                </c:pt>
                <c:pt idx="13">
                  <c:v>47</c:v>
                </c:pt>
                <c:pt idx="14">
                  <c:v>#N/A</c:v>
                </c:pt>
              </c:numCache>
            </c:numRef>
          </c:val>
          <c:smooth val="0"/>
          <c:extLst>
            <c:ext xmlns:c16="http://schemas.microsoft.com/office/drawing/2014/chart" uri="{C3380CC4-5D6E-409C-BE32-E72D297353CC}">
              <c16:uniqueId val="{00000008-E8E1-467D-AC9E-E0A06973CE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5049</c:v>
                </c:pt>
                <c:pt idx="5">
                  <c:v>4956</c:v>
                </c:pt>
                <c:pt idx="8">
                  <c:v>4907</c:v>
                </c:pt>
                <c:pt idx="11">
                  <c:v>4818</c:v>
                </c:pt>
                <c:pt idx="14">
                  <c:v>4817</c:v>
                </c:pt>
              </c:numCache>
            </c:numRef>
          </c:val>
          <c:extLst>
            <c:ext xmlns:c16="http://schemas.microsoft.com/office/drawing/2014/chart" uri="{C3380CC4-5D6E-409C-BE32-E72D297353CC}">
              <c16:uniqueId val="{00000000-78B5-4F1B-A484-5F7DEC81D3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8B5-4F1B-A484-5F7DEC81D3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6156</c:v>
                </c:pt>
                <c:pt idx="5">
                  <c:v>6813</c:v>
                </c:pt>
                <c:pt idx="8">
                  <c:v>7185</c:v>
                </c:pt>
                <c:pt idx="11">
                  <c:v>7589</c:v>
                </c:pt>
                <c:pt idx="14">
                  <c:v>8113</c:v>
                </c:pt>
              </c:numCache>
            </c:numRef>
          </c:val>
          <c:extLst>
            <c:ext xmlns:c16="http://schemas.microsoft.com/office/drawing/2014/chart" uri="{C3380CC4-5D6E-409C-BE32-E72D297353CC}">
              <c16:uniqueId val="{00000002-78B5-4F1B-A484-5F7DEC81D3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B5-4F1B-A484-5F7DEC81D3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8B5-4F1B-A484-5F7DEC81D3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B5-4F1B-A484-5F7DEC81D3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1305</c:v>
                </c:pt>
                <c:pt idx="3">
                  <c:v>1303</c:v>
                </c:pt>
                <c:pt idx="6">
                  <c:v>1300</c:v>
                </c:pt>
                <c:pt idx="9">
                  <c:v>1285</c:v>
                </c:pt>
                <c:pt idx="12">
                  <c:v>1273</c:v>
                </c:pt>
              </c:numCache>
            </c:numRef>
          </c:val>
          <c:extLst>
            <c:ext xmlns:c16="http://schemas.microsoft.com/office/drawing/2014/chart" uri="{C3380CC4-5D6E-409C-BE32-E72D297353CC}">
              <c16:uniqueId val="{00000006-78B5-4F1B-A484-5F7DEC81D3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60</c:v>
                </c:pt>
                <c:pt idx="3">
                  <c:v>53</c:v>
                </c:pt>
                <c:pt idx="6">
                  <c:v>53</c:v>
                </c:pt>
                <c:pt idx="9">
                  <c:v>61</c:v>
                </c:pt>
                <c:pt idx="12">
                  <c:v>188</c:v>
                </c:pt>
              </c:numCache>
            </c:numRef>
          </c:val>
          <c:extLst>
            <c:ext xmlns:c16="http://schemas.microsoft.com/office/drawing/2014/chart" uri="{C3380CC4-5D6E-409C-BE32-E72D297353CC}">
              <c16:uniqueId val="{00000007-78B5-4F1B-A484-5F7DEC81D3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1402</c:v>
                </c:pt>
                <c:pt idx="3">
                  <c:v>1390</c:v>
                </c:pt>
                <c:pt idx="6">
                  <c:v>1327</c:v>
                </c:pt>
                <c:pt idx="9">
                  <c:v>1333</c:v>
                </c:pt>
                <c:pt idx="12">
                  <c:v>1337</c:v>
                </c:pt>
              </c:numCache>
            </c:numRef>
          </c:val>
          <c:extLst>
            <c:ext xmlns:c16="http://schemas.microsoft.com/office/drawing/2014/chart" uri="{C3380CC4-5D6E-409C-BE32-E72D297353CC}">
              <c16:uniqueId val="{00000008-78B5-4F1B-A484-5F7DEC81D3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8B5-4F1B-A484-5F7DEC81D3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3382</c:v>
                </c:pt>
                <c:pt idx="3">
                  <c:v>3504</c:v>
                </c:pt>
                <c:pt idx="6">
                  <c:v>3396</c:v>
                </c:pt>
                <c:pt idx="9">
                  <c:v>3380</c:v>
                </c:pt>
                <c:pt idx="12">
                  <c:v>3811</c:v>
                </c:pt>
              </c:numCache>
            </c:numRef>
          </c:val>
          <c:extLst>
            <c:ext xmlns:c16="http://schemas.microsoft.com/office/drawing/2014/chart" uri="{C3380CC4-5D6E-409C-BE32-E72D297353CC}">
              <c16:uniqueId val="{0000000A-78B5-4F1B-A484-5F7DEC81D34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8B5-4F1B-A484-5F7DEC81D34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2299</c:v>
                </c:pt>
                <c:pt idx="1">
                  <c:v>2300</c:v>
                </c:pt>
                <c:pt idx="2">
                  <c:v>2614</c:v>
                </c:pt>
              </c:numCache>
            </c:numRef>
          </c:val>
          <c:extLst>
            <c:ext xmlns:c16="http://schemas.microsoft.com/office/drawing/2014/chart" uri="{C3380CC4-5D6E-409C-BE32-E72D297353CC}">
              <c16:uniqueId val="{00000000-6FA9-4119-9475-B27C801362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735</c:v>
                </c:pt>
                <c:pt idx="1">
                  <c:v>735</c:v>
                </c:pt>
                <c:pt idx="2">
                  <c:v>736</c:v>
                </c:pt>
              </c:numCache>
            </c:numRef>
          </c:val>
          <c:extLst>
            <c:ext xmlns:c16="http://schemas.microsoft.com/office/drawing/2014/chart" uri="{C3380CC4-5D6E-409C-BE32-E72D297353CC}">
              <c16:uniqueId val="{00000001-6FA9-4119-9475-B27C801362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4658</c:v>
                </c:pt>
                <c:pt idx="1">
                  <c:v>5027</c:v>
                </c:pt>
                <c:pt idx="2">
                  <c:v>5247</c:v>
                </c:pt>
              </c:numCache>
            </c:numRef>
          </c:val>
          <c:extLst>
            <c:ext xmlns:c16="http://schemas.microsoft.com/office/drawing/2014/chart" uri="{C3380CC4-5D6E-409C-BE32-E72D297353CC}">
              <c16:uniqueId val="{00000002-6FA9-4119-9475-B27C8013622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山梨県南部町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元利償還金は、合併当初の大型事業債の償還終了が近づき、減少傾向にあったが、令和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年度には簡易水道事業債の償還による費用増で一時的に上昇した。この上昇は老朽化した施設の更新のための費用が大きく影響し、分子を押し上げた結果といえる。令和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は公営企業会計への移行が進んだことから、同様の傾向が続いた一方で、一般会計の元利償還金が大幅に減少したことで、実質公債費比率（分子）は低下した。今後も水道事業会計では策定済の経営戦略に基づき、計画的な施設整備を進める必要がある。</a:t>
          </a:r>
        </a:p>
        <a:p>
          <a:r>
            <a:rPr kumimoji="1" lang="ja-JP" altLang="en-US" sz="1200">
              <a:latin typeface="ＭＳ ゴシック" pitchFamily="49" charset="-128"/>
              <a:ea typeface="ＭＳ ゴシック" pitchFamily="49" charset="-128"/>
            </a:rPr>
            <a:t>算入公債費等が元利償還金等の</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割以上を占めていることから比較的健全な結果といえるが、将来的には、施設の長寿命化改修や子育て住宅の建築といった起債発行を伴う大型事業が計画されており、実質公債費比率の上昇が懸念される。適切な予算規模を保持し、償還額の平準化を考慮したうえで、新規地方債の発行については慎重な検討を進めることが必要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山梨県南部町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一般会計等に係る地方債の現在高は、年度毎の削減努力により減少傾向にあり、既発行分の返済が順調に推移していた。令和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年度は、公共施設等総合管理計画に基づく建物の長寿命化改修が主な要因により、借入額が償還額を上回ったため地方債残高は増加した。</a:t>
          </a:r>
        </a:p>
        <a:p>
          <a:r>
            <a:rPr kumimoji="1" lang="ja-JP" altLang="en-US" sz="1400">
              <a:latin typeface="ＭＳ ゴシック" pitchFamily="49" charset="-128"/>
              <a:ea typeface="ＭＳ ゴシック" pitchFamily="49" charset="-128"/>
            </a:rPr>
            <a:t>今後も令和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年度実施の学校適正配置事業借入をはじめ、令和</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年度以降もアルカディアスポーツセンター改修事業など大型投資事業が予想されていることから、返済額より借入額が上回れば地方債残高は増加傾向にあり、計画的に実施していく必要がある。</a:t>
          </a:r>
        </a:p>
        <a:p>
          <a:r>
            <a:rPr kumimoji="1" lang="ja-JP" altLang="en-US" sz="1400">
              <a:latin typeface="ＭＳ ゴシック" pitchFamily="49" charset="-128"/>
              <a:ea typeface="ＭＳ ゴシック" pitchFamily="49" charset="-128"/>
            </a:rPr>
            <a:t>一方充当可能財源としては、老朽化した公共施設の修繕や除却などに多額の財源が必要であることから、計画的に基金への積み立てを行い、令和２年度からは約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億円、約</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増額した。今後、普通地方交付税も減少が見込まれるとともに、分母を構成する標準財政規模が縮小していく見通しであることから、これまで以上に将来負担減となるように努める。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山梨県南部町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百万円取り崩す一方、普通地方交付税の縮減への対応や老朽化した公共施設の複合化や解体に充てるため積立てを行い、基金全体としては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百万円の増となった。今後、減収等への備え及び保有する施設の長寿命化改修等、必要な事業の財源とする必要がある。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財政力指数が低く、緊急な事業対応に備えるため、今後も計画的に基金積立をする予定である。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中長期的には、老朽化施設の長寿命化改修や解体費用に充てる目的で特定目的基金の取崩しを行う計画を立てている。このため、減少していく見込みである。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公共施設整備基金：町の公共施設の整備費用に充当する。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まちづくり振興基金：町民の連携強化と地域振興を図る。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地域活性化基金：町の将来の地域づくりを展望し、地域活性化を実現する。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地域福祉基金：住民が主体となって行う福祉活動を活発化するための基金である。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公共施設整備基金：施設の老朽化に対応するために、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地域福祉基金：就園児童支援金（補助金）のために、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地域活性化基金：次年度以降の整備事業等に備え、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森林環境譲与税基金：次年度以降の整備事業等に備え、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43,387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それぞれの目的に適した基金の積立や取崩しを行う予定。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実質収支額が高い比率で推移しているなかで、今後の普通地方交付税の縮減に対応するため必要な積立を行う方針のもと、令和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年度は運用益とあわせた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今後、地方財政法の規定に基づき繰越金の１／２及び運用益を積立てながら、次年度当初予算編成において、同額程度を取り崩す予定である。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利償還金の多くは普通地方交付税に算入されており、よほどのことがない限り繰上償還はなじまないと考える。一方、理論償還となる地方債は利率上昇局面では繰上償還も検討の余地がある。現状の残債は借入利率が低い時代のものも多いが、今後の借り入れについては、中長期における収支の全体バランス、地方債残高を見ながら、基金を有効に活用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山梨県南部町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6,765
6,687
200.87
6,906,184
6,095,768
773,109
3,929,943
3,810,828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本町は内陸山間地にあるため中心となる産業がなく、高齢化率は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割を超え急激な人口減少により少子化が進んでいる。このため財政基盤が弱く、類似団体平均を下回る状態が続いている。</a:t>
          </a:r>
        </a:p>
        <a:p>
          <a:r>
            <a:rPr kumimoji="1" lang="ja-JP" altLang="en-US" sz="1300">
              <a:latin typeface="ＭＳ Ｐゴシック" panose="020B0600070205080204" pitchFamily="50" charset="-128"/>
              <a:ea typeface="ＭＳ Ｐゴシック" panose="020B0600070205080204" pitchFamily="50" charset="-128"/>
            </a:rPr>
            <a:t>毎年、定員管理や事務事業の見直しを行っているが、今後も定員適正化、地方税の徴収強化（現年分徴収率</a:t>
          </a:r>
          <a:r>
            <a:rPr kumimoji="1" lang="en-US" altLang="ja-JP" sz="1300">
              <a:latin typeface="ＭＳ Ｐゴシック" panose="020B0600070205080204" pitchFamily="50" charset="-128"/>
              <a:ea typeface="ＭＳ Ｐゴシック" panose="020B0600070205080204" pitchFamily="50" charset="-128"/>
            </a:rPr>
            <a:t>99.5</a:t>
          </a:r>
          <a:r>
            <a:rPr kumimoji="1" lang="ja-JP" altLang="en-US" sz="1300">
              <a:latin typeface="ＭＳ Ｐゴシック" panose="020B0600070205080204" pitchFamily="50" charset="-128"/>
              <a:ea typeface="ＭＳ Ｐゴシック" panose="020B0600070205080204" pitchFamily="50" charset="-128"/>
            </a:rPr>
            <a:t>％、過年度も含めた全体でも</a:t>
          </a:r>
          <a:r>
            <a:rPr kumimoji="1" lang="en-US" altLang="ja-JP" sz="1300">
              <a:latin typeface="ＭＳ Ｐゴシック" panose="020B0600070205080204" pitchFamily="50" charset="-128"/>
              <a:ea typeface="ＭＳ Ｐゴシック" panose="020B0600070205080204" pitchFamily="50" charset="-128"/>
            </a:rPr>
            <a:t>97.8</a:t>
          </a:r>
          <a:r>
            <a:rPr kumimoji="1" lang="ja-JP" altLang="en-US" sz="1300">
              <a:latin typeface="ＭＳ Ｐゴシック" panose="020B0600070205080204" pitchFamily="50" charset="-128"/>
              <a:ea typeface="ＭＳ Ｐゴシック" panose="020B0600070205080204" pitchFamily="50" charset="-128"/>
            </a:rPr>
            <a:t>％）を中心とする歳入確保に努め、活力あるまちづくりを展開しつつ、行政の効率化に努めることにより、財政基盤の強化に努める。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経常収支比率は、経年で改善傾向にあったが、令和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となった。類似団体平均及び県平均は下回った。経常的歳入である普通交付税等が増加したものの、経常的な歳出では扶助費が増額したことが主な要因である。引き続き定員管理の適正化による人件費の抑制と公債費残高の縮減に努めるとともに、事務事業の見直しによる経常経費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77681</xdr:rowOff>
    </xdr:from>
    <xdr:to>
      <xdr:col>23</xdr:col>
      <xdr:colOff>133350</xdr:colOff>
      <xdr:row>60</xdr:row>
      <xdr:rowOff>99801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364681"/>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144569</xdr:rowOff>
    </xdr:from>
    <xdr:to>
      <xdr:col>19</xdr:col>
      <xdr:colOff>133350</xdr:colOff>
      <xdr:row>60</xdr:row>
      <xdr:rowOff>77681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260119"/>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144569</xdr:rowOff>
    </xdr:from>
    <xdr:to>
      <xdr:col>15</xdr:col>
      <xdr:colOff>82550</xdr:colOff>
      <xdr:row>60</xdr:row>
      <xdr:rowOff>1270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260119"/>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60</xdr:row>
      <xdr:rowOff>123931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288270"/>
          <a:ext cx="889000" cy="1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116751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49001</xdr:rowOff>
    </xdr:from>
    <xdr:to>
      <xdr:col>23</xdr:col>
      <xdr:colOff>184150</xdr:colOff>
      <xdr:row>60</xdr:row>
      <xdr:rowOff>150601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65528</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181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26881</xdr:rowOff>
    </xdr:from>
    <xdr:to>
      <xdr:col>19</xdr:col>
      <xdr:colOff>184150</xdr:colOff>
      <xdr:row>60</xdr:row>
      <xdr:rowOff>128481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138658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08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93769</xdr:rowOff>
    </xdr:from>
    <xdr:to>
      <xdr:col>15</xdr:col>
      <xdr:colOff>133350</xdr:colOff>
      <xdr:row>60</xdr:row>
      <xdr:rowOff>23919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20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34096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997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62247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73131</xdr:rowOff>
    </xdr:from>
    <xdr:to>
      <xdr:col>7</xdr:col>
      <xdr:colOff>31750</xdr:colOff>
      <xdr:row>61</xdr:row>
      <xdr:rowOff>3281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13458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[247,719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人口１人当たりの人件費、物件費及び維持補修費の決算額は類似団体平均を下回った。経年では他団体同様に増加傾向で推移している。うち、物件費は、令和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年度と比較し計画策定に伴う委託料などが増加し、全体としても増加した。人件費は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％の微増であった。</a:t>
          </a:r>
        </a:p>
        <a:p>
          <a:r>
            <a:rPr kumimoji="1" lang="ja-JP" altLang="en-US" sz="1300">
              <a:latin typeface="ＭＳ Ｐゴシック" panose="020B0600070205080204" pitchFamily="50" charset="-128"/>
              <a:ea typeface="ＭＳ Ｐゴシック" panose="020B0600070205080204" pitchFamily="50" charset="-128"/>
            </a:rPr>
            <a:t>今後も、人口減少と少子化に対応するため、公共施設総合管理計画に基づく施設整備や行政改革の推進による人件費と物件費の削減を図る。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102797</xdr:rowOff>
    </xdr:from>
    <xdr:to>
      <xdr:col>23</xdr:col>
      <xdr:colOff>133350</xdr:colOff>
      <xdr:row>81</xdr:row>
      <xdr:rowOff>112466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90247"/>
          <a:ext cx="838200" cy="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101557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9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101671</xdr:rowOff>
    </xdr:from>
    <xdr:to>
      <xdr:col>19</xdr:col>
      <xdr:colOff>133350</xdr:colOff>
      <xdr:row>81</xdr:row>
      <xdr:rowOff>102797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89121"/>
          <a:ext cx="889000" cy="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93393</xdr:rowOff>
    </xdr:from>
    <xdr:to>
      <xdr:col>15</xdr:col>
      <xdr:colOff>82550</xdr:colOff>
      <xdr:row>81</xdr:row>
      <xdr:rowOff>101671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0843"/>
          <a:ext cx="889000" cy="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88331</xdr:rowOff>
    </xdr:from>
    <xdr:to>
      <xdr:col>11</xdr:col>
      <xdr:colOff>31750</xdr:colOff>
      <xdr:row>81</xdr:row>
      <xdr:rowOff>93393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75781"/>
          <a:ext cx="8890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61666</xdr:rowOff>
    </xdr:from>
    <xdr:to>
      <xdr:col>23</xdr:col>
      <xdr:colOff>184150</xdr:colOff>
      <xdr:row>81</xdr:row>
      <xdr:rowOff>163266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4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154393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51997</xdr:rowOff>
    </xdr:from>
    <xdr:to>
      <xdr:col>19</xdr:col>
      <xdr:colOff>184150</xdr:colOff>
      <xdr:row>81</xdr:row>
      <xdr:rowOff>153597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3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163774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08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50871</xdr:rowOff>
    </xdr:from>
    <xdr:to>
      <xdr:col>15</xdr:col>
      <xdr:colOff>133350</xdr:colOff>
      <xdr:row>81</xdr:row>
      <xdr:rowOff>152471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162648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42593</xdr:rowOff>
    </xdr:from>
    <xdr:to>
      <xdr:col>11</xdr:col>
      <xdr:colOff>82550</xdr:colOff>
      <xdr:row>81</xdr:row>
      <xdr:rowOff>144193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154370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37531</xdr:rowOff>
    </xdr:from>
    <xdr:to>
      <xdr:col>7</xdr:col>
      <xdr:colOff>31750</xdr:colOff>
      <xdr:row>81</xdr:row>
      <xdr:rowOff>139131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149308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9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毎年、給与の適正化に取り組んできた結果、類似団体平均や全国町村平均と比較すると、数値が若干上回るものの、その差は僅かであり、ほぼ同水準であると判断できる。今後も給与の適正化をさらに推進し、類似団体平均を大きく上回らない水準を維持することを目指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112184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4521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85</xdr:row>
      <xdr:rowOff>71966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11161"/>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109361</xdr:rowOff>
    </xdr:from>
    <xdr:to>
      <xdr:col>72</xdr:col>
      <xdr:colOff>203200</xdr:colOff>
      <xdr:row>84</xdr:row>
      <xdr:rowOff>149578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111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149578</xdr:rowOff>
    </xdr:from>
    <xdr:to>
      <xdr:col>68</xdr:col>
      <xdr:colOff>152400</xdr:colOff>
      <xdr:row>85</xdr:row>
      <xdr:rowOff>112184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51378"/>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58561</xdr:rowOff>
    </xdr:from>
    <xdr:to>
      <xdr:col>73</xdr:col>
      <xdr:colOff>44450</xdr:colOff>
      <xdr:row>84</xdr:row>
      <xdr:rowOff>160161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98778</xdr:rowOff>
    </xdr:from>
    <xdr:to>
      <xdr:col>68</xdr:col>
      <xdr:colOff>203200</xdr:colOff>
      <xdr:row>85</xdr:row>
      <xdr:rowOff>28928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定員適正化計画に基づき、一般会計の職員数は平成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名から順次減少しており、令和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名（前年度比△</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名）となった。また、類似団体の平均と比較すると、</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latin typeface="ＭＳ Ｐゴシック" panose="020B0600070205080204" pitchFamily="50" charset="-128"/>
              <a:ea typeface="ＭＳ Ｐゴシック" panose="020B0600070205080204" pitchFamily="50" charset="-128"/>
            </a:rPr>
            <a:t>今後は、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推進課による電子化の推進を通じて業務効率化を図るほか、技能・労務系業務のアウトソーシングを積極的に活用し、限られた職員数で効率的な業務運営を実現していくことを目指す。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68834</xdr:rowOff>
    </xdr:from>
    <xdr:to>
      <xdr:col>81</xdr:col>
      <xdr:colOff>44450</xdr:colOff>
      <xdr:row>60</xdr:row>
      <xdr:rowOff>77280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55834"/>
          <a:ext cx="8382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68834</xdr:rowOff>
    </xdr:from>
    <xdr:to>
      <xdr:col>77</xdr:col>
      <xdr:colOff>44450</xdr:colOff>
      <xdr:row>60</xdr:row>
      <xdr:rowOff>102616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5583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102616</xdr:rowOff>
    </xdr:from>
    <xdr:to>
      <xdr:col>72</xdr:col>
      <xdr:colOff>203200</xdr:colOff>
      <xdr:row>60</xdr:row>
      <xdr:rowOff>109855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38961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88741</xdr:rowOff>
    </xdr:from>
    <xdr:to>
      <xdr:col>68</xdr:col>
      <xdr:colOff>152400</xdr:colOff>
      <xdr:row>60</xdr:row>
      <xdr:rowOff>109855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75741"/>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26480</xdr:rowOff>
    </xdr:from>
    <xdr:to>
      <xdr:col>81</xdr:col>
      <xdr:colOff>95250</xdr:colOff>
      <xdr:row>60</xdr:row>
      <xdr:rowOff>128080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43007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18034</xdr:rowOff>
    </xdr:from>
    <xdr:to>
      <xdr:col>77</xdr:col>
      <xdr:colOff>95250</xdr:colOff>
      <xdr:row>60</xdr:row>
      <xdr:rowOff>119634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129811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73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51816</xdr:rowOff>
    </xdr:from>
    <xdr:to>
      <xdr:col>73</xdr:col>
      <xdr:colOff>44450</xdr:colOff>
      <xdr:row>60</xdr:row>
      <xdr:rowOff>153416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59055</xdr:rowOff>
    </xdr:from>
    <xdr:to>
      <xdr:col>68</xdr:col>
      <xdr:colOff>203200</xdr:colOff>
      <xdr:row>60</xdr:row>
      <xdr:rowOff>160655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170832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37941</xdr:rowOff>
    </xdr:from>
    <xdr:to>
      <xdr:col>64</xdr:col>
      <xdr:colOff>152400</xdr:colOff>
      <xdr:row>60</xdr:row>
      <xdr:rowOff>139541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2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149718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公債費の種類としては、交付税算入率の高い過疎債などが約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割を占めており、その割合は非常に高い。単年度の公債費負担の指数は、令和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0.26</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となっており、これら平均が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で、前年度を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ポイント上回った。この結果は、令和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年度単年度の指数が低水準にあった影響を受けたものである。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年度に実施した大型事業の償還が始まる令和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付近から、本指標は上昇傾向になると予想される。このため、人口規模や地域特性を考慮しつつ、緊急性や住民ニーズを的確に把握した上で事業を選定し、起債を効果的に活用した財政運営に取り組む必要が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110236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79196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115062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7919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115062</xdr:rowOff>
    </xdr:from>
    <xdr:to>
      <xdr:col>72</xdr:col>
      <xdr:colOff>203200</xdr:colOff>
      <xdr:row>39</xdr:row>
      <xdr:rowOff>144018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8016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144018</xdr:rowOff>
    </xdr:from>
    <xdr:to>
      <xdr:col>68</xdr:col>
      <xdr:colOff>152400</xdr:colOff>
      <xdr:row>39</xdr:row>
      <xdr:rowOff>163322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8305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59436</xdr:rowOff>
    </xdr:from>
    <xdr:to>
      <xdr:col>81</xdr:col>
      <xdr:colOff>95250</xdr:colOff>
      <xdr:row>39</xdr:row>
      <xdr:rowOff>161036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74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75963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59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64262</xdr:rowOff>
    </xdr:from>
    <xdr:to>
      <xdr:col>73</xdr:col>
      <xdr:colOff>44450</xdr:colOff>
      <xdr:row>39</xdr:row>
      <xdr:rowOff>165862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4589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93218</xdr:rowOff>
    </xdr:from>
    <xdr:to>
      <xdr:col>68</xdr:col>
      <xdr:colOff>203200</xdr:colOff>
      <xdr:row>40</xdr:row>
      <xdr:rowOff>23368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で推移している。数値が発生しなかった主な要因は、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年度以降の臨時財政対策債の借入制限による町債残高の減少と財政調整基金等の積立による充当可能基金の増加が挙げられる。</a:t>
          </a:r>
        </a:p>
        <a:p>
          <a:r>
            <a:rPr kumimoji="1" lang="ja-JP" altLang="en-US" sz="1300">
              <a:latin typeface="ＭＳ Ｐゴシック" panose="020B0600070205080204" pitchFamily="50" charset="-128"/>
              <a:ea typeface="ＭＳ Ｐゴシック" panose="020B0600070205080204" pitchFamily="50" charset="-128"/>
            </a:rPr>
            <a:t>今後は、交付税縮減を見据えて、後世への負担を少しでも軽減するよう新規事業の実施等について総点検を図り、計画的な起債と公債費削減に努め、財政健全化をより一層進めていく。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山梨県南部町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6,765
6,687
200.87
6,906,184
6,095,768
773,109
3,929,943
3,810,828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人当たりの職員数は類似団体平均を下回る一方、ラスパイレス指数はほぼ同水準である。また、人件費の経常収支比率は類似団体平均を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年以降、全国的な賃上げなどに伴い、職員や会計年度任用職員に関するコストが増大し、人件費全体の負担が非常に重くなっている状況である。</a:t>
          </a:r>
        </a:p>
        <a:p>
          <a:r>
            <a:rPr kumimoji="1" lang="ja-JP" altLang="en-US" sz="1300">
              <a:latin typeface="ＭＳ Ｐゴシック" panose="020B0600070205080204" pitchFamily="50" charset="-128"/>
              <a:ea typeface="ＭＳ Ｐゴシック" panose="020B0600070205080204" pitchFamily="50" charset="-128"/>
            </a:rPr>
            <a:t>今後、</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の推進、行財政改革を進めるとともに、会計年度任用職員の適正配置を行い、人件費の抑制に努めていく。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36</xdr:row>
      <xdr:rowOff>145288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037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145288</xdr:rowOff>
    </xdr:from>
    <xdr:to>
      <xdr:col>19</xdr:col>
      <xdr:colOff>187325</xdr:colOff>
      <xdr:row>36</xdr:row>
      <xdr:rowOff>154432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174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36</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900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117856</xdr:rowOff>
    </xdr:from>
    <xdr:to>
      <xdr:col>11</xdr:col>
      <xdr:colOff>9525</xdr:colOff>
      <xdr:row>37</xdr:row>
      <xdr:rowOff>19558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00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94488</xdr:rowOff>
    </xdr:from>
    <xdr:to>
      <xdr:col>20</xdr:col>
      <xdr:colOff>38100</xdr:colOff>
      <xdr:row>37</xdr:row>
      <xdr:rowOff>24638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67056</xdr:rowOff>
    </xdr:from>
    <xdr:to>
      <xdr:col>11</xdr:col>
      <xdr:colOff>60325</xdr:colOff>
      <xdr:row>36</xdr:row>
      <xdr:rowOff>168656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140208</xdr:rowOff>
    </xdr:from>
    <xdr:to>
      <xdr:col>6</xdr:col>
      <xdr:colOff>171450</xdr:colOff>
      <xdr:row>37</xdr:row>
      <xdr:rowOff>70358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80535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年度以降は委託料や光熱水費の増加により増加傾向にあり、令和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年度は委託料の増、備品購入費の減のなか、全体としては前年比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ポイント減少であった。</a:t>
          </a:r>
        </a:p>
        <a:p>
          <a:r>
            <a:rPr kumimoji="1" lang="ja-JP" altLang="en-US" sz="1300">
              <a:latin typeface="ＭＳ Ｐゴシック" panose="020B0600070205080204" pitchFamily="50" charset="-128"/>
              <a:ea typeface="ＭＳ Ｐゴシック" panose="020B0600070205080204" pitchFamily="50" charset="-128"/>
            </a:rPr>
            <a:t>物価高騰の影響によるモノの値段の上昇が続く中、適正価格と行政コスト削減のバランスを取ることは困難であるものの、施設管理において効率的な行政サービスを提供できるよう、施設の統廃合や民間委託を積極的に進め、行政コストの削減に努める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155575</xdr:rowOff>
    </xdr:from>
    <xdr:to>
      <xdr:col>82</xdr:col>
      <xdr:colOff>107950</xdr:colOff>
      <xdr:row>15</xdr:row>
      <xdr:rowOff>1270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5558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27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46990</xdr:rowOff>
    </xdr:from>
    <xdr:to>
      <xdr:col>73</xdr:col>
      <xdr:colOff>180975</xdr:colOff>
      <xdr:row>14</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472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14</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4358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104775</xdr:rowOff>
    </xdr:from>
    <xdr:to>
      <xdr:col>82</xdr:col>
      <xdr:colOff>158750</xdr:colOff>
      <xdr:row>15</xdr:row>
      <xdr:rowOff>34925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121302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121920</xdr:rowOff>
    </xdr:from>
    <xdr:to>
      <xdr:col>78</xdr:col>
      <xdr:colOff>120650</xdr:colOff>
      <xdr:row>15</xdr:row>
      <xdr:rowOff>52070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167640</xdr:rowOff>
    </xdr:from>
    <xdr:to>
      <xdr:col>69</xdr:col>
      <xdr:colOff>142875</xdr:colOff>
      <xdr:row>14</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107967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扶助費のうち、補助事業費では障害者自立支援給付の増、単独事業では老人保護措置費の増などの要因により、全体としては前年比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経年の推移では昨年の減から一転して増へ転じた結果となり、今後は上昇傾向が見込まれるため、特に町単独の扶助費について個人負担金なども含めあるべき姿へと見直し、上昇傾向に歯止めをかけるよう適正化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385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3853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480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山梨県平均とほぼ同水準の数値となった。特別会計への繰出額は減少したものの、財政調整基金への積立金額が大幅に増加したことにより、結果として同水準を維持する形となった。医療や介護給付費の増加に伴う特別会計への繰出額は年々増加傾向にあり、財政を圧迫する要因の一つとなっている。こうした状況に対応するためには財政基盤の安定化が不可欠であり、計画的かつ持続可能な施策が求められる。今後も基金の適切な運用を通じて、財政の柔軟性を確保し、地方財政の健全性を維持していく。</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120142</xdr:rowOff>
    </xdr:from>
    <xdr:to>
      <xdr:col>82</xdr:col>
      <xdr:colOff>107950</xdr:colOff>
      <xdr:row>55</xdr:row>
      <xdr:rowOff>138430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5498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115570</xdr:rowOff>
    </xdr:from>
    <xdr:to>
      <xdr:col>78</xdr:col>
      <xdr:colOff>69850</xdr:colOff>
      <xdr:row>55</xdr:row>
      <xdr:rowOff>120142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202420"/>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115570</xdr:rowOff>
    </xdr:from>
    <xdr:to>
      <xdr:col>73</xdr:col>
      <xdr:colOff>180975</xdr:colOff>
      <xdr:row>55</xdr:row>
      <xdr:rowOff>138430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20242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55</xdr:row>
      <xdr:rowOff>165862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568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69342</xdr:rowOff>
    </xdr:from>
    <xdr:to>
      <xdr:col>78</xdr:col>
      <xdr:colOff>120650</xdr:colOff>
      <xdr:row>55</xdr:row>
      <xdr:rowOff>170942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9669</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26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64770</xdr:rowOff>
    </xdr:from>
    <xdr:to>
      <xdr:col>74</xdr:col>
      <xdr:colOff>31750</xdr:colOff>
      <xdr:row>53</xdr:row>
      <xdr:rowOff>166370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5097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115062</xdr:rowOff>
    </xdr:from>
    <xdr:to>
      <xdr:col>65</xdr:col>
      <xdr:colOff>53975</xdr:colOff>
      <xdr:row>56</xdr:row>
      <xdr:rowOff>45212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55389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31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年度の歳出額が大きく増加した主な要因は、水道事業が公営企業会計へ移行したことに伴い、繰出金から補助金へ性質区分を変更したためである。一部事務組合への負担金等を含めた数値は、前年度比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る結果となった。また、人件費上昇などの影響により一部事務組合への負担金も増加傾向にあり、今後もこの傾向が続くことが見込まれる。特に、町単独の各種補助金制度については、事務事業分析・評価を通じて、制度の必要性や緊急性を再検討し、効率的かつ持続可能な財政運営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136144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527800"/>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110998</xdr:rowOff>
    </xdr:from>
    <xdr:to>
      <xdr:col>78</xdr:col>
      <xdr:colOff>69850</xdr:colOff>
      <xdr:row>38</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4546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110998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906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78994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390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85344</xdr:rowOff>
    </xdr:from>
    <xdr:to>
      <xdr:col>82</xdr:col>
      <xdr:colOff>158750</xdr:colOff>
      <xdr:row>39</xdr:row>
      <xdr:rowOff>15494</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57421</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60198</xdr:rowOff>
    </xdr:from>
    <xdr:to>
      <xdr:col>74</xdr:col>
      <xdr:colOff>31750</xdr:colOff>
      <xdr:row>37</xdr:row>
      <xdr:rowOff>161798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町合併時に発行された既発債の償還が終了に向かう中、令和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年度の公債費指標は前年度比</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ポイント減少し、類似団体平均を下回る結果となった。一方で、金利の上昇傾向が続く中、今後施設の大規模改修などを目的とした多額の地方債発行が予定され、また、令和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年度に実施された大型事業の償還が始まる令和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この指標は上昇傾向になると予測される。このため、地方債発行を伴う普通建設事業については、優先順位の明確化や収支バランスの判断を適切に行い、計画的な事業運営による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58420</xdr:rowOff>
    </xdr:from>
    <xdr:to>
      <xdr:col>24</xdr:col>
      <xdr:colOff>25400</xdr:colOff>
      <xdr:row>75</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29171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127000</xdr:rowOff>
    </xdr:from>
    <xdr:to>
      <xdr:col>19</xdr:col>
      <xdr:colOff>187325</xdr:colOff>
      <xdr:row>75</xdr:row>
      <xdr:rowOff>130810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2985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76</xdr:row>
      <xdr:rowOff>5080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2989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142239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0352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xdr:rowOff>
    </xdr:from>
    <xdr:to>
      <xdr:col>24</xdr:col>
      <xdr:colOff>76200</xdr:colOff>
      <xdr:row>75</xdr:row>
      <xdr:rowOff>109220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24147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76200</xdr:rowOff>
    </xdr:from>
    <xdr:to>
      <xdr:col>20</xdr:col>
      <xdr:colOff>38100</xdr:colOff>
      <xdr:row>76</xdr:row>
      <xdr:rowOff>6350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公債費を除く経常収支比率は、令和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年度は前年比で</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ポイント増加したものの、類似団体平均を下回る傾向が経年で続いている。引き続き行財政改革を推し進め、財政健全化に努める。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37846</xdr:rowOff>
    </xdr:from>
    <xdr:to>
      <xdr:col>82</xdr:col>
      <xdr:colOff>107950</xdr:colOff>
      <xdr:row>74</xdr:row>
      <xdr:rowOff>104140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725146"/>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88138</xdr:rowOff>
    </xdr:from>
    <xdr:to>
      <xdr:col>78</xdr:col>
      <xdr:colOff>69850</xdr:colOff>
      <xdr:row>74</xdr:row>
      <xdr:rowOff>37846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603988"/>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88138</xdr:rowOff>
    </xdr:from>
    <xdr:to>
      <xdr:col>73</xdr:col>
      <xdr:colOff>180975</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3893800" y="126039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92710</xdr:rowOff>
    </xdr:from>
    <xdr:to>
      <xdr:col>69</xdr:col>
      <xdr:colOff>92075</xdr:colOff>
      <xdr:row>73</xdr:row>
      <xdr:rowOff>149860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6085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18559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53340</xdr:rowOff>
    </xdr:from>
    <xdr:to>
      <xdr:col>82</xdr:col>
      <xdr:colOff>158750</xdr:colOff>
      <xdr:row>74</xdr:row>
      <xdr:rowOff>154940</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69867</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158496</xdr:rowOff>
    </xdr:from>
    <xdr:to>
      <xdr:col>78</xdr:col>
      <xdr:colOff>120650</xdr:colOff>
      <xdr:row>74</xdr:row>
      <xdr:rowOff>88646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67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98823</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443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37338</xdr:rowOff>
    </xdr:from>
    <xdr:to>
      <xdr:col>74</xdr:col>
      <xdr:colOff>31750</xdr:colOff>
      <xdr:row>73</xdr:row>
      <xdr:rowOff>138938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5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149115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32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41910</xdr:rowOff>
    </xdr:from>
    <xdr:to>
      <xdr:col>69</xdr:col>
      <xdr:colOff>142875</xdr:colOff>
      <xdr:row>73</xdr:row>
      <xdr:rowOff>143510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153687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99060</xdr:rowOff>
    </xdr:from>
    <xdr:to>
      <xdr:col>65</xdr:col>
      <xdr:colOff>53975</xdr:colOff>
      <xdr:row>74</xdr:row>
      <xdr:rowOff>29210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6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39387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38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山梨県南部町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117970</xdr:rowOff>
    </xdr:from>
    <xdr:to>
      <xdr:col>29</xdr:col>
      <xdr:colOff>127000</xdr:colOff>
      <xdr:row>17</xdr:row>
      <xdr:rowOff>34485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08795"/>
          <a:ext cx="647700" cy="87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34485</xdr:rowOff>
    </xdr:from>
    <xdr:to>
      <xdr:col>26</xdr:col>
      <xdr:colOff>50800</xdr:colOff>
      <xdr:row>17</xdr:row>
      <xdr:rowOff>72555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96760"/>
          <a:ext cx="698500" cy="38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72555</xdr:rowOff>
    </xdr:from>
    <xdr:to>
      <xdr:col>22</xdr:col>
      <xdr:colOff>114300</xdr:colOff>
      <xdr:row>17</xdr:row>
      <xdr:rowOff>103889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4830"/>
          <a:ext cx="698500" cy="31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103889</xdr:rowOff>
    </xdr:from>
    <xdr:to>
      <xdr:col>18</xdr:col>
      <xdr:colOff>177800</xdr:colOff>
      <xdr:row>17</xdr:row>
      <xdr:rowOff>138674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66164"/>
          <a:ext cx="698500" cy="34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67170</xdr:rowOff>
    </xdr:from>
    <xdr:to>
      <xdr:col>29</xdr:col>
      <xdr:colOff>177800</xdr:colOff>
      <xdr:row>16</xdr:row>
      <xdr:rowOff>168770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57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83697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0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155135</xdr:rowOff>
    </xdr:from>
    <xdr:to>
      <xdr:col>26</xdr:col>
      <xdr:colOff>101600</xdr:colOff>
      <xdr:row>17</xdr:row>
      <xdr:rowOff>85285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95462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21755</xdr:rowOff>
    </xdr:from>
    <xdr:to>
      <xdr:col>22</xdr:col>
      <xdr:colOff>165100</xdr:colOff>
      <xdr:row>17</xdr:row>
      <xdr:rowOff>123355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4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133532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5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53089</xdr:rowOff>
    </xdr:from>
    <xdr:to>
      <xdr:col>19</xdr:col>
      <xdr:colOff>38100</xdr:colOff>
      <xdr:row>17</xdr:row>
      <xdr:rowOff>154689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5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164866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8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87874</xdr:rowOff>
    </xdr:from>
    <xdr:to>
      <xdr:col>15</xdr:col>
      <xdr:colOff>101600</xdr:colOff>
      <xdr:row>18</xdr:row>
      <xdr:rowOff>18024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0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28201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19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152321</xdr:rowOff>
    </xdr:from>
    <xdr:to>
      <xdr:col>29</xdr:col>
      <xdr:colOff>127000</xdr:colOff>
      <xdr:row>36</xdr:row>
      <xdr:rowOff>169809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05571"/>
          <a:ext cx="647700" cy="1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152321</xdr:rowOff>
    </xdr:from>
    <xdr:to>
      <xdr:col>26</xdr:col>
      <xdr:colOff>50800</xdr:colOff>
      <xdr:row>37</xdr:row>
      <xdr:rowOff>41694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05571"/>
          <a:ext cx="698500" cy="60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14156</xdr:rowOff>
    </xdr:from>
    <xdr:to>
      <xdr:col>22</xdr:col>
      <xdr:colOff>114300</xdr:colOff>
      <xdr:row>37</xdr:row>
      <xdr:rowOff>41694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38856"/>
          <a:ext cx="698500" cy="27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146751</xdr:rowOff>
    </xdr:from>
    <xdr:to>
      <xdr:col>18</xdr:col>
      <xdr:colOff>177800</xdr:colOff>
      <xdr:row>37</xdr:row>
      <xdr:rowOff>14156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00001"/>
          <a:ext cx="698500" cy="38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119009</xdr:rowOff>
    </xdr:from>
    <xdr:to>
      <xdr:col>29</xdr:col>
      <xdr:colOff>177800</xdr:colOff>
      <xdr:row>37</xdr:row>
      <xdr:rowOff>49159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72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91086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4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101521</xdr:rowOff>
    </xdr:from>
    <xdr:to>
      <xdr:col>26</xdr:col>
      <xdr:colOff>101600</xdr:colOff>
      <xdr:row>37</xdr:row>
      <xdr:rowOff>31671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54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16448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41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162344</xdr:rowOff>
    </xdr:from>
    <xdr:to>
      <xdr:col>22</xdr:col>
      <xdr:colOff>165100</xdr:colOff>
      <xdr:row>37</xdr:row>
      <xdr:rowOff>92494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15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77271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134806</xdr:rowOff>
    </xdr:from>
    <xdr:to>
      <xdr:col>19</xdr:col>
      <xdr:colOff>38100</xdr:colOff>
      <xdr:row>37</xdr:row>
      <xdr:rowOff>64956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88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49733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7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95951</xdr:rowOff>
    </xdr:from>
    <xdr:to>
      <xdr:col>15</xdr:col>
      <xdr:colOff>101600</xdr:colOff>
      <xdr:row>37</xdr:row>
      <xdr:rowOff>26101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49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10878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35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山梨県南部町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6,765
6,687
200.87
6,906,184
6,095,768
773,109
3,929,943
3,810,828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72126</xdr:rowOff>
    </xdr:from>
    <xdr:to>
      <xdr:col>24</xdr:col>
      <xdr:colOff>63500</xdr:colOff>
      <xdr:row>37</xdr:row>
      <xdr:rowOff>106042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15776"/>
          <a:ext cx="838200" cy="3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106042</xdr:rowOff>
    </xdr:from>
    <xdr:to>
      <xdr:col>19</xdr:col>
      <xdr:colOff>177800</xdr:colOff>
      <xdr:row>37</xdr:row>
      <xdr:rowOff>129184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49692"/>
          <a:ext cx="889000" cy="2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129184</xdr:rowOff>
    </xdr:from>
    <xdr:to>
      <xdr:col>15</xdr:col>
      <xdr:colOff>50800</xdr:colOff>
      <xdr:row>37</xdr:row>
      <xdr:rowOff>147289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72834"/>
          <a:ext cx="889000" cy="1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147289</xdr:rowOff>
    </xdr:from>
    <xdr:to>
      <xdr:col>10</xdr:col>
      <xdr:colOff>114300</xdr:colOff>
      <xdr:row>37</xdr:row>
      <xdr:rowOff>162430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90939"/>
          <a:ext cx="889000" cy="1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21326</xdr:rowOff>
    </xdr:from>
    <xdr:to>
      <xdr:col>24</xdr:col>
      <xdr:colOff>114300</xdr:colOff>
      <xdr:row>37</xdr:row>
      <xdr:rowOff>122926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171203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4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55242</xdr:rowOff>
    </xdr:from>
    <xdr:to>
      <xdr:col>20</xdr:col>
      <xdr:colOff>38100</xdr:colOff>
      <xdr:row>37</xdr:row>
      <xdr:rowOff>156842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147969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49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78384</xdr:rowOff>
    </xdr:from>
    <xdr:to>
      <xdr:col>15</xdr:col>
      <xdr:colOff>101600</xdr:colOff>
      <xdr:row>38</xdr:row>
      <xdr:rowOff>8534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2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171111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5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96489</xdr:rowOff>
    </xdr:from>
    <xdr:to>
      <xdr:col>10</xdr:col>
      <xdr:colOff>165100</xdr:colOff>
      <xdr:row>38</xdr:row>
      <xdr:rowOff>26639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4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17766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53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111630</xdr:rowOff>
    </xdr:from>
    <xdr:to>
      <xdr:col>6</xdr:col>
      <xdr:colOff>38100</xdr:colOff>
      <xdr:row>38</xdr:row>
      <xdr:rowOff>41780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5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32907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548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136163</xdr:rowOff>
    </xdr:from>
    <xdr:to>
      <xdr:col>24</xdr:col>
      <xdr:colOff>63500</xdr:colOff>
      <xdr:row>58</xdr:row>
      <xdr:rowOff>139683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80263"/>
          <a:ext cx="8382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139683</xdr:rowOff>
    </xdr:from>
    <xdr:to>
      <xdr:col>19</xdr:col>
      <xdr:colOff>177800</xdr:colOff>
      <xdr:row>58</xdr:row>
      <xdr:rowOff>142624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83783"/>
          <a:ext cx="889000" cy="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142624</xdr:rowOff>
    </xdr:from>
    <xdr:to>
      <xdr:col>15</xdr:col>
      <xdr:colOff>50800</xdr:colOff>
      <xdr:row>58</xdr:row>
      <xdr:rowOff>147587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86724"/>
          <a:ext cx="889000" cy="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147587</xdr:rowOff>
    </xdr:from>
    <xdr:to>
      <xdr:col>10</xdr:col>
      <xdr:colOff>114300</xdr:colOff>
      <xdr:row>58</xdr:row>
      <xdr:rowOff>150880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91687"/>
          <a:ext cx="88900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85363</xdr:rowOff>
    </xdr:from>
    <xdr:to>
      <xdr:col>24</xdr:col>
      <xdr:colOff>114300</xdr:colOff>
      <xdr:row>59</xdr:row>
      <xdr:rowOff>15513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2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88883</xdr:rowOff>
    </xdr:from>
    <xdr:to>
      <xdr:col>20</xdr:col>
      <xdr:colOff>38100</xdr:colOff>
      <xdr:row>59</xdr:row>
      <xdr:rowOff>19033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3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10160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2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91824</xdr:rowOff>
    </xdr:from>
    <xdr:to>
      <xdr:col>15</xdr:col>
      <xdr:colOff>101600</xdr:colOff>
      <xdr:row>59</xdr:row>
      <xdr:rowOff>21974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3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13101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2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96787</xdr:rowOff>
    </xdr:from>
    <xdr:to>
      <xdr:col>10</xdr:col>
      <xdr:colOff>165100</xdr:colOff>
      <xdr:row>59</xdr:row>
      <xdr:rowOff>26937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4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18064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3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100080</xdr:rowOff>
    </xdr:from>
    <xdr:to>
      <xdr:col>6</xdr:col>
      <xdr:colOff>38100</xdr:colOff>
      <xdr:row>59</xdr:row>
      <xdr:rowOff>30230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4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21357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3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169114</xdr:rowOff>
    </xdr:from>
    <xdr:to>
      <xdr:col>24</xdr:col>
      <xdr:colOff>63500</xdr:colOff>
      <xdr:row>79</xdr:row>
      <xdr:rowOff>4711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42214"/>
          <a:ext cx="838200" cy="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121628</xdr:rowOff>
    </xdr:from>
    <xdr:to>
      <xdr:col>19</xdr:col>
      <xdr:colOff>177800</xdr:colOff>
      <xdr:row>78</xdr:row>
      <xdr:rowOff>169114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94728"/>
          <a:ext cx="889000" cy="4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121628</xdr:rowOff>
    </xdr:from>
    <xdr:to>
      <xdr:col>15</xdr:col>
      <xdr:colOff>50800</xdr:colOff>
      <xdr:row>78</xdr:row>
      <xdr:rowOff>122416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94728"/>
          <a:ext cx="889000"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122416</xdr:rowOff>
    </xdr:from>
    <xdr:to>
      <xdr:col>10</xdr:col>
      <xdr:colOff>114300</xdr:colOff>
      <xdr:row>78</xdr:row>
      <xdr:rowOff>125654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95516"/>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125361</xdr:rowOff>
    </xdr:from>
    <xdr:to>
      <xdr:col>24</xdr:col>
      <xdr:colOff>114300</xdr:colOff>
      <xdr:row>79</xdr:row>
      <xdr:rowOff>55511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9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40288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118314</xdr:rowOff>
    </xdr:from>
    <xdr:to>
      <xdr:col>20</xdr:col>
      <xdr:colOff>38100</xdr:colOff>
      <xdr:row>79</xdr:row>
      <xdr:rowOff>48464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39591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8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70828</xdr:rowOff>
    </xdr:from>
    <xdr:to>
      <xdr:col>15</xdr:col>
      <xdr:colOff>101600</xdr:colOff>
      <xdr:row>79</xdr:row>
      <xdr:rowOff>978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4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163555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3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71616</xdr:rowOff>
    </xdr:from>
    <xdr:to>
      <xdr:col>10</xdr:col>
      <xdr:colOff>165100</xdr:colOff>
      <xdr:row>79</xdr:row>
      <xdr:rowOff>1766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4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164343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74854</xdr:rowOff>
    </xdr:from>
    <xdr:to>
      <xdr:col>6</xdr:col>
      <xdr:colOff>38100</xdr:colOff>
      <xdr:row>79</xdr:row>
      <xdr:rowOff>5004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4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167581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4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115480</xdr:rowOff>
    </xdr:from>
    <xdr:to>
      <xdr:col>24</xdr:col>
      <xdr:colOff>63500</xdr:colOff>
      <xdr:row>97</xdr:row>
      <xdr:rowOff>54660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74680"/>
          <a:ext cx="838200" cy="1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106629</xdr:rowOff>
    </xdr:from>
    <xdr:to>
      <xdr:col>19</xdr:col>
      <xdr:colOff>177800</xdr:colOff>
      <xdr:row>97</xdr:row>
      <xdr:rowOff>54660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65829"/>
          <a:ext cx="889000" cy="1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106629</xdr:rowOff>
    </xdr:from>
    <xdr:to>
      <xdr:col>15</xdr:col>
      <xdr:colOff>50800</xdr:colOff>
      <xdr:row>96</xdr:row>
      <xdr:rowOff>144424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65829"/>
          <a:ext cx="889000" cy="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144424</xdr:rowOff>
    </xdr:from>
    <xdr:to>
      <xdr:col>10</xdr:col>
      <xdr:colOff>114300</xdr:colOff>
      <xdr:row>97</xdr:row>
      <xdr:rowOff>153515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03624"/>
          <a:ext cx="889000" cy="18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64680</xdr:rowOff>
    </xdr:from>
    <xdr:to>
      <xdr:col>24</xdr:col>
      <xdr:colOff>114300</xdr:colOff>
      <xdr:row>96</xdr:row>
      <xdr:rowOff>166280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43107</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0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3860</xdr:rowOff>
    </xdr:from>
    <xdr:to>
      <xdr:col>20</xdr:col>
      <xdr:colOff>38100</xdr:colOff>
      <xdr:row>97</xdr:row>
      <xdr:rowOff>105460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96587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2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55829</xdr:rowOff>
    </xdr:from>
    <xdr:to>
      <xdr:col>15</xdr:col>
      <xdr:colOff>101600</xdr:colOff>
      <xdr:row>96</xdr:row>
      <xdr:rowOff>157429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1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2506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29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93624</xdr:rowOff>
    </xdr:from>
    <xdr:to>
      <xdr:col>10</xdr:col>
      <xdr:colOff>165100</xdr:colOff>
      <xdr:row>97</xdr:row>
      <xdr:rowOff>23774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14901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4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102715</xdr:rowOff>
    </xdr:from>
    <xdr:to>
      <xdr:col>6</xdr:col>
      <xdr:colOff>38100</xdr:colOff>
      <xdr:row>98</xdr:row>
      <xdr:rowOff>32865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3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23992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2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159832</xdr:rowOff>
    </xdr:from>
    <xdr:to>
      <xdr:col>55</xdr:col>
      <xdr:colOff>0</xdr:colOff>
      <xdr:row>36</xdr:row>
      <xdr:rowOff>89343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60582"/>
          <a:ext cx="838200" cy="10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46305</xdr:rowOff>
    </xdr:from>
    <xdr:to>
      <xdr:col>50</xdr:col>
      <xdr:colOff>114300</xdr:colOff>
      <xdr:row>36</xdr:row>
      <xdr:rowOff>89343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18505"/>
          <a:ext cx="889000" cy="4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46305</xdr:rowOff>
    </xdr:from>
    <xdr:to>
      <xdr:col>45</xdr:col>
      <xdr:colOff>177800</xdr:colOff>
      <xdr:row>37</xdr:row>
      <xdr:rowOff>26703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18505"/>
          <a:ext cx="889000" cy="15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105387</xdr:rowOff>
    </xdr:from>
    <xdr:to>
      <xdr:col>41</xdr:col>
      <xdr:colOff>50800</xdr:colOff>
      <xdr:row>37</xdr:row>
      <xdr:rowOff>26703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34687"/>
          <a:ext cx="889000" cy="43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109032</xdr:rowOff>
    </xdr:from>
    <xdr:to>
      <xdr:col>55</xdr:col>
      <xdr:colOff>50800</xdr:colOff>
      <xdr:row>36</xdr:row>
      <xdr:rowOff>39182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0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87459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8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38543</xdr:rowOff>
    </xdr:from>
    <xdr:to>
      <xdr:col>50</xdr:col>
      <xdr:colOff>165100</xdr:colOff>
      <xdr:row>36</xdr:row>
      <xdr:rowOff>140143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1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131270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0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166955</xdr:rowOff>
    </xdr:from>
    <xdr:to>
      <xdr:col>46</xdr:col>
      <xdr:colOff>38100</xdr:colOff>
      <xdr:row>36</xdr:row>
      <xdr:rowOff>97105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88232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26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147353</xdr:rowOff>
    </xdr:from>
    <xdr:to>
      <xdr:col>41</xdr:col>
      <xdr:colOff>101600</xdr:colOff>
      <xdr:row>37</xdr:row>
      <xdr:rowOff>77503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1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68630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1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54587</xdr:rowOff>
    </xdr:from>
    <xdr:to>
      <xdr:col>36</xdr:col>
      <xdr:colOff>165100</xdr:colOff>
      <xdr:row>34</xdr:row>
      <xdr:rowOff>156187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8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147314</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7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42654</xdr:rowOff>
    </xdr:from>
    <xdr:to>
      <xdr:col>55</xdr:col>
      <xdr:colOff>0</xdr:colOff>
      <xdr:row>58</xdr:row>
      <xdr:rowOff>106430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86754"/>
          <a:ext cx="838200" cy="6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106430</xdr:rowOff>
    </xdr:from>
    <xdr:to>
      <xdr:col>50</xdr:col>
      <xdr:colOff>114300</xdr:colOff>
      <xdr:row>58</xdr:row>
      <xdr:rowOff>143100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50530"/>
          <a:ext cx="889000" cy="3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115476</xdr:rowOff>
    </xdr:from>
    <xdr:to>
      <xdr:col>45</xdr:col>
      <xdr:colOff>177800</xdr:colOff>
      <xdr:row>58</xdr:row>
      <xdr:rowOff>143100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59576"/>
          <a:ext cx="889000" cy="2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115476</xdr:rowOff>
    </xdr:from>
    <xdr:to>
      <xdr:col>41</xdr:col>
      <xdr:colOff>50800</xdr:colOff>
      <xdr:row>58</xdr:row>
      <xdr:rowOff>139519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59576"/>
          <a:ext cx="889000" cy="2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163304</xdr:rowOff>
    </xdr:from>
    <xdr:to>
      <xdr:col>55</xdr:col>
      <xdr:colOff>50800</xdr:colOff>
      <xdr:row>58</xdr:row>
      <xdr:rowOff>93454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14731</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8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55630</xdr:rowOff>
    </xdr:from>
    <xdr:to>
      <xdr:col>50</xdr:col>
      <xdr:colOff>165100</xdr:colOff>
      <xdr:row>58</xdr:row>
      <xdr:rowOff>157230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2307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7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92300</xdr:rowOff>
    </xdr:from>
    <xdr:to>
      <xdr:col>46</xdr:col>
      <xdr:colOff>38100</xdr:colOff>
      <xdr:row>59</xdr:row>
      <xdr:rowOff>22450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3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38977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81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64676</xdr:rowOff>
    </xdr:from>
    <xdr:to>
      <xdr:col>41</xdr:col>
      <xdr:colOff>101600</xdr:colOff>
      <xdr:row>58</xdr:row>
      <xdr:rowOff>166276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0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11353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8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88719</xdr:rowOff>
    </xdr:from>
    <xdr:to>
      <xdr:col>36</xdr:col>
      <xdr:colOff>165100</xdr:colOff>
      <xdr:row>59</xdr:row>
      <xdr:rowOff>18869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3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9996</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12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71744</xdr:rowOff>
    </xdr:from>
    <xdr:to>
      <xdr:col>55</xdr:col>
      <xdr:colOff>0</xdr:colOff>
      <xdr:row>78</xdr:row>
      <xdr:rowOff>107603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44844"/>
          <a:ext cx="838200" cy="3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67199</xdr:rowOff>
    </xdr:from>
    <xdr:to>
      <xdr:col>50</xdr:col>
      <xdr:colOff>114300</xdr:colOff>
      <xdr:row>78</xdr:row>
      <xdr:rowOff>107603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40299"/>
          <a:ext cx="889000" cy="4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29710</xdr:rowOff>
    </xdr:from>
    <xdr:to>
      <xdr:col>45</xdr:col>
      <xdr:colOff>177800</xdr:colOff>
      <xdr:row>78</xdr:row>
      <xdr:rowOff>67199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02810"/>
          <a:ext cx="889000" cy="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29710</xdr:rowOff>
    </xdr:from>
    <xdr:to>
      <xdr:col>41</xdr:col>
      <xdr:colOff>50800</xdr:colOff>
      <xdr:row>78</xdr:row>
      <xdr:rowOff>88633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02810"/>
          <a:ext cx="889000" cy="5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20944</xdr:rowOff>
    </xdr:from>
    <xdr:to>
      <xdr:col>55</xdr:col>
      <xdr:colOff>50800</xdr:colOff>
      <xdr:row>78</xdr:row>
      <xdr:rowOff>122544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56803</xdr:rowOff>
    </xdr:from>
    <xdr:to>
      <xdr:col>50</xdr:col>
      <xdr:colOff>165100</xdr:colOff>
      <xdr:row>78</xdr:row>
      <xdr:rowOff>158403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2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149530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2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16399</xdr:rowOff>
    </xdr:from>
    <xdr:to>
      <xdr:col>46</xdr:col>
      <xdr:colOff>38100</xdr:colOff>
      <xdr:row>78</xdr:row>
      <xdr:rowOff>117999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8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134526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6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150360</xdr:rowOff>
    </xdr:from>
    <xdr:to>
      <xdr:col>41</xdr:col>
      <xdr:colOff>101600</xdr:colOff>
      <xdr:row>78</xdr:row>
      <xdr:rowOff>80510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5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97037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12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37833</xdr:rowOff>
    </xdr:from>
    <xdr:to>
      <xdr:col>36</xdr:col>
      <xdr:colOff>165100</xdr:colOff>
      <xdr:row>78</xdr:row>
      <xdr:rowOff>139433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1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130560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0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62826</xdr:rowOff>
    </xdr:from>
    <xdr:to>
      <xdr:col>55</xdr:col>
      <xdr:colOff>0</xdr:colOff>
      <xdr:row>97</xdr:row>
      <xdr:rowOff>141098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693476"/>
          <a:ext cx="838200" cy="7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141098</xdr:rowOff>
    </xdr:from>
    <xdr:to>
      <xdr:col>50</xdr:col>
      <xdr:colOff>114300</xdr:colOff>
      <xdr:row>98</xdr:row>
      <xdr:rowOff>71582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771748"/>
          <a:ext cx="889000" cy="10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58965</xdr:rowOff>
    </xdr:from>
    <xdr:to>
      <xdr:col>45</xdr:col>
      <xdr:colOff>177800</xdr:colOff>
      <xdr:row>98</xdr:row>
      <xdr:rowOff>71582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61065"/>
          <a:ext cx="889000" cy="1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47724</xdr:rowOff>
    </xdr:from>
    <xdr:to>
      <xdr:col>41</xdr:col>
      <xdr:colOff>50800</xdr:colOff>
      <xdr:row>98</xdr:row>
      <xdr:rowOff>58965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49824"/>
          <a:ext cx="889000" cy="1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12026</xdr:rowOff>
    </xdr:from>
    <xdr:to>
      <xdr:col>55</xdr:col>
      <xdr:colOff>50800</xdr:colOff>
      <xdr:row>97</xdr:row>
      <xdr:rowOff>113626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64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34903</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494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90298</xdr:rowOff>
    </xdr:from>
    <xdr:to>
      <xdr:col>50</xdr:col>
      <xdr:colOff>165100</xdr:colOff>
      <xdr:row>98</xdr:row>
      <xdr:rowOff>20448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2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36975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49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20782</xdr:rowOff>
    </xdr:from>
    <xdr:to>
      <xdr:col>46</xdr:col>
      <xdr:colOff>38100</xdr:colOff>
      <xdr:row>98</xdr:row>
      <xdr:rowOff>122382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2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138909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9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8165</xdr:rowOff>
    </xdr:from>
    <xdr:to>
      <xdr:col>41</xdr:col>
      <xdr:colOff>101600</xdr:colOff>
      <xdr:row>98</xdr:row>
      <xdr:rowOff>109765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1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126292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58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168374</xdr:rowOff>
    </xdr:from>
    <xdr:to>
      <xdr:col>36</xdr:col>
      <xdr:colOff>165100</xdr:colOff>
      <xdr:row>98</xdr:row>
      <xdr:rowOff>98524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115051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7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78920</xdr:rowOff>
    </xdr:from>
    <xdr:to>
      <xdr:col>85</xdr:col>
      <xdr:colOff>127000</xdr:colOff>
      <xdr:row>38</xdr:row>
      <xdr:rowOff>94309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94020"/>
          <a:ext cx="838200" cy="1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50500</xdr:rowOff>
    </xdr:from>
    <xdr:to>
      <xdr:col>81</xdr:col>
      <xdr:colOff>50800</xdr:colOff>
      <xdr:row>38</xdr:row>
      <xdr:rowOff>78920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565600"/>
          <a:ext cx="889000" cy="2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50500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565600"/>
          <a:ext cx="889000" cy="8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132074</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47174"/>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43509</xdr:rowOff>
    </xdr:from>
    <xdr:to>
      <xdr:col>85</xdr:col>
      <xdr:colOff>177800</xdr:colOff>
      <xdr:row>38</xdr:row>
      <xdr:rowOff>145109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5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129886</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7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28120</xdr:rowOff>
    </xdr:from>
    <xdr:to>
      <xdr:col>81</xdr:col>
      <xdr:colOff>101600</xdr:colOff>
      <xdr:row>38</xdr:row>
      <xdr:rowOff>129720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4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120847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3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171150</xdr:rowOff>
    </xdr:from>
    <xdr:to>
      <xdr:col>76</xdr:col>
      <xdr:colOff>165100</xdr:colOff>
      <xdr:row>38</xdr:row>
      <xdr:rowOff>101300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92427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81274</xdr:rowOff>
    </xdr:from>
    <xdr:to>
      <xdr:col>67</xdr:col>
      <xdr:colOff>101600</xdr:colOff>
      <xdr:row>39</xdr:row>
      <xdr:rowOff>11424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9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2551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689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138048</xdr:rowOff>
    </xdr:from>
    <xdr:to>
      <xdr:col>85</xdr:col>
      <xdr:colOff>127000</xdr:colOff>
      <xdr:row>76</xdr:row>
      <xdr:rowOff>9438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2996798"/>
          <a:ext cx="838200" cy="4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138048</xdr:rowOff>
    </xdr:from>
    <xdr:to>
      <xdr:col>81</xdr:col>
      <xdr:colOff>50800</xdr:colOff>
      <xdr:row>75</xdr:row>
      <xdr:rowOff>148786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996798"/>
          <a:ext cx="889000" cy="1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107724</xdr:rowOff>
    </xdr:from>
    <xdr:to>
      <xdr:col>76</xdr:col>
      <xdr:colOff>114300</xdr:colOff>
      <xdr:row>75</xdr:row>
      <xdr:rowOff>148786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2966474"/>
          <a:ext cx="889000" cy="4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32984</xdr:rowOff>
    </xdr:from>
    <xdr:to>
      <xdr:col>71</xdr:col>
      <xdr:colOff>177800</xdr:colOff>
      <xdr:row>75</xdr:row>
      <xdr:rowOff>107724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2891734"/>
          <a:ext cx="889000" cy="7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141411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0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130088</xdr:rowOff>
    </xdr:from>
    <xdr:to>
      <xdr:col>85</xdr:col>
      <xdr:colOff>177800</xdr:colOff>
      <xdr:row>76</xdr:row>
      <xdr:rowOff>60238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8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108515</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6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87248</xdr:rowOff>
    </xdr:from>
    <xdr:to>
      <xdr:col>81</xdr:col>
      <xdr:colOff>101600</xdr:colOff>
      <xdr:row>76</xdr:row>
      <xdr:rowOff>17397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459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8526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3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97987</xdr:rowOff>
    </xdr:from>
    <xdr:to>
      <xdr:col>76</xdr:col>
      <xdr:colOff>165100</xdr:colOff>
      <xdr:row>76</xdr:row>
      <xdr:rowOff>28138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9567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19263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56924</xdr:rowOff>
    </xdr:from>
    <xdr:to>
      <xdr:col>72</xdr:col>
      <xdr:colOff>38100</xdr:colOff>
      <xdr:row>75</xdr:row>
      <xdr:rowOff>158524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91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149652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0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153634</xdr:rowOff>
    </xdr:from>
    <xdr:to>
      <xdr:col>67</xdr:col>
      <xdr:colOff>101600</xdr:colOff>
      <xdr:row>75</xdr:row>
      <xdr:rowOff>83784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84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100311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1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12627</xdr:rowOff>
    </xdr:from>
    <xdr:to>
      <xdr:col>85</xdr:col>
      <xdr:colOff>127000</xdr:colOff>
      <xdr:row>99</xdr:row>
      <xdr:rowOff>40208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86177"/>
          <a:ext cx="838200" cy="2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118125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920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40208</xdr:rowOff>
    </xdr:from>
    <xdr:to>
      <xdr:col>81</xdr:col>
      <xdr:colOff>50800</xdr:colOff>
      <xdr:row>99</xdr:row>
      <xdr:rowOff>49543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13758"/>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1217</xdr:rowOff>
    </xdr:from>
    <xdr:to>
      <xdr:col>76</xdr:col>
      <xdr:colOff>114300</xdr:colOff>
      <xdr:row>99</xdr:row>
      <xdr:rowOff>49543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74767"/>
          <a:ext cx="889000" cy="4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1217</xdr:rowOff>
    </xdr:from>
    <xdr:to>
      <xdr:col>71</xdr:col>
      <xdr:colOff>177800</xdr:colOff>
      <xdr:row>99</xdr:row>
      <xdr:rowOff>35928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74767"/>
          <a:ext cx="889000" cy="3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133277</xdr:rowOff>
    </xdr:from>
    <xdr:to>
      <xdr:col>85</xdr:col>
      <xdr:colOff>177800</xdr:colOff>
      <xdr:row>99</xdr:row>
      <xdr:rowOff>63427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92654</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2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160858</xdr:rowOff>
    </xdr:from>
    <xdr:to>
      <xdr:col>81</xdr:col>
      <xdr:colOff>101600</xdr:colOff>
      <xdr:row>99</xdr:row>
      <xdr:rowOff>91008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6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82135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5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170193</xdr:rowOff>
    </xdr:from>
    <xdr:to>
      <xdr:col>76</xdr:col>
      <xdr:colOff>165100</xdr:colOff>
      <xdr:row>99</xdr:row>
      <xdr:rowOff>100343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7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91470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6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121867</xdr:rowOff>
    </xdr:from>
    <xdr:to>
      <xdr:col>72</xdr:col>
      <xdr:colOff>38100</xdr:colOff>
      <xdr:row>99</xdr:row>
      <xdr:rowOff>52017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2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68544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9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156578</xdr:rowOff>
    </xdr:from>
    <xdr:to>
      <xdr:col>67</xdr:col>
      <xdr:colOff>101600</xdr:colOff>
      <xdr:row>99</xdr:row>
      <xdr:rowOff>86728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103255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44107</xdr:rowOff>
    </xdr:from>
    <xdr:to>
      <xdr:col>116</xdr:col>
      <xdr:colOff>63500</xdr:colOff>
      <xdr:row>59</xdr:row>
      <xdr:rowOff>44126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9657"/>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43917</xdr:rowOff>
    </xdr:from>
    <xdr:to>
      <xdr:col>111</xdr:col>
      <xdr:colOff>177800</xdr:colOff>
      <xdr:row>59</xdr:row>
      <xdr:rowOff>44126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9467"/>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43917</xdr:rowOff>
    </xdr:from>
    <xdr:to>
      <xdr:col>107</xdr:col>
      <xdr:colOff>50800</xdr:colOff>
      <xdr:row>59</xdr:row>
      <xdr:rowOff>44126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9467"/>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44126</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9676"/>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164757</xdr:rowOff>
    </xdr:from>
    <xdr:to>
      <xdr:col>116</xdr:col>
      <xdr:colOff>114300</xdr:colOff>
      <xdr:row>59</xdr:row>
      <xdr:rowOff>94907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164776</xdr:rowOff>
    </xdr:from>
    <xdr:to>
      <xdr:col>112</xdr:col>
      <xdr:colOff>38100</xdr:colOff>
      <xdr:row>59</xdr:row>
      <xdr:rowOff>94926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86053</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016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164567</xdr:rowOff>
    </xdr:from>
    <xdr:to>
      <xdr:col>107</xdr:col>
      <xdr:colOff>101600</xdr:colOff>
      <xdr:row>59</xdr:row>
      <xdr:rowOff>94717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85844</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1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164776</xdr:rowOff>
    </xdr:from>
    <xdr:to>
      <xdr:col>102</xdr:col>
      <xdr:colOff>165100</xdr:colOff>
      <xdr:row>59</xdr:row>
      <xdr:rowOff>94926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86053</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8333" y="102016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11423</xdr:rowOff>
    </xdr:from>
    <xdr:to>
      <xdr:col>116</xdr:col>
      <xdr:colOff>63500</xdr:colOff>
      <xdr:row>74</xdr:row>
      <xdr:rowOff>134197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355823"/>
          <a:ext cx="838200" cy="46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11423</xdr:rowOff>
    </xdr:from>
    <xdr:to>
      <xdr:col>111</xdr:col>
      <xdr:colOff>177800</xdr:colOff>
      <xdr:row>72</xdr:row>
      <xdr:rowOff>72785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355823"/>
          <a:ext cx="889000" cy="6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72785</xdr:rowOff>
    </xdr:from>
    <xdr:to>
      <xdr:col>107</xdr:col>
      <xdr:colOff>50800</xdr:colOff>
      <xdr:row>72</xdr:row>
      <xdr:rowOff>98471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417185"/>
          <a:ext cx="889000" cy="2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98471</xdr:rowOff>
    </xdr:from>
    <xdr:to>
      <xdr:col>102</xdr:col>
      <xdr:colOff>114300</xdr:colOff>
      <xdr:row>72</xdr:row>
      <xdr:rowOff>135128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442871"/>
          <a:ext cx="889000" cy="3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83397</xdr:rowOff>
    </xdr:from>
    <xdr:to>
      <xdr:col>116</xdr:col>
      <xdr:colOff>114300</xdr:colOff>
      <xdr:row>75</xdr:row>
      <xdr:rowOff>13547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7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106274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2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132073</xdr:rowOff>
    </xdr:from>
    <xdr:to>
      <xdr:col>112</xdr:col>
      <xdr:colOff>38100</xdr:colOff>
      <xdr:row>72</xdr:row>
      <xdr:rowOff>62223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3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78750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08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21985</xdr:rowOff>
    </xdr:from>
    <xdr:to>
      <xdr:col>107</xdr:col>
      <xdr:colOff>101600</xdr:colOff>
      <xdr:row>72</xdr:row>
      <xdr:rowOff>123585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36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140112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1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47671</xdr:rowOff>
    </xdr:from>
    <xdr:to>
      <xdr:col>102</xdr:col>
      <xdr:colOff>165100</xdr:colOff>
      <xdr:row>72</xdr:row>
      <xdr:rowOff>149271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3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165798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1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84328</xdr:rowOff>
    </xdr:from>
    <xdr:to>
      <xdr:col>98</xdr:col>
      <xdr:colOff>38100</xdr:colOff>
      <xdr:row>73</xdr:row>
      <xdr:rowOff>14478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42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31005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20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人件費、物件費、維持補修費、補助費、扶助費、補助費等、災害復旧事業費、公債費等</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類似団体平均を下回っており全体のバランスは取れているものと考えるが、今後は税収の減少、普通交付税の縮減を見据えて、必要な事業をより効率的な予算執行に努める必要がある。</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普通建設事業費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新規事業および更新事業を併せた令和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年度の増額は前年比</a:t>
          </a:r>
          <a:r>
            <a:rPr kumimoji="1" lang="en-US" altLang="ja-JP" sz="1200">
              <a:latin typeface="ＭＳ Ｐゴシック" panose="020B0600070205080204" pitchFamily="50" charset="-128"/>
              <a:ea typeface="ＭＳ Ｐゴシック" panose="020B0600070205080204" pitchFamily="50" charset="-128"/>
            </a:rPr>
            <a:t>57</a:t>
          </a:r>
          <a:r>
            <a:rPr kumimoji="1" lang="ja-JP" altLang="en-US" sz="1200">
              <a:latin typeface="ＭＳ Ｐゴシック" panose="020B0600070205080204" pitchFamily="50" charset="-128"/>
              <a:ea typeface="ＭＳ Ｐゴシック" panose="020B0600070205080204" pitchFamily="50" charset="-128"/>
            </a:rPr>
            <a:t>百万円となった。特に更新整備費が類似団体平均を大きく上回っており、住民一人当たりのコストが高い状況となっている点が課題として挙げられる。  これまでの普通建設事業では、道路新設改良や橋りょう工事といった土木工事が中心となっていたが、近年は建築事業費の増加が顕著である。令和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件の社会教育施設整備に約</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億円の事業費を計上しており、これが事業費増額の主な要因となっている。今後は、公共施設等総合管理計画に基づき、社会インフラの長寿命化更新を中心に進めることで、資源の効率的活用を図る。人口規模に応じた適切な事業費を維持する努力を継続しつつ、住民一人当たりの負担を抑えながら、地域のニーズに対応した建設事業を進めていく方針である。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公債費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合併特例事業債、過疎対策事業債を多用しているため償還額は比較的多いが、合併直後の合併特例債の償還が終了してきていることにより経年で減少している。 </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積立金</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老朽化した公共施設の改修や除却等の財源を確保するため、令和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年度から公共施設整備基金に重点的に積み立てを行っていきた。令和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年度は公共施設整備基金へ</a:t>
          </a:r>
          <a:r>
            <a:rPr kumimoji="1" lang="en-US" altLang="ja-JP" sz="1200">
              <a:latin typeface="ＭＳ Ｐゴシック" panose="020B0600070205080204" pitchFamily="50" charset="-128"/>
              <a:ea typeface="ＭＳ Ｐゴシック" panose="020B0600070205080204" pitchFamily="50" charset="-128"/>
            </a:rPr>
            <a:t>177</a:t>
          </a:r>
          <a:r>
            <a:rPr kumimoji="1" lang="ja-JP" altLang="en-US" sz="1200">
              <a:latin typeface="ＭＳ Ｐゴシック" panose="020B0600070205080204" pitchFamily="50" charset="-128"/>
              <a:ea typeface="ＭＳ Ｐゴシック" panose="020B0600070205080204" pitchFamily="50" charset="-128"/>
            </a:rPr>
            <a:t>百万円の積立を行った。同時に、財政調整基金へ</a:t>
          </a:r>
          <a:r>
            <a:rPr kumimoji="1" lang="en-US" altLang="ja-JP" sz="1200">
              <a:latin typeface="ＭＳ Ｐゴシック" panose="020B0600070205080204" pitchFamily="50" charset="-128"/>
              <a:ea typeface="ＭＳ Ｐゴシック" panose="020B0600070205080204" pitchFamily="50" charset="-128"/>
            </a:rPr>
            <a:t>314</a:t>
          </a:r>
          <a:r>
            <a:rPr kumimoji="1" lang="ja-JP" altLang="en-US" sz="1200">
              <a:latin typeface="ＭＳ Ｐゴシック" panose="020B0600070205080204" pitchFamily="50" charset="-128"/>
              <a:ea typeface="ＭＳ Ｐゴシック" panose="020B0600070205080204" pitchFamily="50" charset="-128"/>
            </a:rPr>
            <a:t>百万円の積み立てを行った。今後は財政調整基金への積み立てを中心に備えていく方針である。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繰出金</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経年で上昇傾向にあり、類似団体を大きく上回る状態が続いていたが、簡易水道事業の公営企業会計へ移行に伴い、いったん大きく減少した。しかし、介護保険、後期高齢者医療、国保特別会計への一般会計からの繰出金は人件費・物件費等上昇などの要因も含め、今後伸びていくことが予想されるため、注視し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全体として前年度から人口が</a:t>
          </a:r>
          <a:r>
            <a:rPr kumimoji="1" lang="en-US" altLang="ja-JP" sz="1200">
              <a:latin typeface="ＭＳ Ｐゴシック" panose="020B0600070205080204" pitchFamily="50" charset="-128"/>
              <a:ea typeface="ＭＳ Ｐゴシック" panose="020B0600070205080204" pitchFamily="50" charset="-128"/>
            </a:rPr>
            <a:t>155</a:t>
          </a:r>
          <a:r>
            <a:rPr kumimoji="1" lang="ja-JP" altLang="en-US" sz="1200">
              <a:latin typeface="ＭＳ Ｐゴシック" panose="020B0600070205080204" pitchFamily="50" charset="-128"/>
              <a:ea typeface="ＭＳ Ｐゴシック" panose="020B0600070205080204" pitchFamily="50" charset="-128"/>
            </a:rPr>
            <a:t>人減少した。前年比では同水準の費用であっても分母の減により増となる場合がある。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山梨県南部町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6,765
6,687
200.87
6,906,184
6,095,768
773,109
3,929,943
3,810,828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78232</xdr:rowOff>
    </xdr:from>
    <xdr:to>
      <xdr:col>24</xdr:col>
      <xdr:colOff>63500</xdr:colOff>
      <xdr:row>37</xdr:row>
      <xdr:rowOff>27813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50432"/>
          <a:ext cx="838200" cy="1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27813</xdr:rowOff>
    </xdr:from>
    <xdr:to>
      <xdr:col>19</xdr:col>
      <xdr:colOff>177800</xdr:colOff>
      <xdr:row>37</xdr:row>
      <xdr:rowOff>101219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71463"/>
          <a:ext cx="889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168148</xdr:rowOff>
    </xdr:from>
    <xdr:to>
      <xdr:col>15</xdr:col>
      <xdr:colOff>50800</xdr:colOff>
      <xdr:row>37</xdr:row>
      <xdr:rowOff>101219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97448"/>
          <a:ext cx="889000" cy="44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168148</xdr:rowOff>
    </xdr:from>
    <xdr:to>
      <xdr:col>10</xdr:col>
      <xdr:colOff>114300</xdr:colOff>
      <xdr:row>37</xdr:row>
      <xdr:rowOff>147701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97448"/>
          <a:ext cx="889000" cy="49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27432</xdr:rowOff>
    </xdr:from>
    <xdr:to>
      <xdr:col>24</xdr:col>
      <xdr:colOff>114300</xdr:colOff>
      <xdr:row>36</xdr:row>
      <xdr:rowOff>129032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148463</xdr:rowOff>
    </xdr:from>
    <xdr:to>
      <xdr:col>20</xdr:col>
      <xdr:colOff>38100</xdr:colOff>
      <xdr:row>37</xdr:row>
      <xdr:rowOff>78613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69740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50419</xdr:rowOff>
    </xdr:from>
    <xdr:to>
      <xdr:col>15</xdr:col>
      <xdr:colOff>101600</xdr:colOff>
      <xdr:row>37</xdr:row>
      <xdr:rowOff>152019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143146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8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117348</xdr:rowOff>
    </xdr:from>
    <xdr:to>
      <xdr:col>10</xdr:col>
      <xdr:colOff>165100</xdr:colOff>
      <xdr:row>35</xdr:row>
      <xdr:rowOff>47498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64025</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2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96901</xdr:rowOff>
    </xdr:from>
    <xdr:to>
      <xdr:col>6</xdr:col>
      <xdr:colOff>38100</xdr:colOff>
      <xdr:row>38</xdr:row>
      <xdr:rowOff>27051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18178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40419</xdr:rowOff>
    </xdr:from>
    <xdr:to>
      <xdr:col>24</xdr:col>
      <xdr:colOff>63500</xdr:colOff>
      <xdr:row>58</xdr:row>
      <xdr:rowOff>46033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84519"/>
          <a:ext cx="8382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46033</xdr:rowOff>
    </xdr:from>
    <xdr:to>
      <xdr:col>19</xdr:col>
      <xdr:colOff>177800</xdr:colOff>
      <xdr:row>58</xdr:row>
      <xdr:rowOff>49866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90133"/>
          <a:ext cx="889000" cy="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43010</xdr:rowOff>
    </xdr:from>
    <xdr:to>
      <xdr:col>15</xdr:col>
      <xdr:colOff>50800</xdr:colOff>
      <xdr:row>58</xdr:row>
      <xdr:rowOff>49866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87110"/>
          <a:ext cx="889000" cy="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12046</xdr:rowOff>
    </xdr:from>
    <xdr:to>
      <xdr:col>10</xdr:col>
      <xdr:colOff>114300</xdr:colOff>
      <xdr:row>58</xdr:row>
      <xdr:rowOff>43010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56146"/>
          <a:ext cx="889000" cy="3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61638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161069</xdr:rowOff>
    </xdr:from>
    <xdr:to>
      <xdr:col>24</xdr:col>
      <xdr:colOff>114300</xdr:colOff>
      <xdr:row>58</xdr:row>
      <xdr:rowOff>91219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3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166683</xdr:rowOff>
    </xdr:from>
    <xdr:to>
      <xdr:col>20</xdr:col>
      <xdr:colOff>38100</xdr:colOff>
      <xdr:row>58</xdr:row>
      <xdr:rowOff>96833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3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113360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14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170516</xdr:rowOff>
    </xdr:from>
    <xdr:to>
      <xdr:col>15</xdr:col>
      <xdr:colOff>101600</xdr:colOff>
      <xdr:row>58</xdr:row>
      <xdr:rowOff>100666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4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117193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1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163660</xdr:rowOff>
    </xdr:from>
    <xdr:to>
      <xdr:col>10</xdr:col>
      <xdr:colOff>165100</xdr:colOff>
      <xdr:row>58</xdr:row>
      <xdr:rowOff>93810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110337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1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132696</xdr:rowOff>
    </xdr:from>
    <xdr:to>
      <xdr:col>6</xdr:col>
      <xdr:colOff>38100</xdr:colOff>
      <xdr:row>58</xdr:row>
      <xdr:rowOff>62846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0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79373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8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61122</xdr:rowOff>
    </xdr:from>
    <xdr:to>
      <xdr:col>24</xdr:col>
      <xdr:colOff>63500</xdr:colOff>
      <xdr:row>78</xdr:row>
      <xdr:rowOff>10091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62772"/>
          <a:ext cx="838200" cy="12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141956</xdr:rowOff>
    </xdr:from>
    <xdr:to>
      <xdr:col>19</xdr:col>
      <xdr:colOff>177800</xdr:colOff>
      <xdr:row>78</xdr:row>
      <xdr:rowOff>10091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43606"/>
          <a:ext cx="889000" cy="3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141956</xdr:rowOff>
    </xdr:from>
    <xdr:to>
      <xdr:col>15</xdr:col>
      <xdr:colOff>50800</xdr:colOff>
      <xdr:row>78</xdr:row>
      <xdr:rowOff>60429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43606"/>
          <a:ext cx="889000" cy="8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60429</xdr:rowOff>
    </xdr:from>
    <xdr:to>
      <xdr:col>10</xdr:col>
      <xdr:colOff>114300</xdr:colOff>
      <xdr:row>79</xdr:row>
      <xdr:rowOff>36243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33529"/>
          <a:ext cx="889000" cy="14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10322</xdr:rowOff>
    </xdr:from>
    <xdr:to>
      <xdr:col>24</xdr:col>
      <xdr:colOff>114300</xdr:colOff>
      <xdr:row>77</xdr:row>
      <xdr:rowOff>111922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1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160199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130741</xdr:rowOff>
    </xdr:from>
    <xdr:to>
      <xdr:col>20</xdr:col>
      <xdr:colOff>38100</xdr:colOff>
      <xdr:row>78</xdr:row>
      <xdr:rowOff>60891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3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52018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2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91156</xdr:rowOff>
    </xdr:from>
    <xdr:to>
      <xdr:col>15</xdr:col>
      <xdr:colOff>101600</xdr:colOff>
      <xdr:row>78</xdr:row>
      <xdr:rowOff>21306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9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12433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8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9629</xdr:rowOff>
    </xdr:from>
    <xdr:to>
      <xdr:col>10</xdr:col>
      <xdr:colOff>165100</xdr:colOff>
      <xdr:row>78</xdr:row>
      <xdr:rowOff>111229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8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102356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7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156893</xdr:rowOff>
    </xdr:from>
    <xdr:to>
      <xdr:col>6</xdr:col>
      <xdr:colOff>38100</xdr:colOff>
      <xdr:row>79</xdr:row>
      <xdr:rowOff>87043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2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78170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2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38147</xdr:rowOff>
    </xdr:from>
    <xdr:to>
      <xdr:col>24</xdr:col>
      <xdr:colOff>63500</xdr:colOff>
      <xdr:row>96</xdr:row>
      <xdr:rowOff>66639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497347"/>
          <a:ext cx="838200" cy="2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38147</xdr:rowOff>
    </xdr:from>
    <xdr:to>
      <xdr:col>19</xdr:col>
      <xdr:colOff>177800</xdr:colOff>
      <xdr:row>96</xdr:row>
      <xdr:rowOff>107321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497347"/>
          <a:ext cx="889000" cy="6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107321</xdr:rowOff>
    </xdr:from>
    <xdr:to>
      <xdr:col>15</xdr:col>
      <xdr:colOff>50800</xdr:colOff>
      <xdr:row>96</xdr:row>
      <xdr:rowOff>136472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66521"/>
          <a:ext cx="889000" cy="2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136472</xdr:rowOff>
    </xdr:from>
    <xdr:to>
      <xdr:col>10</xdr:col>
      <xdr:colOff>114300</xdr:colOff>
      <xdr:row>96</xdr:row>
      <xdr:rowOff>156617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95672"/>
          <a:ext cx="889000" cy="2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15839</xdr:rowOff>
    </xdr:from>
    <xdr:to>
      <xdr:col>24</xdr:col>
      <xdr:colOff>114300</xdr:colOff>
      <xdr:row>96</xdr:row>
      <xdr:rowOff>117439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7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38716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2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158797</xdr:rowOff>
    </xdr:from>
    <xdr:to>
      <xdr:col>20</xdr:col>
      <xdr:colOff>38100</xdr:colOff>
      <xdr:row>96</xdr:row>
      <xdr:rowOff>88947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105474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2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56521</xdr:rowOff>
    </xdr:from>
    <xdr:to>
      <xdr:col>15</xdr:col>
      <xdr:colOff>101600</xdr:colOff>
      <xdr:row>96</xdr:row>
      <xdr:rowOff>158121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1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3198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9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85672</xdr:rowOff>
    </xdr:from>
    <xdr:to>
      <xdr:col>10</xdr:col>
      <xdr:colOff>165100</xdr:colOff>
      <xdr:row>97</xdr:row>
      <xdr:rowOff>15822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4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32349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2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105817</xdr:rowOff>
    </xdr:from>
    <xdr:to>
      <xdr:col>6</xdr:col>
      <xdr:colOff>38100</xdr:colOff>
      <xdr:row>97</xdr:row>
      <xdr:rowOff>35967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52494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4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78740</xdr:rowOff>
    </xdr:from>
    <xdr:to>
      <xdr:col>55</xdr:col>
      <xdr:colOff>0</xdr:colOff>
      <xdr:row>38</xdr:row>
      <xdr:rowOff>81788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9384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81788</xdr:rowOff>
    </xdr:from>
    <xdr:to>
      <xdr:col>50</xdr:col>
      <xdr:colOff>114300</xdr:colOff>
      <xdr:row>38</xdr:row>
      <xdr:rowOff>84455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9688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84455</xdr:rowOff>
    </xdr:from>
    <xdr:to>
      <xdr:col>45</xdr:col>
      <xdr:colOff>177800</xdr:colOff>
      <xdr:row>38</xdr:row>
      <xdr:rowOff>86360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995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86360</xdr:rowOff>
    </xdr:from>
    <xdr:to>
      <xdr:col>41</xdr:col>
      <xdr:colOff>50800</xdr:colOff>
      <xdr:row>38</xdr:row>
      <xdr:rowOff>89789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0146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27940</xdr:rowOff>
    </xdr:from>
    <xdr:to>
      <xdr:col>55</xdr:col>
      <xdr:colOff>50800</xdr:colOff>
      <xdr:row>38</xdr:row>
      <xdr:rowOff>129540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6367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2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30988</xdr:rowOff>
    </xdr:from>
    <xdr:to>
      <xdr:col>50</xdr:col>
      <xdr:colOff>165100</xdr:colOff>
      <xdr:row>38</xdr:row>
      <xdr:rowOff>132588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123715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33655</xdr:rowOff>
    </xdr:from>
    <xdr:to>
      <xdr:col>46</xdr:col>
      <xdr:colOff>38100</xdr:colOff>
      <xdr:row>38</xdr:row>
      <xdr:rowOff>135255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126382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41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35560</xdr:rowOff>
    </xdr:from>
    <xdr:to>
      <xdr:col>41</xdr:col>
      <xdr:colOff>101600</xdr:colOff>
      <xdr:row>38</xdr:row>
      <xdr:rowOff>137160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128287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43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38989</xdr:rowOff>
    </xdr:from>
    <xdr:to>
      <xdr:col>36</xdr:col>
      <xdr:colOff>165100</xdr:colOff>
      <xdr:row>38</xdr:row>
      <xdr:rowOff>140589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131716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46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8080</xdr:rowOff>
    </xdr:from>
    <xdr:to>
      <xdr:col>55</xdr:col>
      <xdr:colOff>0</xdr:colOff>
      <xdr:row>57</xdr:row>
      <xdr:rowOff>115888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780730"/>
          <a:ext cx="838200" cy="10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115888</xdr:rowOff>
    </xdr:from>
    <xdr:to>
      <xdr:col>50</xdr:col>
      <xdr:colOff>114300</xdr:colOff>
      <xdr:row>58</xdr:row>
      <xdr:rowOff>30757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88538"/>
          <a:ext cx="889000" cy="8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26200</xdr:rowOff>
    </xdr:from>
    <xdr:to>
      <xdr:col>45</xdr:col>
      <xdr:colOff>177800</xdr:colOff>
      <xdr:row>58</xdr:row>
      <xdr:rowOff>30757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70300"/>
          <a:ext cx="889000" cy="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167155</xdr:rowOff>
    </xdr:from>
    <xdr:to>
      <xdr:col>41</xdr:col>
      <xdr:colOff>50800</xdr:colOff>
      <xdr:row>58</xdr:row>
      <xdr:rowOff>26200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39805"/>
          <a:ext cx="889000" cy="3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128730</xdr:rowOff>
    </xdr:from>
    <xdr:to>
      <xdr:col>55</xdr:col>
      <xdr:colOff>50800</xdr:colOff>
      <xdr:row>57</xdr:row>
      <xdr:rowOff>58880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2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107157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0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65088</xdr:rowOff>
    </xdr:from>
    <xdr:to>
      <xdr:col>50</xdr:col>
      <xdr:colOff>165100</xdr:colOff>
      <xdr:row>57</xdr:row>
      <xdr:rowOff>166688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3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157815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151407</xdr:rowOff>
    </xdr:from>
    <xdr:to>
      <xdr:col>46</xdr:col>
      <xdr:colOff>38100</xdr:colOff>
      <xdr:row>58</xdr:row>
      <xdr:rowOff>81557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2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72684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1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146850</xdr:rowOff>
    </xdr:from>
    <xdr:to>
      <xdr:col>41</xdr:col>
      <xdr:colOff>101600</xdr:colOff>
      <xdr:row>58</xdr:row>
      <xdr:rowOff>77000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68127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1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116355</xdr:rowOff>
    </xdr:from>
    <xdr:to>
      <xdr:col>36</xdr:col>
      <xdr:colOff>165100</xdr:colOff>
      <xdr:row>58</xdr:row>
      <xdr:rowOff>46505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8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37632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8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156499</xdr:rowOff>
    </xdr:from>
    <xdr:to>
      <xdr:col>55</xdr:col>
      <xdr:colOff>0</xdr:colOff>
      <xdr:row>79</xdr:row>
      <xdr:rowOff>22160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29599"/>
          <a:ext cx="838200" cy="3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9838</xdr:rowOff>
    </xdr:from>
    <xdr:to>
      <xdr:col>50</xdr:col>
      <xdr:colOff>114300</xdr:colOff>
      <xdr:row>79</xdr:row>
      <xdr:rowOff>22160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54388"/>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9838</xdr:rowOff>
    </xdr:from>
    <xdr:to>
      <xdr:col>45</xdr:col>
      <xdr:colOff>177800</xdr:colOff>
      <xdr:row>79</xdr:row>
      <xdr:rowOff>15351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54388"/>
          <a:ext cx="889000" cy="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150213</xdr:rowOff>
    </xdr:from>
    <xdr:to>
      <xdr:col>41</xdr:col>
      <xdr:colOff>50800</xdr:colOff>
      <xdr:row>79</xdr:row>
      <xdr:rowOff>15351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23313"/>
          <a:ext cx="889000" cy="3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37727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105699</xdr:rowOff>
    </xdr:from>
    <xdr:to>
      <xdr:col>55</xdr:col>
      <xdr:colOff>50800</xdr:colOff>
      <xdr:row>79</xdr:row>
      <xdr:rowOff>35849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7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65076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6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142810</xdr:rowOff>
    </xdr:from>
    <xdr:to>
      <xdr:col>50</xdr:col>
      <xdr:colOff>165100</xdr:colOff>
      <xdr:row>79</xdr:row>
      <xdr:rowOff>72960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1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64087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0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130488</xdr:rowOff>
    </xdr:from>
    <xdr:to>
      <xdr:col>46</xdr:col>
      <xdr:colOff>38100</xdr:colOff>
      <xdr:row>79</xdr:row>
      <xdr:rowOff>60638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51765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9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136001</xdr:rowOff>
    </xdr:from>
    <xdr:to>
      <xdr:col>41</xdr:col>
      <xdr:colOff>101600</xdr:colOff>
      <xdr:row>79</xdr:row>
      <xdr:rowOff>66151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0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57278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0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99413</xdr:rowOff>
    </xdr:from>
    <xdr:to>
      <xdr:col>36</xdr:col>
      <xdr:colOff>165100</xdr:colOff>
      <xdr:row>79</xdr:row>
      <xdr:rowOff>29563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7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46090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4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1913</xdr:rowOff>
    </xdr:from>
    <xdr:to>
      <xdr:col>55</xdr:col>
      <xdr:colOff>0</xdr:colOff>
      <xdr:row>98</xdr:row>
      <xdr:rowOff>4553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804013"/>
          <a:ext cx="838200" cy="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143010</xdr:rowOff>
    </xdr:from>
    <xdr:to>
      <xdr:col>50</xdr:col>
      <xdr:colOff>114300</xdr:colOff>
      <xdr:row>98</xdr:row>
      <xdr:rowOff>1913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73660"/>
          <a:ext cx="8890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131967</xdr:rowOff>
    </xdr:from>
    <xdr:to>
      <xdr:col>45</xdr:col>
      <xdr:colOff>177800</xdr:colOff>
      <xdr:row>97</xdr:row>
      <xdr:rowOff>143010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62617"/>
          <a:ext cx="889000" cy="1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131967</xdr:rowOff>
    </xdr:from>
    <xdr:to>
      <xdr:col>41</xdr:col>
      <xdr:colOff>50800</xdr:colOff>
      <xdr:row>98</xdr:row>
      <xdr:rowOff>13097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62617"/>
          <a:ext cx="889000" cy="5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125203</xdr:rowOff>
    </xdr:from>
    <xdr:to>
      <xdr:col>55</xdr:col>
      <xdr:colOff>50800</xdr:colOff>
      <xdr:row>98</xdr:row>
      <xdr:rowOff>55353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5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40130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7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122563</xdr:rowOff>
    </xdr:from>
    <xdr:to>
      <xdr:col>50</xdr:col>
      <xdr:colOff>165100</xdr:colOff>
      <xdr:row>98</xdr:row>
      <xdr:rowOff>52713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5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43840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4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92210</xdr:rowOff>
    </xdr:from>
    <xdr:to>
      <xdr:col>46</xdr:col>
      <xdr:colOff>38100</xdr:colOff>
      <xdr:row>98</xdr:row>
      <xdr:rowOff>22360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2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13487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1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81167</xdr:rowOff>
    </xdr:from>
    <xdr:to>
      <xdr:col>41</xdr:col>
      <xdr:colOff>101600</xdr:colOff>
      <xdr:row>98</xdr:row>
      <xdr:rowOff>11317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2444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0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133747</xdr:rowOff>
    </xdr:from>
    <xdr:to>
      <xdr:col>36</xdr:col>
      <xdr:colOff>165100</xdr:colOff>
      <xdr:row>98</xdr:row>
      <xdr:rowOff>63897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6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55024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5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138209</xdr:rowOff>
    </xdr:from>
    <xdr:to>
      <xdr:col>85</xdr:col>
      <xdr:colOff>127000</xdr:colOff>
      <xdr:row>37</xdr:row>
      <xdr:rowOff>140358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481859"/>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138209</xdr:rowOff>
    </xdr:from>
    <xdr:to>
      <xdr:col>81</xdr:col>
      <xdr:colOff>50800</xdr:colOff>
      <xdr:row>37</xdr:row>
      <xdr:rowOff>156804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481859"/>
          <a:ext cx="889000" cy="1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148131</xdr:rowOff>
    </xdr:from>
    <xdr:to>
      <xdr:col>76</xdr:col>
      <xdr:colOff>114300</xdr:colOff>
      <xdr:row>37</xdr:row>
      <xdr:rowOff>156804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491781"/>
          <a:ext cx="889000" cy="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148131</xdr:rowOff>
    </xdr:from>
    <xdr:to>
      <xdr:col>71</xdr:col>
      <xdr:colOff>177800</xdr:colOff>
      <xdr:row>37</xdr:row>
      <xdr:rowOff>153114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491781"/>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89558</xdr:rowOff>
    </xdr:from>
    <xdr:to>
      <xdr:col>85</xdr:col>
      <xdr:colOff>177800</xdr:colOff>
      <xdr:row>38</xdr:row>
      <xdr:rowOff>19709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332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87409</xdr:rowOff>
    </xdr:from>
    <xdr:to>
      <xdr:col>81</xdr:col>
      <xdr:colOff>101600</xdr:colOff>
      <xdr:row>38</xdr:row>
      <xdr:rowOff>17559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3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34086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0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106004</xdr:rowOff>
    </xdr:from>
    <xdr:to>
      <xdr:col>76</xdr:col>
      <xdr:colOff>165100</xdr:colOff>
      <xdr:row>38</xdr:row>
      <xdr:rowOff>36154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27281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4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97331</xdr:rowOff>
    </xdr:from>
    <xdr:to>
      <xdr:col>72</xdr:col>
      <xdr:colOff>38100</xdr:colOff>
      <xdr:row>38</xdr:row>
      <xdr:rowOff>27480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409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44008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1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102314</xdr:rowOff>
    </xdr:from>
    <xdr:to>
      <xdr:col>67</xdr:col>
      <xdr:colOff>101600</xdr:colOff>
      <xdr:row>38</xdr:row>
      <xdr:rowOff>32465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459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23591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3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152348</xdr:rowOff>
    </xdr:from>
    <xdr:to>
      <xdr:col>85</xdr:col>
      <xdr:colOff>127000</xdr:colOff>
      <xdr:row>57</xdr:row>
      <xdr:rowOff>156865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753548"/>
          <a:ext cx="838200" cy="17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156865</xdr:rowOff>
    </xdr:from>
    <xdr:to>
      <xdr:col>81</xdr:col>
      <xdr:colOff>50800</xdr:colOff>
      <xdr:row>58</xdr:row>
      <xdr:rowOff>16925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29515"/>
          <a:ext cx="889000" cy="3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155934</xdr:rowOff>
    </xdr:from>
    <xdr:to>
      <xdr:col>76</xdr:col>
      <xdr:colOff>114300</xdr:colOff>
      <xdr:row>58</xdr:row>
      <xdr:rowOff>16925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928584"/>
          <a:ext cx="889000" cy="3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143671</xdr:rowOff>
    </xdr:from>
    <xdr:to>
      <xdr:col>71</xdr:col>
      <xdr:colOff>177800</xdr:colOff>
      <xdr:row>57</xdr:row>
      <xdr:rowOff>155934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16321"/>
          <a:ext cx="8890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101548</xdr:rowOff>
    </xdr:from>
    <xdr:to>
      <xdr:col>85</xdr:col>
      <xdr:colOff>177800</xdr:colOff>
      <xdr:row>57</xdr:row>
      <xdr:rowOff>31698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0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124425</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55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106065</xdr:rowOff>
    </xdr:from>
    <xdr:to>
      <xdr:col>81</xdr:col>
      <xdr:colOff>101600</xdr:colOff>
      <xdr:row>58</xdr:row>
      <xdr:rowOff>36215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7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27342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7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137575</xdr:rowOff>
    </xdr:from>
    <xdr:to>
      <xdr:col>76</xdr:col>
      <xdr:colOff>165100</xdr:colOff>
      <xdr:row>58</xdr:row>
      <xdr:rowOff>67725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58852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105134</xdr:rowOff>
    </xdr:from>
    <xdr:to>
      <xdr:col>72</xdr:col>
      <xdr:colOff>38100</xdr:colOff>
      <xdr:row>58</xdr:row>
      <xdr:rowOff>35284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7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51811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65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92871</xdr:rowOff>
    </xdr:from>
    <xdr:to>
      <xdr:col>67</xdr:col>
      <xdr:colOff>101600</xdr:colOff>
      <xdr:row>58</xdr:row>
      <xdr:rowOff>23021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6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39548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78919</xdr:rowOff>
    </xdr:from>
    <xdr:to>
      <xdr:col>85</xdr:col>
      <xdr:colOff>127000</xdr:colOff>
      <xdr:row>78</xdr:row>
      <xdr:rowOff>94309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452019"/>
          <a:ext cx="838200" cy="1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50501</xdr:rowOff>
    </xdr:from>
    <xdr:to>
      <xdr:col>81</xdr:col>
      <xdr:colOff>50800</xdr:colOff>
      <xdr:row>78</xdr:row>
      <xdr:rowOff>78919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423601"/>
          <a:ext cx="889000" cy="2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50501</xdr:rowOff>
    </xdr:from>
    <xdr:to>
      <xdr:col>76</xdr:col>
      <xdr:colOff>114300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423601"/>
          <a:ext cx="889000" cy="8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132074</xdr:rowOff>
    </xdr:from>
    <xdr:to>
      <xdr:col>71</xdr:col>
      <xdr:colOff>177800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505174"/>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43509</xdr:rowOff>
    </xdr:from>
    <xdr:to>
      <xdr:col>85</xdr:col>
      <xdr:colOff>177800</xdr:colOff>
      <xdr:row>78</xdr:row>
      <xdr:rowOff>145109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1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129886</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3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28119</xdr:rowOff>
    </xdr:from>
    <xdr:to>
      <xdr:col>81</xdr:col>
      <xdr:colOff>101600</xdr:colOff>
      <xdr:row>78</xdr:row>
      <xdr:rowOff>129719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0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120846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9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171151</xdr:rowOff>
    </xdr:from>
    <xdr:to>
      <xdr:col>76</xdr:col>
      <xdr:colOff>165100</xdr:colOff>
      <xdr:row>78</xdr:row>
      <xdr:rowOff>101301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37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92428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6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81274</xdr:rowOff>
    </xdr:from>
    <xdr:to>
      <xdr:col>67</xdr:col>
      <xdr:colOff>101600</xdr:colOff>
      <xdr:row>79</xdr:row>
      <xdr:rowOff>11424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2551</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547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138049</xdr:rowOff>
    </xdr:from>
    <xdr:to>
      <xdr:col>85</xdr:col>
      <xdr:colOff>127000</xdr:colOff>
      <xdr:row>96</xdr:row>
      <xdr:rowOff>9438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425799"/>
          <a:ext cx="838200" cy="4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138049</xdr:rowOff>
    </xdr:from>
    <xdr:to>
      <xdr:col>81</xdr:col>
      <xdr:colOff>50800</xdr:colOff>
      <xdr:row>95</xdr:row>
      <xdr:rowOff>148786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425799"/>
          <a:ext cx="889000" cy="1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107725</xdr:rowOff>
    </xdr:from>
    <xdr:to>
      <xdr:col>76</xdr:col>
      <xdr:colOff>114300</xdr:colOff>
      <xdr:row>95</xdr:row>
      <xdr:rowOff>148786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395475"/>
          <a:ext cx="889000" cy="4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32984</xdr:rowOff>
    </xdr:from>
    <xdr:to>
      <xdr:col>71</xdr:col>
      <xdr:colOff>177800</xdr:colOff>
      <xdr:row>95</xdr:row>
      <xdr:rowOff>107725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320734"/>
          <a:ext cx="889000" cy="7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141164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2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130088</xdr:rowOff>
    </xdr:from>
    <xdr:to>
      <xdr:col>85</xdr:col>
      <xdr:colOff>177800</xdr:colOff>
      <xdr:row>96</xdr:row>
      <xdr:rowOff>60238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4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108515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39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87249</xdr:rowOff>
    </xdr:from>
    <xdr:to>
      <xdr:col>81</xdr:col>
      <xdr:colOff>101600</xdr:colOff>
      <xdr:row>96</xdr:row>
      <xdr:rowOff>17399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37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8526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6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97986</xdr:rowOff>
    </xdr:from>
    <xdr:to>
      <xdr:col>76</xdr:col>
      <xdr:colOff>165100</xdr:colOff>
      <xdr:row>96</xdr:row>
      <xdr:rowOff>28136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3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19263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7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56925</xdr:rowOff>
    </xdr:from>
    <xdr:to>
      <xdr:col>72</xdr:col>
      <xdr:colOff>38100</xdr:colOff>
      <xdr:row>95</xdr:row>
      <xdr:rowOff>158525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34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149652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3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153634</xdr:rowOff>
    </xdr:from>
    <xdr:to>
      <xdr:col>67</xdr:col>
      <xdr:colOff>101600</xdr:colOff>
      <xdr:row>95</xdr:row>
      <xdr:rowOff>83784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26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100311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04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議会費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年度の議場設備改修完了以降、例年水準の決算となっているが、タブレット端末リース開始により経常経費が増加傾向にある。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総務費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光情報網維持費、基金積立金、広域行政組合負担金、町営バス運行費が主な固定費となっている。基金積立金による総務管理費の増、選挙費の増など臨時的経費とあわせたトータルでは、前年比増となった。</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民生費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類似団体平均を下回った。事業ごとの増減はあったが、主には臨時的経費である物価高騰重点交付金関連の継続実施による比較増の要因により、全体では増額となった。</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衛生費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ゴミ処理に関する峡南衛生組合への負担金も増加傾向にあり、経常的なコストは類似団体平均に比べて高い水準となっている。令和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年度開始の簡易水道事業会計への打ち切り決算に伴う繰出があった令和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年度と比べると、一人当たりの経費では減額となった。水道以外にも、国保、介護、後期高齢など特別会計の運営の効率化が求められるところである。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農林水産業費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これまで類似団体平均に比べ低い水準にあった。本町は中心となる産業がないことが主要因である。令和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年度からは森林環境譲与税を活用した「林業関連事業」が本格的になってきたことから森林整備事業費が伸びたことにより、前年比では大きく伸びた。今後も増加傾向にあると予想される。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土木費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前年度比で減少し類似団体平均に比べ若干低い水準となった。この減少の主な要因として、普通建設事業費の年度平準化を図るために事業個所の見直しが行われたことが挙げられる。これにより、一人当たりの事業費も減少する結果となったものと考えられる。</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教育費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前年度比で増となった。社会教育施設大規模改修事業</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件をはじめとする普通建設事業費増が主な要因である。各学校維持補修費の増も要因の一つである。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公債費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前年度と比較して減となり、住民１人当たりでも減となった。借入金利が上昇局面にあるため、減債基金の活用も視野に入れながら、今後も計画的に進めていく。</a:t>
          </a: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商工費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「道の駅なんぶ改修事業」が臨時的にあり、増額となった。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消防費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消防団備品購入や拠点整備により歳出が増加し、前年とほぼ同水準であったが、類似団体平均と比べて低い水準であった。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全体として前年度から人口が</a:t>
          </a:r>
          <a:r>
            <a:rPr kumimoji="1" lang="en-US" altLang="ja-JP" sz="1100">
              <a:latin typeface="ＭＳ Ｐゴシック" panose="020B0600070205080204" pitchFamily="50" charset="-128"/>
              <a:ea typeface="ＭＳ Ｐゴシック" panose="020B0600070205080204" pitchFamily="50" charset="-128"/>
            </a:rPr>
            <a:t>155</a:t>
          </a:r>
          <a:r>
            <a:rPr kumimoji="1" lang="ja-JP" altLang="en-US" sz="1100">
              <a:latin typeface="ＭＳ Ｐゴシック" panose="020B0600070205080204" pitchFamily="50" charset="-128"/>
              <a:ea typeface="ＭＳ Ｐゴシック" panose="020B0600070205080204" pitchFamily="50" charset="-128"/>
            </a:rPr>
            <a:t>人減少した。前年比では同水準の費用であっても分母の減により増となる場合がある。</a:t>
          </a:r>
        </a:p>
        <a:p>
          <a:r>
            <a:rPr kumimoji="1" lang="ja-JP" altLang="en-US" sz="1100">
              <a:latin typeface="ＭＳ Ｐゴシック" panose="020B0600070205080204" pitchFamily="50" charset="-128"/>
              <a:ea typeface="ＭＳ Ｐゴシック" panose="020B0600070205080204" pitchFamily="50" charset="-128"/>
            </a:rPr>
            <a:t> </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山梨県南部町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○財政調整基金残高は、適切な財源の確保と歳出の精査により取崩しを回避しており、前年度とほぼ同額を維持している。これにより標準財政規模比は、依然高い比率で推移している。</a:t>
          </a:r>
        </a:p>
        <a:p>
          <a:r>
            <a:rPr kumimoji="1" lang="ja-JP" altLang="en-US" sz="1200">
              <a:latin typeface="ＭＳ ゴシック" pitchFamily="49" charset="-128"/>
              <a:ea typeface="ＭＳ ゴシック" pitchFamily="49" charset="-128"/>
            </a:rPr>
            <a:t>○実質収支額についても横ばいで推移している。</a:t>
          </a:r>
        </a:p>
        <a:p>
          <a:r>
            <a:rPr kumimoji="1" lang="ja-JP" altLang="en-US" sz="1200">
              <a:latin typeface="ＭＳ ゴシック" pitchFamily="49" charset="-128"/>
              <a:ea typeface="ＭＳ ゴシック" pitchFamily="49" charset="-128"/>
            </a:rPr>
            <a:t>○財政調整基金の取崩しは最低水準に努める必要があるなか、普通交付税の縮減に対応するためにも決算余剰金の使途として、同基金への積立を選択肢の一つとしている。今後は人口減少も進むことから、事務事業の見直し・公共施設の適正管理など歳出の合理化等行財政改革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山梨県南部町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全体としては、一般会計及び特別会計とも全ての黒字で推移している。簡易水道事業会計は、令和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年度の公営企業会計へ移行により加わった。</a:t>
          </a:r>
        </a:p>
        <a:p>
          <a:r>
            <a:rPr kumimoji="1" lang="ja-JP" altLang="en-US" sz="1400">
              <a:latin typeface="ＭＳ ゴシック" pitchFamily="49" charset="-128"/>
              <a:ea typeface="ＭＳ ゴシック" pitchFamily="49" charset="-128"/>
            </a:rPr>
            <a:t>施設の更新に多額の費用が見込まれるなか、持続的な経営の健全化に向け、経営戦略に基づく計画的な運営を行う必要がある。財政部局でも注視していかなければならない。他の特別会計も収支のバランスを注視し、健全化な財政運営を図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6906184</v>
      </c>
      <c r="BO4" s="436"/>
      <c r="BP4" s="436"/>
      <c r="BQ4" s="436"/>
      <c r="BR4" s="436"/>
      <c r="BS4" s="436"/>
      <c r="BT4" s="436"/>
      <c r="BU4" s="437"/>
      <c r="BV4" s="435">
        <v>6397264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19.7</v>
      </c>
      <c r="CU4" s="576"/>
      <c r="CV4" s="576"/>
      <c r="CW4" s="576"/>
      <c r="CX4" s="576"/>
      <c r="CY4" s="576"/>
      <c r="CZ4" s="576"/>
      <c r="DA4" s="577"/>
      <c r="DB4" s="575">
        <v>16.899999999999999</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6095768</v>
      </c>
      <c r="BO5" s="407"/>
      <c r="BP5" s="407"/>
      <c r="BQ5" s="407"/>
      <c r="BR5" s="407"/>
      <c r="BS5" s="407"/>
      <c r="BT5" s="407"/>
      <c r="BU5" s="408"/>
      <c r="BV5" s="406">
        <v>5602935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79.7</v>
      </c>
      <c r="CU5" s="404"/>
      <c r="CV5" s="404"/>
      <c r="CW5" s="404"/>
      <c r="CX5" s="404"/>
      <c r="CY5" s="404"/>
      <c r="CZ5" s="404"/>
      <c r="DA5" s="405"/>
      <c r="DB5" s="403">
        <v>78.599999999999994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810416</v>
      </c>
      <c r="BO6" s="407"/>
      <c r="BP6" s="407"/>
      <c r="BQ6" s="407"/>
      <c r="BR6" s="407"/>
      <c r="BS6" s="407"/>
      <c r="BT6" s="407"/>
      <c r="BU6" s="408"/>
      <c r="BV6" s="406">
        <v>794329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79.7</v>
      </c>
      <c r="CU6" s="550"/>
      <c r="CV6" s="550"/>
      <c r="CW6" s="550"/>
      <c r="CX6" s="550"/>
      <c r="CY6" s="550"/>
      <c r="CZ6" s="550"/>
      <c r="DA6" s="551"/>
      <c r="DB6" s="549">
        <v>78.599999999999994</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37307</v>
      </c>
      <c r="BO7" s="407"/>
      <c r="BP7" s="407"/>
      <c r="BQ7" s="407"/>
      <c r="BR7" s="407"/>
      <c r="BS7" s="407"/>
      <c r="BT7" s="407"/>
      <c r="BU7" s="408"/>
      <c r="BV7" s="406">
        <v>140687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3929943</v>
      </c>
      <c r="CU7" s="407"/>
      <c r="CV7" s="407"/>
      <c r="CW7" s="407"/>
      <c r="CX7" s="407"/>
      <c r="CY7" s="407"/>
      <c r="CZ7" s="407"/>
      <c r="DA7" s="408"/>
      <c r="DB7" s="406">
        <v>3878884</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773109</v>
      </c>
      <c r="BO8" s="407"/>
      <c r="BP8" s="407"/>
      <c r="BQ8" s="407"/>
      <c r="BR8" s="407"/>
      <c r="BS8" s="407"/>
      <c r="BT8" s="407"/>
      <c r="BU8" s="408"/>
      <c r="BV8" s="406">
        <v>653642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0.27</v>
      </c>
      <c r="CU8" s="510"/>
      <c r="CV8" s="510"/>
      <c r="CW8" s="510"/>
      <c r="CX8" s="510"/>
      <c r="CY8" s="510"/>
      <c r="CZ8" s="510"/>
      <c r="DA8" s="511"/>
      <c r="DB8" s="509">
        <v>0.27</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7156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119467</v>
      </c>
      <c r="BO9" s="407"/>
      <c r="BP9" s="407"/>
      <c r="BQ9" s="407"/>
      <c r="BR9" s="407"/>
      <c r="BS9" s="407"/>
      <c r="BT9" s="407"/>
      <c r="BU9" s="408"/>
      <c r="BV9" s="406">
        <v>109419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8.1</v>
      </c>
      <c r="CU9" s="404"/>
      <c r="CV9" s="404"/>
      <c r="CW9" s="404"/>
      <c r="CX9" s="404"/>
      <c r="CY9" s="404"/>
      <c r="CZ9" s="404"/>
      <c r="DA9" s="405"/>
      <c r="DB9" s="403">
        <v>9.6999999999999993</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8067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314200</v>
      </c>
      <c r="BO10" s="407"/>
      <c r="BP10" s="407"/>
      <c r="BQ10" s="407"/>
      <c r="BR10" s="407"/>
      <c r="BS10" s="407"/>
      <c r="BT10" s="407"/>
      <c r="BU10" s="408"/>
      <c r="BV10" s="406">
        <v>1183</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6765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6687</v>
      </c>
      <c r="S13" s="494"/>
      <c r="T13" s="494"/>
      <c r="U13" s="494"/>
      <c r="V13" s="495"/>
      <c r="W13" s="496" t="s">
        <v>131</v>
      </c>
      <c r="X13" s="392"/>
      <c r="Y13" s="392"/>
      <c r="Z13" s="392"/>
      <c r="AA13" s="392"/>
      <c r="AB13" s="393"/>
      <c r="AC13" s="359">
        <v>105</v>
      </c>
      <c r="AD13" s="360"/>
      <c r="AE13" s="360"/>
      <c r="AF13" s="360"/>
      <c r="AG13" s="361"/>
      <c r="AH13" s="359">
        <v>137</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433667</v>
      </c>
      <c r="BO13" s="407"/>
      <c r="BP13" s="407"/>
      <c r="BQ13" s="407"/>
      <c r="BR13" s="407"/>
      <c r="BS13" s="407"/>
      <c r="BT13" s="407"/>
      <c r="BU13" s="408"/>
      <c r="BV13" s="406">
        <v>110602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1.1000000000000001</v>
      </c>
      <c r="CU13" s="404"/>
      <c r="CV13" s="404"/>
      <c r="CW13" s="404"/>
      <c r="CX13" s="404"/>
      <c r="CY13" s="404"/>
      <c r="CZ13" s="404"/>
      <c r="DA13" s="405"/>
      <c r="DB13" s="403">
        <v>1</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6920</v>
      </c>
      <c r="S14" s="494"/>
      <c r="T14" s="494"/>
      <c r="U14" s="494"/>
      <c r="V14" s="495"/>
      <c r="W14" s="497"/>
      <c r="X14" s="395"/>
      <c r="Y14" s="395"/>
      <c r="Z14" s="395"/>
      <c r="AA14" s="395"/>
      <c r="AB14" s="396"/>
      <c r="AC14" s="486">
        <v>3</v>
      </c>
      <c r="AD14" s="487"/>
      <c r="AE14" s="487"/>
      <c r="AF14" s="487"/>
      <c r="AG14" s="488"/>
      <c r="AH14" s="486">
        <v>3.6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6850</v>
      </c>
      <c r="S15" s="494"/>
      <c r="T15" s="494"/>
      <c r="U15" s="494"/>
      <c r="V15" s="495"/>
      <c r="W15" s="496" t="s">
        <v>137</v>
      </c>
      <c r="X15" s="392"/>
      <c r="Y15" s="392"/>
      <c r="Z15" s="392"/>
      <c r="AA15" s="392"/>
      <c r="AB15" s="393"/>
      <c r="AC15" s="359">
        <v>1292</v>
      </c>
      <c r="AD15" s="360"/>
      <c r="AE15" s="360"/>
      <c r="AF15" s="360"/>
      <c r="AG15" s="361"/>
      <c r="AH15" s="359">
        <v>1468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1003751</v>
      </c>
      <c r="BO15" s="436"/>
      <c r="BP15" s="436"/>
      <c r="BQ15" s="436"/>
      <c r="BR15" s="436"/>
      <c r="BS15" s="436"/>
      <c r="BT15" s="436"/>
      <c r="BU15" s="437"/>
      <c r="BV15" s="435">
        <v>990904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37.1</v>
      </c>
      <c r="AD16" s="487"/>
      <c r="AE16" s="487"/>
      <c r="AF16" s="487"/>
      <c r="AG16" s="488"/>
      <c r="AH16" s="486">
        <v>38.799999999999997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3685760</v>
      </c>
      <c r="BO16" s="407"/>
      <c r="BP16" s="407"/>
      <c r="BQ16" s="407"/>
      <c r="BR16" s="407"/>
      <c r="BS16" s="407"/>
      <c r="BT16" s="407"/>
      <c r="BU16" s="408"/>
      <c r="BV16" s="406">
        <v>3624480</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2089</v>
      </c>
      <c r="AD17" s="360"/>
      <c r="AE17" s="360"/>
      <c r="AF17" s="360"/>
      <c r="AG17" s="361"/>
      <c r="AH17" s="359">
        <v>2181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1239537</v>
      </c>
      <c r="BO17" s="407"/>
      <c r="BP17" s="407"/>
      <c r="BQ17" s="407"/>
      <c r="BR17" s="407"/>
      <c r="BS17" s="407"/>
      <c r="BT17" s="407"/>
      <c r="BU17" s="408"/>
      <c r="BV17" s="406">
        <v>1228251</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200.87</v>
      </c>
      <c r="M18" s="459"/>
      <c r="N18" s="459"/>
      <c r="O18" s="459"/>
      <c r="P18" s="459"/>
      <c r="Q18" s="459"/>
      <c r="R18" s="460"/>
      <c r="S18" s="460"/>
      <c r="T18" s="460"/>
      <c r="U18" s="460"/>
      <c r="V18" s="461"/>
      <c r="W18" s="477"/>
      <c r="X18" s="478"/>
      <c r="Y18" s="478"/>
      <c r="Z18" s="478"/>
      <c r="AA18" s="478"/>
      <c r="AB18" s="502"/>
      <c r="AC18" s="376">
        <v>59.9</v>
      </c>
      <c r="AD18" s="377"/>
      <c r="AE18" s="377"/>
      <c r="AF18" s="377"/>
      <c r="AG18" s="462"/>
      <c r="AH18" s="376">
        <v>57.6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3165690</v>
      </c>
      <c r="BO18" s="407"/>
      <c r="BP18" s="407"/>
      <c r="BQ18" s="407"/>
      <c r="BR18" s="407"/>
      <c r="BS18" s="407"/>
      <c r="BT18" s="407"/>
      <c r="BU18" s="408"/>
      <c r="BV18" s="406">
        <v>3056177</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36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5234885</v>
      </c>
      <c r="BO19" s="407"/>
      <c r="BP19" s="407"/>
      <c r="BQ19" s="407"/>
      <c r="BR19" s="407"/>
      <c r="BS19" s="407"/>
      <c r="BT19" s="407"/>
      <c r="BU19" s="408"/>
      <c r="BV19" s="406">
        <v>5026452</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2819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3810828</v>
      </c>
      <c r="BO22" s="436"/>
      <c r="BP22" s="436"/>
      <c r="BQ22" s="436"/>
      <c r="BR22" s="436"/>
      <c r="BS22" s="436"/>
      <c r="BT22" s="436"/>
      <c r="BU22" s="437"/>
      <c r="BV22" s="435">
        <v>3380331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3358872</v>
      </c>
      <c r="BO23" s="407"/>
      <c r="BP23" s="407"/>
      <c r="BQ23" s="407"/>
      <c r="BR23" s="407"/>
      <c r="BS23" s="407"/>
      <c r="BT23" s="407"/>
      <c r="BU23" s="408"/>
      <c r="BV23" s="406">
        <v>2915368</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6910</v>
      </c>
      <c r="R24" s="360"/>
      <c r="S24" s="360"/>
      <c r="T24" s="360"/>
      <c r="U24" s="360"/>
      <c r="V24" s="361"/>
      <c r="W24" s="449"/>
      <c r="X24" s="386"/>
      <c r="Y24" s="387"/>
      <c r="Z24" s="362" t="s">
        <v>162</v>
      </c>
      <c r="AA24" s="363"/>
      <c r="AB24" s="363"/>
      <c r="AC24" s="363"/>
      <c r="AD24" s="363"/>
      <c r="AE24" s="363"/>
      <c r="AF24" s="363"/>
      <c r="AG24" s="364"/>
      <c r="AH24" s="359">
        <v>87</v>
      </c>
      <c r="AI24" s="360"/>
      <c r="AJ24" s="360"/>
      <c r="AK24" s="360"/>
      <c r="AL24" s="361"/>
      <c r="AM24" s="359">
        <v>269352</v>
      </c>
      <c r="AN24" s="360"/>
      <c r="AO24" s="360"/>
      <c r="AP24" s="360"/>
      <c r="AQ24" s="360"/>
      <c r="AR24" s="361"/>
      <c r="AS24" s="359">
        <v>3096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3724980</v>
      </c>
      <c r="BO24" s="407"/>
      <c r="BP24" s="407"/>
      <c r="BQ24" s="407"/>
      <c r="BR24" s="407"/>
      <c r="BS24" s="407"/>
      <c r="BT24" s="407"/>
      <c r="BU24" s="408"/>
      <c r="BV24" s="406">
        <v>3249610</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t="s">
        <v>122</v>
      </c>
      <c r="M25" s="360"/>
      <c r="N25" s="360"/>
      <c r="O25" s="360"/>
      <c r="P25" s="361"/>
      <c r="Q25" s="359" t="s">
        <v>122</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t="s">
        <v>122</v>
      </c>
      <c r="BO25" s="436"/>
      <c r="BP25" s="436"/>
      <c r="BQ25" s="436"/>
      <c r="BR25" s="436"/>
      <c r="BS25" s="436"/>
      <c r="BT25" s="436"/>
      <c r="BU25" s="437"/>
      <c r="BV25" s="435" t="s">
        <v>122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5540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171</v>
      </c>
      <c r="F27" s="363"/>
      <c r="G27" s="363"/>
      <c r="H27" s="363"/>
      <c r="I27" s="363"/>
      <c r="J27" s="363"/>
      <c r="K27" s="364"/>
      <c r="L27" s="359">
        <v>1</v>
      </c>
      <c r="M27" s="360"/>
      <c r="N27" s="360"/>
      <c r="O27" s="360"/>
      <c r="P27" s="361"/>
      <c r="Q27" s="359">
        <v>2200</v>
      </c>
      <c r="R27" s="360"/>
      <c r="S27" s="360"/>
      <c r="T27" s="360"/>
      <c r="U27" s="360"/>
      <c r="V27" s="361"/>
      <c r="W27" s="449"/>
      <c r="X27" s="386"/>
      <c r="Y27" s="387"/>
      <c r="Z27" s="362" t="s">
        <v>172</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174496</v>
      </c>
      <c r="BO27" s="441"/>
      <c r="BP27" s="441"/>
      <c r="BQ27" s="441"/>
      <c r="BR27" s="441"/>
      <c r="BS27" s="441"/>
      <c r="BT27" s="441"/>
      <c r="BU27" s="442"/>
      <c r="BV27" s="440">
        <v>174496</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1760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2614432</v>
      </c>
      <c r="BO28" s="436"/>
      <c r="BP28" s="436"/>
      <c r="BQ28" s="436"/>
      <c r="BR28" s="436"/>
      <c r="BS28" s="436"/>
      <c r="BT28" s="436"/>
      <c r="BU28" s="437"/>
      <c r="BV28" s="435">
        <v>2300232</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10</v>
      </c>
      <c r="M29" s="360"/>
      <c r="N29" s="360"/>
      <c r="O29" s="360"/>
      <c r="P29" s="361"/>
      <c r="Q29" s="359">
        <v>1580</v>
      </c>
      <c r="R29" s="360"/>
      <c r="S29" s="360"/>
      <c r="T29" s="360"/>
      <c r="U29" s="360"/>
      <c r="V29" s="361"/>
      <c r="W29" s="450"/>
      <c r="X29" s="451"/>
      <c r="Y29" s="452"/>
      <c r="Z29" s="362" t="s">
        <v>178</v>
      </c>
      <c r="AA29" s="363"/>
      <c r="AB29" s="363"/>
      <c r="AC29" s="363"/>
      <c r="AD29" s="363"/>
      <c r="AE29" s="363"/>
      <c r="AF29" s="363"/>
      <c r="AG29" s="364"/>
      <c r="AH29" s="359">
        <v>87</v>
      </c>
      <c r="AI29" s="360"/>
      <c r="AJ29" s="360"/>
      <c r="AK29" s="360"/>
      <c r="AL29" s="361"/>
      <c r="AM29" s="359">
        <v>269352</v>
      </c>
      <c r="AN29" s="360"/>
      <c r="AO29" s="360"/>
      <c r="AP29" s="360"/>
      <c r="AQ29" s="360"/>
      <c r="AR29" s="361"/>
      <c r="AS29" s="359">
        <v>3096</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735993</v>
      </c>
      <c r="BO29" s="407"/>
      <c r="BP29" s="407"/>
      <c r="BQ29" s="407"/>
      <c r="BR29" s="407"/>
      <c r="BS29" s="407"/>
      <c r="BT29" s="407"/>
      <c r="BU29" s="408"/>
      <c r="BV29" s="406">
        <v>735247</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96.6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5247442</v>
      </c>
      <c r="BO30" s="441"/>
      <c r="BP30" s="441"/>
      <c r="BQ30" s="441"/>
      <c r="BR30" s="441"/>
      <c r="BS30" s="441"/>
      <c r="BT30" s="441"/>
      <c r="BU30" s="442"/>
      <c r="BV30" s="440">
        <v>5027380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南部町簡易水道事業会計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峡南広域行政組合（一般会計）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峡南広域行政組合（情報センター特別会計）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峡南広域行政組合（ふるさと市町村圏特別会計）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指定居宅サービス特別会計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峡南広域行政組合（介護保険特別会計）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山梨県後期高齢医療広域連合（一般会計）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山梨県後期高齢医療広域連合（後期高齢者医療特別会計）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山梨県市町村総合事務組合（一般会計）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山梨県市町村総合事務組合（電子化事業及び会館管理・研修事業特別会計）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山梨県市町村総合事務組合（一般廃棄物最終処分場事業特別会計）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山梨県市町村総合事務組合（入札参加資格審査事業費特別会計）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Acz0BPNsS7JTe7lNEJ2hZ5bwfcH3nxmi6Dv5N92Aw5LvFVyedPD/jCADCMNRdxJTomhwHbI56QP2xrMzBGCvxw==" saltValue="yZciNmK1MAZy1Eb4CG9uv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531</v>
      </c>
      <c r="D34" s="1136"/>
      <c r="E34" s="1137"/>
      <c r="F34" s="32">
        <v>14.92</v>
      </c>
      <c r="G34" s="33">
        <v>18.899999999999999</v>
      </c>
      <c r="H34" s="33">
        <v>14.08</v>
      </c>
      <c r="I34" s="33">
        <v>16.850000000000001</v>
      </c>
      <c r="J34" s="34">
        <v>19.670000000000002</v>
      </c>
      <c r="K34" s="22"/>
      <c r="L34" s="22"/>
      <c r="M34" s="22"/>
      <c r="N34" s="22"/>
      <c r="O34" s="22"/>
      <c r="P34" s="22"/>
    </row>
    <row r="35" spans="1:16" ht="39" customHeight="1" x14ac:dyDescent="0.2">
      <c r="A35" s="22"/>
      <c r="B35" s="35"/>
      <c r="C35" s="1132" t="s">
        <v>532</v>
      </c>
      <c r="D35" s="1132"/>
      <c r="E35" s="1133"/>
      <c r="F35" s="36">
        <v>2.2000000000000002</v>
      </c>
      <c r="G35" s="37">
        <v>2.57</v>
      </c>
      <c r="H35" s="37">
        <v>3.13</v>
      </c>
      <c r="I35" s="37">
        <v>2.4300000000000002</v>
      </c>
      <c r="J35" s="38">
        <v>2.2999999999999998</v>
      </c>
      <c r="K35" s="22"/>
      <c r="L35" s="22"/>
      <c r="M35" s="22"/>
      <c r="N35" s="22"/>
      <c r="O35" s="22"/>
      <c r="P35" s="22"/>
    </row>
    <row r="36" spans="1:16" ht="39" customHeight="1" x14ac:dyDescent="0.2">
      <c r="A36" s="22"/>
      <c r="B36" s="35"/>
      <c r="C36" s="1132" t="s">
        <v>533</v>
      </c>
      <c r="D36" s="1132"/>
      <c r="E36" s="1133"/>
      <c r="F36" s="36">
        <v>1.39</v>
      </c>
      <c r="G36" s="37">
        <v>1.76</v>
      </c>
      <c r="H36" s="37">
        <v>1.53</v>
      </c>
      <c r="I36" s="37">
        <v>2.1800000000000002</v>
      </c>
      <c r="J36" s="38">
        <v>2.0099999999999998</v>
      </c>
      <c r="K36" s="22"/>
      <c r="L36" s="22"/>
      <c r="M36" s="22"/>
      <c r="N36" s="22"/>
      <c r="O36" s="22"/>
      <c r="P36" s="22"/>
    </row>
    <row r="37" spans="1:16" ht="39" customHeight="1" x14ac:dyDescent="0.2">
      <c r="A37" s="22"/>
      <c r="B37" s="35"/>
      <c r="C37" s="1132" t="s">
        <v>534</v>
      </c>
      <c r="D37" s="1132"/>
      <c r="E37" s="1133"/>
      <c r="F37" s="36" t="s">
        <v>487</v>
      </c>
      <c r="G37" s="37" t="s">
        <v>487</v>
      </c>
      <c r="H37" s="37" t="s">
        <v>487</v>
      </c>
      <c r="I37" s="37" t="s">
        <v>487</v>
      </c>
      <c r="J37" s="38">
        <v>0.73</v>
      </c>
      <c r="K37" s="22"/>
      <c r="L37" s="22"/>
      <c r="M37" s="22"/>
      <c r="N37" s="22"/>
      <c r="O37" s="22"/>
      <c r="P37" s="22"/>
    </row>
    <row r="38" spans="1:16" ht="39" customHeight="1" x14ac:dyDescent="0.2">
      <c r="A38" s="22"/>
      <c r="B38" s="35"/>
      <c r="C38" s="1132" t="s">
        <v>535</v>
      </c>
      <c r="D38" s="1132"/>
      <c r="E38" s="1133"/>
      <c r="F38" s="36">
        <v>0.13</v>
      </c>
      <c r="G38" s="37">
        <v>0.15</v>
      </c>
      <c r="H38" s="37">
        <v>0.18</v>
      </c>
      <c r="I38" s="37">
        <v>0.17</v>
      </c>
      <c r="J38" s="38">
        <v>0.12</v>
      </c>
      <c r="K38" s="22"/>
      <c r="L38" s="22"/>
      <c r="M38" s="22"/>
      <c r="N38" s="22"/>
      <c r="O38" s="22"/>
      <c r="P38" s="22"/>
    </row>
    <row r="39" spans="1:16" ht="39" customHeight="1" x14ac:dyDescent="0.2">
      <c r="A39" s="22"/>
      <c r="B39" s="35"/>
      <c r="C39" s="1132" t="s">
        <v>536</v>
      </c>
      <c r="D39" s="1132"/>
      <c r="E39" s="1133"/>
      <c r="F39" s="36">
        <v>0.08</v>
      </c>
      <c r="G39" s="37">
        <v>0.08</v>
      </c>
      <c r="H39" s="37">
        <v>0.05</v>
      </c>
      <c r="I39" s="37">
        <v>0.04</v>
      </c>
      <c r="J39" s="38">
        <v>0.01</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538</v>
      </c>
      <c r="D43" s="1134"/>
      <c r="E43" s="1135"/>
      <c r="F43" s="41">
        <v>0.77</v>
      </c>
      <c r="G43" s="42">
        <v>0.59</v>
      </c>
      <c r="H43" s="42">
        <v>0.39</v>
      </c>
      <c r="I43" s="42">
        <v>0.85</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AbYiDiAiLEbyE4AQ4Tob2tbtRsWaXq+j+e2XruQD48TtkgGF8uIiqYgpxXGJ+FG19tlPRH2CKX7Jb8VQYiN6g==" saltValue="+MnX+8AKopQF7iJFKbzC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4"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659</v>
      </c>
      <c r="L45" s="58">
        <v>547</v>
      </c>
      <c r="M45" s="58">
        <v>484</v>
      </c>
      <c r="N45" s="58">
        <v>486</v>
      </c>
      <c r="O45" s="59">
        <v>425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127</v>
      </c>
      <c r="L48" s="62">
        <v>120</v>
      </c>
      <c r="M48" s="62">
        <v>115</v>
      </c>
      <c r="N48" s="62">
        <v>160</v>
      </c>
      <c r="O48" s="63">
        <v>162</v>
      </c>
      <c r="P48" s="46"/>
      <c r="Q48" s="46"/>
      <c r="R48" s="46"/>
      <c r="S48" s="46"/>
      <c r="T48" s="46"/>
      <c r="U48" s="46"/>
    </row>
    <row r="49" spans="1:21" ht="30.75" customHeight="1" x14ac:dyDescent="0.2">
      <c r="A49" s="46"/>
      <c r="B49" s="1163"/>
      <c r="C49" s="1164"/>
      <c r="D49" s="60"/>
      <c r="E49" s="1140" t="s">
        <v>14</v>
      </c>
      <c r="F49" s="1140"/>
      <c r="G49" s="1140"/>
      <c r="H49" s="1140"/>
      <c r="I49" s="1140"/>
      <c r="J49" s="1141"/>
      <c r="K49" s="61">
        <v>7</v>
      </c>
      <c r="L49" s="62">
        <v>7</v>
      </c>
      <c r="M49" s="62">
        <v>8</v>
      </c>
      <c r="N49" s="62">
        <v>10</v>
      </c>
      <c r="O49" s="63">
        <v>11</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720</v>
      </c>
      <c r="L52" s="62">
        <v>640</v>
      </c>
      <c r="M52" s="62">
        <v>598</v>
      </c>
      <c r="N52" s="62">
        <v>593</v>
      </c>
      <c r="O52" s="63">
        <v>551</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73</v>
      </c>
      <c r="L53" s="67">
        <v>34</v>
      </c>
      <c r="M53" s="67">
        <v>9</v>
      </c>
      <c r="N53" s="67">
        <v>63</v>
      </c>
      <c r="O53" s="68">
        <v>47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0QJ7kl25kovQm3ZIGk+cLkctNELsnuxbMmGoewvo2PZQrS7yIGPaaw4saSe4L24YbUK/9fNrD0rroS4fXIMNw==" saltValue="SWSF6ZHn9wgJngpweJ1DA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6"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3382</v>
      </c>
      <c r="J41" s="331">
        <v>3504</v>
      </c>
      <c r="K41" s="331">
        <v>3396</v>
      </c>
      <c r="L41" s="331">
        <v>3380</v>
      </c>
      <c r="M41" s="332">
        <v>3811</v>
      </c>
    </row>
    <row r="42" spans="2:13" ht="27.75" customHeight="1" x14ac:dyDescent="0.2">
      <c r="B42" s="1171"/>
      <c r="C42" s="1172"/>
      <c r="D42" s="104"/>
      <c r="E42" s="1175" t="s">
        <v>32</v>
      </c>
      <c r="F42" s="1175"/>
      <c r="G42" s="1175"/>
      <c r="H42" s="1176"/>
      <c r="I42" s="333" t="s">
        <v>487</v>
      </c>
      <c r="J42" s="334" t="s">
        <v>487</v>
      </c>
      <c r="K42" s="334" t="s">
        <v>487</v>
      </c>
      <c r="L42" s="334" t="s">
        <v>487</v>
      </c>
      <c r="M42" s="335" t="s">
        <v>487</v>
      </c>
    </row>
    <row r="43" spans="2:13" ht="27.75" customHeight="1" x14ac:dyDescent="0.2">
      <c r="B43" s="1171"/>
      <c r="C43" s="1172"/>
      <c r="D43" s="104"/>
      <c r="E43" s="1175" t="s">
        <v>33</v>
      </c>
      <c r="F43" s="1175"/>
      <c r="G43" s="1175"/>
      <c r="H43" s="1176"/>
      <c r="I43" s="333">
        <v>1402</v>
      </c>
      <c r="J43" s="334">
        <v>1390</v>
      </c>
      <c r="K43" s="334">
        <v>1327</v>
      </c>
      <c r="L43" s="334">
        <v>1333</v>
      </c>
      <c r="M43" s="335">
        <v>1337</v>
      </c>
    </row>
    <row r="44" spans="2:13" ht="27.75" customHeight="1" x14ac:dyDescent="0.2">
      <c r="B44" s="1171"/>
      <c r="C44" s="1172"/>
      <c r="D44" s="104"/>
      <c r="E44" s="1175" t="s">
        <v>34</v>
      </c>
      <c r="F44" s="1175"/>
      <c r="G44" s="1175"/>
      <c r="H44" s="1176"/>
      <c r="I44" s="333">
        <v>60</v>
      </c>
      <c r="J44" s="334">
        <v>53</v>
      </c>
      <c r="K44" s="334">
        <v>53</v>
      </c>
      <c r="L44" s="334">
        <v>61</v>
      </c>
      <c r="M44" s="335">
        <v>188</v>
      </c>
    </row>
    <row r="45" spans="2:13" ht="27.75" customHeight="1" x14ac:dyDescent="0.2">
      <c r="B45" s="1171"/>
      <c r="C45" s="1172"/>
      <c r="D45" s="104"/>
      <c r="E45" s="1175" t="s">
        <v>35</v>
      </c>
      <c r="F45" s="1175"/>
      <c r="G45" s="1175"/>
      <c r="H45" s="1176"/>
      <c r="I45" s="333">
        <v>1305</v>
      </c>
      <c r="J45" s="334">
        <v>1303</v>
      </c>
      <c r="K45" s="334">
        <v>1300</v>
      </c>
      <c r="L45" s="334">
        <v>1285</v>
      </c>
      <c r="M45" s="335">
        <v>1273</v>
      </c>
    </row>
    <row r="46" spans="2:13" ht="27.75" customHeight="1" x14ac:dyDescent="0.2">
      <c r="B46" s="1171"/>
      <c r="C46" s="1172"/>
      <c r="D46" s="105"/>
      <c r="E46" s="1175" t="s">
        <v>36</v>
      </c>
      <c r="F46" s="1175"/>
      <c r="G46" s="1175"/>
      <c r="H46" s="1176"/>
      <c r="I46" s="333" t="s">
        <v>487</v>
      </c>
      <c r="J46" s="334" t="s">
        <v>487</v>
      </c>
      <c r="K46" s="334" t="s">
        <v>487</v>
      </c>
      <c r="L46" s="334" t="s">
        <v>487</v>
      </c>
      <c r="M46" s="335" t="s">
        <v>487</v>
      </c>
    </row>
    <row r="47" spans="2:13" ht="27.75" customHeight="1" x14ac:dyDescent="0.2">
      <c r="B47" s="1171"/>
      <c r="C47" s="1172"/>
      <c r="D47" s="106"/>
      <c r="E47" s="1185" t="s">
        <v>37</v>
      </c>
      <c r="F47" s="1186"/>
      <c r="G47" s="1186"/>
      <c r="H47" s="1187"/>
      <c r="I47" s="333" t="s">
        <v>487</v>
      </c>
      <c r="J47" s="334" t="s">
        <v>487</v>
      </c>
      <c r="K47" s="334" t="s">
        <v>487</v>
      </c>
      <c r="L47" s="334" t="s">
        <v>487</v>
      </c>
      <c r="M47" s="335" t="s">
        <v>487</v>
      </c>
    </row>
    <row r="48" spans="2:13" ht="27.75" customHeight="1" x14ac:dyDescent="0.2">
      <c r="B48" s="1171"/>
      <c r="C48" s="1172"/>
      <c r="D48" s="104"/>
      <c r="E48" s="1175" t="s">
        <v>38</v>
      </c>
      <c r="F48" s="1175"/>
      <c r="G48" s="1175"/>
      <c r="H48" s="1176"/>
      <c r="I48" s="333" t="s">
        <v>487</v>
      </c>
      <c r="J48" s="334" t="s">
        <v>487</v>
      </c>
      <c r="K48" s="334" t="s">
        <v>487</v>
      </c>
      <c r="L48" s="334" t="s">
        <v>487</v>
      </c>
      <c r="M48" s="335" t="s">
        <v>487</v>
      </c>
    </row>
    <row r="49" spans="2:13" ht="27.75" customHeight="1" x14ac:dyDescent="0.2">
      <c r="B49" s="1173"/>
      <c r="C49" s="1174"/>
      <c r="D49" s="104"/>
      <c r="E49" s="1175" t="s">
        <v>39</v>
      </c>
      <c r="F49" s="1175"/>
      <c r="G49" s="1175"/>
      <c r="H49" s="1176"/>
      <c r="I49" s="333" t="s">
        <v>487</v>
      </c>
      <c r="J49" s="334" t="s">
        <v>487</v>
      </c>
      <c r="K49" s="334" t="s">
        <v>487</v>
      </c>
      <c r="L49" s="334" t="s">
        <v>487</v>
      </c>
      <c r="M49" s="335" t="s">
        <v>487</v>
      </c>
    </row>
    <row r="50" spans="2:13" ht="27.75" customHeight="1" x14ac:dyDescent="0.2">
      <c r="B50" s="1169" t="s">
        <v>40</v>
      </c>
      <c r="C50" s="1170"/>
      <c r="D50" s="107"/>
      <c r="E50" s="1175" t="s">
        <v>41</v>
      </c>
      <c r="F50" s="1175"/>
      <c r="G50" s="1175"/>
      <c r="H50" s="1176"/>
      <c r="I50" s="333">
        <v>6156</v>
      </c>
      <c r="J50" s="334">
        <v>6813</v>
      </c>
      <c r="K50" s="334">
        <v>7185</v>
      </c>
      <c r="L50" s="334">
        <v>7589</v>
      </c>
      <c r="M50" s="335">
        <v>8113</v>
      </c>
    </row>
    <row r="51" spans="2:13" ht="27.75" customHeight="1" x14ac:dyDescent="0.2">
      <c r="B51" s="1171"/>
      <c r="C51" s="1172"/>
      <c r="D51" s="104"/>
      <c r="E51" s="1175" t="s">
        <v>42</v>
      </c>
      <c r="F51" s="1175"/>
      <c r="G51" s="1175"/>
      <c r="H51" s="1176"/>
      <c r="I51" s="333" t="s">
        <v>487</v>
      </c>
      <c r="J51" s="334" t="s">
        <v>487</v>
      </c>
      <c r="K51" s="334" t="s">
        <v>487</v>
      </c>
      <c r="L51" s="334" t="s">
        <v>487</v>
      </c>
      <c r="M51" s="335" t="s">
        <v>487</v>
      </c>
    </row>
    <row r="52" spans="2:13" ht="27.75" customHeight="1" x14ac:dyDescent="0.2">
      <c r="B52" s="1173"/>
      <c r="C52" s="1174"/>
      <c r="D52" s="104"/>
      <c r="E52" s="1175" t="s">
        <v>43</v>
      </c>
      <c r="F52" s="1175"/>
      <c r="G52" s="1175"/>
      <c r="H52" s="1176"/>
      <c r="I52" s="333">
        <v>5049</v>
      </c>
      <c r="J52" s="334">
        <v>4956</v>
      </c>
      <c r="K52" s="334">
        <v>4907</v>
      </c>
      <c r="L52" s="334">
        <v>4818</v>
      </c>
      <c r="M52" s="335">
        <v>4817</v>
      </c>
    </row>
    <row r="53" spans="2:13" ht="27.75" customHeight="1" thickBot="1" x14ac:dyDescent="0.25">
      <c r="B53" s="1177" t="s">
        <v>19</v>
      </c>
      <c r="C53" s="1178"/>
      <c r="D53" s="108"/>
      <c r="E53" s="1179" t="s">
        <v>44</v>
      </c>
      <c r="F53" s="1179"/>
      <c r="G53" s="1179"/>
      <c r="H53" s="1180"/>
      <c r="I53" s="336">
        <v>-5056</v>
      </c>
      <c r="J53" s="337">
        <v>-5519</v>
      </c>
      <c r="K53" s="337">
        <v>-6016</v>
      </c>
      <c r="L53" s="337">
        <v>-6348</v>
      </c>
      <c r="M53" s="338">
        <v>-6321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WUX8LKCEipXo9unTz1o6KV5fD4D0o2JJ8PfY52I8LLp2NcRsm7SX+DmqcHLy9vwDAf+iPc5v6xBL8i5MjZnxsQ==" saltValue="BxOnAhWwhrJdM5Fyb3jL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3"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2299</v>
      </c>
      <c r="G55" s="339">
        <v>2300</v>
      </c>
      <c r="H55" s="340">
        <v>2614</v>
      </c>
    </row>
    <row r="56" spans="2:8" ht="52.5" customHeight="1" x14ac:dyDescent="0.2">
      <c r="B56" s="120"/>
      <c r="C56" s="1198" t="s">
        <v>47</v>
      </c>
      <c r="D56" s="1198"/>
      <c r="E56" s="1199"/>
      <c r="F56" s="341">
        <v>735</v>
      </c>
      <c r="G56" s="341">
        <v>735</v>
      </c>
      <c r="H56" s="342">
        <v>736</v>
      </c>
    </row>
    <row r="57" spans="2:8" ht="53.25" customHeight="1" x14ac:dyDescent="0.2">
      <c r="B57" s="120"/>
      <c r="C57" s="1200" t="s">
        <v>48</v>
      </c>
      <c r="D57" s="1200"/>
      <c r="E57" s="1201"/>
      <c r="F57" s="343">
        <v>4658</v>
      </c>
      <c r="G57" s="343">
        <v>5027</v>
      </c>
      <c r="H57" s="344">
        <v>5247</v>
      </c>
    </row>
    <row r="58" spans="2:8" ht="45.75" customHeight="1" x14ac:dyDescent="0.2">
      <c r="B58" s="121"/>
      <c r="C58" s="1188" t="s">
        <v>557</v>
      </c>
      <c r="D58" s="1189"/>
      <c r="E58" s="1190"/>
      <c r="F58" s="345">
        <v>2851</v>
      </c>
      <c r="G58" s="345">
        <v>3189</v>
      </c>
      <c r="H58" s="346">
        <v>3366</v>
      </c>
    </row>
    <row r="59" spans="2:8" ht="45.75" customHeight="1" x14ac:dyDescent="0.2">
      <c r="B59" s="121"/>
      <c r="C59" s="1188" t="s">
        <v>558</v>
      </c>
      <c r="D59" s="1189"/>
      <c r="E59" s="1190"/>
      <c r="F59" s="345">
        <v>1044</v>
      </c>
      <c r="G59" s="345">
        <v>1044</v>
      </c>
      <c r="H59" s="346">
        <v>1044</v>
      </c>
    </row>
    <row r="60" spans="2:8" ht="45.75" customHeight="1" x14ac:dyDescent="0.2">
      <c r="B60" s="121"/>
      <c r="C60" s="1188" t="s">
        <v>559</v>
      </c>
      <c r="D60" s="1189"/>
      <c r="E60" s="1190"/>
      <c r="F60" s="345">
        <v>414</v>
      </c>
      <c r="G60" s="345">
        <v>414</v>
      </c>
      <c r="H60" s="346">
        <v>415</v>
      </c>
    </row>
    <row r="61" spans="2:8" ht="45.75" customHeight="1" x14ac:dyDescent="0.2">
      <c r="B61" s="121"/>
      <c r="C61" s="1188" t="s">
        <v>560</v>
      </c>
      <c r="D61" s="1189"/>
      <c r="E61" s="1190"/>
      <c r="F61" s="345">
        <v>78</v>
      </c>
      <c r="G61" s="345">
        <v>112</v>
      </c>
      <c r="H61" s="346">
        <v>155</v>
      </c>
    </row>
    <row r="62" spans="2:8" ht="45.75" customHeight="1" thickBot="1" x14ac:dyDescent="0.25">
      <c r="B62" s="122"/>
      <c r="C62" s="1191" t="s">
        <v>561</v>
      </c>
      <c r="D62" s="1192"/>
      <c r="E62" s="1193"/>
      <c r="F62" s="347">
        <v>156</v>
      </c>
      <c r="G62" s="347">
        <v>154</v>
      </c>
      <c r="H62" s="348">
        <v>153</v>
      </c>
    </row>
    <row r="63" spans="2:8" ht="52.5" customHeight="1" thickBot="1" x14ac:dyDescent="0.25">
      <c r="B63" s="123"/>
      <c r="C63" s="1194" t="s">
        <v>49</v>
      </c>
      <c r="D63" s="1194"/>
      <c r="E63" s="1195"/>
      <c r="F63" s="349">
        <v>7692</v>
      </c>
      <c r="G63" s="349">
        <v>8063</v>
      </c>
      <c r="H63" s="350">
        <v>8598</v>
      </c>
    </row>
    <row r="64" spans="2:8" ht="13.2" x14ac:dyDescent="0.2"/>
  </sheetData>
  <sheetProtection algorithmName="SHA-512" hashValue="CuaJDph77EufO7S7+gTAya4E3m01LfLSsGJgZZMfamPp5JXxq2ErACr2kJIL29iJj05Xip3wI/TQd4CdQXW6ng==" saltValue="qGK/bD2XAk/us4fc0sXf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120166</v>
      </c>
      <c r="E3" s="142"/>
      <c r="F3" s="143">
        <v>126525</v>
      </c>
      <c r="G3" s="144"/>
      <c r="H3" s="145"/>
    </row>
    <row r="4" spans="1:8" x14ac:dyDescent="0.2">
      <c r="A4" s="146"/>
      <c r="B4" s="147"/>
      <c r="C4" s="148"/>
      <c r="D4" s="149">
        <v>51895</v>
      </c>
      <c r="E4" s="150"/>
      <c r="F4" s="151">
        <v>67052</v>
      </c>
      <c r="G4" s="152"/>
      <c r="H4" s="153"/>
    </row>
    <row r="5" spans="1:8" x14ac:dyDescent="0.2">
      <c r="A5" s="134" t="s">
        <v>519</v>
      </c>
      <c r="B5" s="139"/>
      <c r="C5" s="140"/>
      <c r="D5" s="141">
        <v>142253</v>
      </c>
      <c r="E5" s="142"/>
      <c r="F5" s="143">
        <v>122054</v>
      </c>
      <c r="G5" s="144"/>
      <c r="H5" s="145"/>
    </row>
    <row r="6" spans="1:8" x14ac:dyDescent="0.2">
      <c r="A6" s="146"/>
      <c r="B6" s="147"/>
      <c r="C6" s="148"/>
      <c r="D6" s="149">
        <v>123578</v>
      </c>
      <c r="E6" s="150"/>
      <c r="F6" s="151">
        <v>68298</v>
      </c>
      <c r="G6" s="152"/>
      <c r="H6" s="153"/>
    </row>
    <row r="7" spans="1:8" x14ac:dyDescent="0.2">
      <c r="A7" s="134" t="s">
        <v>520</v>
      </c>
      <c r="B7" s="139"/>
      <c r="C7" s="140"/>
      <c r="D7" s="141">
        <v>116877</v>
      </c>
      <c r="E7" s="142"/>
      <c r="F7" s="143">
        <v>111644</v>
      </c>
      <c r="G7" s="144"/>
      <c r="H7" s="145"/>
    </row>
    <row r="8" spans="1:8" x14ac:dyDescent="0.2">
      <c r="A8" s="146"/>
      <c r="B8" s="147"/>
      <c r="C8" s="148"/>
      <c r="D8" s="149">
        <v>96292</v>
      </c>
      <c r="E8" s="150"/>
      <c r="F8" s="151">
        <v>66606</v>
      </c>
      <c r="G8" s="152"/>
      <c r="H8" s="153"/>
    </row>
    <row r="9" spans="1:8" x14ac:dyDescent="0.2">
      <c r="A9" s="134" t="s">
        <v>521</v>
      </c>
      <c r="B9" s="139"/>
      <c r="C9" s="140"/>
      <c r="D9" s="141">
        <v>150563</v>
      </c>
      <c r="E9" s="142"/>
      <c r="F9" s="143">
        <v>127917</v>
      </c>
      <c r="G9" s="144"/>
      <c r="H9" s="145"/>
    </row>
    <row r="10" spans="1:8" x14ac:dyDescent="0.2">
      <c r="A10" s="146"/>
      <c r="B10" s="147"/>
      <c r="C10" s="148"/>
      <c r="D10" s="149">
        <v>119377</v>
      </c>
      <c r="E10" s="150"/>
      <c r="F10" s="151">
        <v>69746</v>
      </c>
      <c r="G10" s="152"/>
      <c r="H10" s="153"/>
    </row>
    <row r="11" spans="1:8" x14ac:dyDescent="0.2">
      <c r="A11" s="134" t="s">
        <v>522</v>
      </c>
      <c r="B11" s="139"/>
      <c r="C11" s="140"/>
      <c r="D11" s="141">
        <v>209150</v>
      </c>
      <c r="E11" s="142"/>
      <c r="F11" s="143">
        <v>135931</v>
      </c>
      <c r="G11" s="144"/>
      <c r="H11" s="145"/>
    </row>
    <row r="12" spans="1:8" x14ac:dyDescent="0.2">
      <c r="A12" s="146"/>
      <c r="B12" s="147"/>
      <c r="C12" s="154"/>
      <c r="D12" s="149">
        <v>157544</v>
      </c>
      <c r="E12" s="150"/>
      <c r="F12" s="151">
        <v>75320</v>
      </c>
      <c r="G12" s="152"/>
      <c r="H12" s="153"/>
    </row>
    <row r="13" spans="1:8" x14ac:dyDescent="0.2">
      <c r="A13" s="134"/>
      <c r="B13" s="139"/>
      <c r="C13" s="140"/>
      <c r="D13" s="141">
        <v>147802</v>
      </c>
      <c r="E13" s="142"/>
      <c r="F13" s="143">
        <v>124814</v>
      </c>
      <c r="G13" s="155"/>
      <c r="H13" s="145"/>
    </row>
    <row r="14" spans="1:8" x14ac:dyDescent="0.2">
      <c r="A14" s="146"/>
      <c r="B14" s="147"/>
      <c r="C14" s="148"/>
      <c r="D14" s="149">
        <v>109737</v>
      </c>
      <c r="E14" s="150"/>
      <c r="F14" s="151">
        <v>69404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14.93</v>
      </c>
      <c r="C19" s="156">
        <f>ROUND(VALUE(SUBSTITUTE(実質収支比率等に係る経年分析!G$48,"▲","-")),2)</f>
        <v>18.91</v>
      </c>
      <c r="D19" s="156">
        <f>ROUND(VALUE(SUBSTITUTE(実質収支比率等に係る経年分析!H$48,"▲","-")),2)</f>
        <v>14.09</v>
      </c>
      <c r="E19" s="156">
        <f>ROUND(VALUE(SUBSTITUTE(実質収支比率等に係る経年分析!I$48,"▲","-")),2)</f>
        <v>16.850000000000001</v>
      </c>
      <c r="F19" s="156">
        <f>ROUND(VALUE(SUBSTITUTE(実質収支比率等に係る経年分析!J$48,"▲","-")),2)</f>
        <v>19.670000000000002</v>
      </c>
    </row>
    <row r="20" spans="1:11" x14ac:dyDescent="0.2">
      <c r="A20" s="156" t="s">
        <v>53</v>
      </c>
      <c r="B20" s="156">
        <f>ROUND(VALUE(SUBSTITUTE(実質収支比率等に係る経年分析!F$47,"▲","-")),2)</f>
        <v>59.19</v>
      </c>
      <c r="C20" s="156">
        <f>ROUND(VALUE(SUBSTITUTE(実質収支比率等に係る経年分析!G$47,"▲","-")),2)</f>
        <v>57.21</v>
      </c>
      <c r="D20" s="156">
        <f>ROUND(VALUE(SUBSTITUTE(実質収支比率等に係る経年分析!H$47,"▲","-")),2)</f>
        <v>59.52</v>
      </c>
      <c r="E20" s="156">
        <f>ROUND(VALUE(SUBSTITUTE(実質収支比率等に係る経年分析!I$47,"▲","-")),2)</f>
        <v>59.3</v>
      </c>
      <c r="F20" s="156">
        <f>ROUND(VALUE(SUBSTITUTE(実質収支比率等に係る経年分析!J$47,"▲","-")),2)</f>
        <v>66.53</v>
      </c>
    </row>
    <row r="21" spans="1:11" x14ac:dyDescent="0.2">
      <c r="A21" s="156" t="s">
        <v>54</v>
      </c>
      <c r="B21" s="156">
        <f>IF(ISNUMBER(VALUE(SUBSTITUTE(実質収支比率等に係る経年分析!F$49,"▲","-"))),ROUND(VALUE(SUBSTITUTE(実質収支比率等に係る経年分析!F$49,"▲","-")),2),NA())</f>
        <v>0.77</v>
      </c>
      <c r="C21" s="156">
        <f>IF(ISNUMBER(VALUE(SUBSTITUTE(実質収支比率等に係る経年分析!G$49,"▲","-"))),ROUND(VALUE(SUBSTITUTE(実質収支比率等に係る経年分析!G$49,"▲","-")),2),NA())</f>
        <v>4.5</v>
      </c>
      <c r="D21" s="156">
        <f>IF(ISNUMBER(VALUE(SUBSTITUTE(実質収支比率等に係る経年分析!H$49,"▲","-"))),ROUND(VALUE(SUBSTITUTE(実質収支比率等に係る経年分析!H$49,"▲","-")),2),NA())</f>
        <v>-5.56</v>
      </c>
      <c r="E21" s="156">
        <f>IF(ISNUMBER(VALUE(SUBSTITUTE(実質収支比率等に係る経年分析!I$49,"▲","-"))),ROUND(VALUE(SUBSTITUTE(実質収支比率等に係る経年分析!I$49,"▲","-")),2),NA())</f>
        <v>2.85</v>
      </c>
      <c r="F21" s="156">
        <f>IF(ISNUMBER(VALUE(SUBSTITUTE(実質収支比率等に係る経年分析!J$49,"▲","-"))),ROUND(VALUE(SUBSTITUTE(実質収支比率等に係る経年分析!J$49,"▲","-")),2),NA())</f>
        <v>11.03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0.85</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指定居宅サービス特別会計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0.12</v>
      </c>
    </row>
    <row r="33" spans="1:16" x14ac:dyDescent="0.2">
      <c r="A33" s="157" t="str">
        <f>IF(連結実質赤字比率に係る赤字・黒字の構成分析!C$37="",NA(),連結実質赤字比率に係る赤字・黒字の構成分析!C$37)</f>
        <v>南部町簡易水道事業会計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0.73</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1.76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1.53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2.1800000000000002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2.0099999999999998</v>
      </c>
    </row>
    <row r="35" spans="1:16" x14ac:dyDescent="0.2">
      <c r="A35" s="157" t="str">
        <f>IF(連結実質赤字比率に係る赤字・黒字の構成分析!C$35="",NA(),連結実質赤字比率に係る赤字・黒字の構成分析!C$35)</f>
        <v>国民健康保険特別会計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2.2000000000000002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2.57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3.13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2.4300000000000002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2.2999999999999998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14.92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18.899999999999999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14.08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16.850000000000001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19.670000000000002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720</v>
      </c>
      <c r="E42" s="158"/>
      <c r="F42" s="158"/>
      <c r="G42" s="158">
        <f>'実質公債費比率（分子）の構造'!L$52</f>
        <v>640</v>
      </c>
      <c r="H42" s="158"/>
      <c r="I42" s="158"/>
      <c r="J42" s="158">
        <f>'実質公債費比率（分子）の構造'!M$52</f>
        <v>598</v>
      </c>
      <c r="K42" s="158"/>
      <c r="L42" s="158"/>
      <c r="M42" s="158">
        <f>'実質公債費比率（分子）の構造'!N$52</f>
        <v>593</v>
      </c>
      <c r="N42" s="158"/>
      <c r="O42" s="158"/>
      <c r="P42" s="158">
        <f>'実質公債費比率（分子）の構造'!O$52</f>
        <v>551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7</v>
      </c>
      <c r="C45" s="158"/>
      <c r="D45" s="158"/>
      <c r="E45" s="158">
        <f>'実質公債費比率（分子）の構造'!L$49</f>
        <v>7</v>
      </c>
      <c r="F45" s="158"/>
      <c r="G45" s="158"/>
      <c r="H45" s="158">
        <f>'実質公債費比率（分子）の構造'!M$49</f>
        <v>8</v>
      </c>
      <c r="I45" s="158"/>
      <c r="J45" s="158"/>
      <c r="K45" s="158">
        <f>'実質公債費比率（分子）の構造'!N$49</f>
        <v>10</v>
      </c>
      <c r="L45" s="158"/>
      <c r="M45" s="158"/>
      <c r="N45" s="158">
        <f>'実質公債費比率（分子）の構造'!O$49</f>
        <v>11</v>
      </c>
      <c r="O45" s="158"/>
      <c r="P45" s="158"/>
    </row>
    <row r="46" spans="1:16" x14ac:dyDescent="0.2">
      <c r="A46" s="158" t="s">
        <v>64</v>
      </c>
      <c r="B46" s="158">
        <f>'実質公債費比率（分子）の構造'!K$48</f>
        <v>127</v>
      </c>
      <c r="C46" s="158"/>
      <c r="D46" s="158"/>
      <c r="E46" s="158">
        <f>'実質公債費比率（分子）の構造'!L$48</f>
        <v>120</v>
      </c>
      <c r="F46" s="158"/>
      <c r="G46" s="158"/>
      <c r="H46" s="158">
        <f>'実質公債費比率（分子）の構造'!M$48</f>
        <v>115</v>
      </c>
      <c r="I46" s="158"/>
      <c r="J46" s="158"/>
      <c r="K46" s="158">
        <f>'実質公債費比率（分子）の構造'!N$48</f>
        <v>160</v>
      </c>
      <c r="L46" s="158"/>
      <c r="M46" s="158"/>
      <c r="N46" s="158">
        <f>'実質公債費比率（分子）の構造'!O$48</f>
        <v>162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659</v>
      </c>
      <c r="C49" s="158"/>
      <c r="D49" s="158"/>
      <c r="E49" s="158">
        <f>'実質公債費比率（分子）の構造'!L$45</f>
        <v>547</v>
      </c>
      <c r="F49" s="158"/>
      <c r="G49" s="158"/>
      <c r="H49" s="158">
        <f>'実質公債費比率（分子）の構造'!M$45</f>
        <v>484</v>
      </c>
      <c r="I49" s="158"/>
      <c r="J49" s="158"/>
      <c r="K49" s="158">
        <f>'実質公債費比率（分子）の構造'!N$45</f>
        <v>486</v>
      </c>
      <c r="L49" s="158"/>
      <c r="M49" s="158"/>
      <c r="N49" s="158">
        <f>'実質公債費比率（分子）の構造'!O$45</f>
        <v>425</v>
      </c>
      <c r="O49" s="158"/>
      <c r="P49" s="158"/>
    </row>
    <row r="50" spans="1:16" x14ac:dyDescent="0.2">
      <c r="A50" s="158" t="s">
        <v>67</v>
      </c>
      <c r="B50" s="158" t="e">
        <f>NA()</f>
        <v>#N/A</v>
      </c>
      <c r="C50" s="158">
        <f>IF(ISNUMBER('実質公債費比率（分子）の構造'!K$53),'実質公債費比率（分子）の構造'!K$53,NA())</f>
        <v>73</v>
      </c>
      <c r="D50" s="158" t="e">
        <f>NA()</f>
        <v>#N/A</v>
      </c>
      <c r="E50" s="158" t="e">
        <f>NA()</f>
        <v>#N/A</v>
      </c>
      <c r="F50" s="158">
        <f>IF(ISNUMBER('実質公債費比率（分子）の構造'!L$53),'実質公債費比率（分子）の構造'!L$53,NA())</f>
        <v>34</v>
      </c>
      <c r="G50" s="158" t="e">
        <f>NA()</f>
        <v>#N/A</v>
      </c>
      <c r="H50" s="158" t="e">
        <f>NA()</f>
        <v>#N/A</v>
      </c>
      <c r="I50" s="158">
        <f>IF(ISNUMBER('実質公債費比率（分子）の構造'!M$53),'実質公債費比率（分子）の構造'!M$53,NA())</f>
        <v>9</v>
      </c>
      <c r="J50" s="158" t="e">
        <f>NA()</f>
        <v>#N/A</v>
      </c>
      <c r="K50" s="158" t="e">
        <f>NA()</f>
        <v>#N/A</v>
      </c>
      <c r="L50" s="158">
        <f>IF(ISNUMBER('実質公債費比率（分子）の構造'!N$53),'実質公債費比率（分子）の構造'!N$53,NA())</f>
        <v>63</v>
      </c>
      <c r="M50" s="158" t="e">
        <f>NA()</f>
        <v>#N/A</v>
      </c>
      <c r="N50" s="158" t="e">
        <f>NA()</f>
        <v>#N/A</v>
      </c>
      <c r="O50" s="158">
        <f>IF(ISNUMBER('実質公債費比率（分子）の構造'!O$53),'実質公債費比率（分子）の構造'!O$53,NA())</f>
        <v>47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5049</v>
      </c>
      <c r="E56" s="157"/>
      <c r="F56" s="157"/>
      <c r="G56" s="157">
        <f>'将来負担比率（分子）の構造'!J$52</f>
        <v>4956</v>
      </c>
      <c r="H56" s="157"/>
      <c r="I56" s="157"/>
      <c r="J56" s="157">
        <f>'将来負担比率（分子）の構造'!K$52</f>
        <v>4907</v>
      </c>
      <c r="K56" s="157"/>
      <c r="L56" s="157"/>
      <c r="M56" s="157">
        <f>'将来負担比率（分子）の構造'!L$52</f>
        <v>4818</v>
      </c>
      <c r="N56" s="157"/>
      <c r="O56" s="157"/>
      <c r="P56" s="157">
        <f>'将来負担比率（分子）の構造'!M$52</f>
        <v>4817</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6156</v>
      </c>
      <c r="E58" s="157"/>
      <c r="F58" s="157"/>
      <c r="G58" s="157">
        <f>'将来負担比率（分子）の構造'!J$50</f>
        <v>6813</v>
      </c>
      <c r="H58" s="157"/>
      <c r="I58" s="157"/>
      <c r="J58" s="157">
        <f>'将来負担比率（分子）の構造'!K$50</f>
        <v>7185</v>
      </c>
      <c r="K58" s="157"/>
      <c r="L58" s="157"/>
      <c r="M58" s="157">
        <f>'将来負担比率（分子）の構造'!L$50</f>
        <v>7589</v>
      </c>
      <c r="N58" s="157"/>
      <c r="O58" s="157"/>
      <c r="P58" s="157">
        <f>'将来負担比率（分子）の構造'!M$50</f>
        <v>8113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1305</v>
      </c>
      <c r="C62" s="157"/>
      <c r="D62" s="157"/>
      <c r="E62" s="157">
        <f>'将来負担比率（分子）の構造'!J$45</f>
        <v>1303</v>
      </c>
      <c r="F62" s="157"/>
      <c r="G62" s="157"/>
      <c r="H62" s="157">
        <f>'将来負担比率（分子）の構造'!K$45</f>
        <v>1300</v>
      </c>
      <c r="I62" s="157"/>
      <c r="J62" s="157"/>
      <c r="K62" s="157">
        <f>'将来負担比率（分子）の構造'!L$45</f>
        <v>1285</v>
      </c>
      <c r="L62" s="157"/>
      <c r="M62" s="157"/>
      <c r="N62" s="157">
        <f>'将来負担比率（分子）の構造'!M$45</f>
        <v>1273</v>
      </c>
      <c r="O62" s="157"/>
      <c r="P62" s="157"/>
    </row>
    <row r="63" spans="1:16" x14ac:dyDescent="0.2">
      <c r="A63" s="157" t="s">
        <v>34</v>
      </c>
      <c r="B63" s="157">
        <f>'将来負担比率（分子）の構造'!I$44</f>
        <v>60</v>
      </c>
      <c r="C63" s="157"/>
      <c r="D63" s="157"/>
      <c r="E63" s="157">
        <f>'将来負担比率（分子）の構造'!J$44</f>
        <v>53</v>
      </c>
      <c r="F63" s="157"/>
      <c r="G63" s="157"/>
      <c r="H63" s="157">
        <f>'将来負担比率（分子）の構造'!K$44</f>
        <v>53</v>
      </c>
      <c r="I63" s="157"/>
      <c r="J63" s="157"/>
      <c r="K63" s="157">
        <f>'将来負担比率（分子）の構造'!L$44</f>
        <v>61</v>
      </c>
      <c r="L63" s="157"/>
      <c r="M63" s="157"/>
      <c r="N63" s="157">
        <f>'将来負担比率（分子）の構造'!M$44</f>
        <v>188</v>
      </c>
      <c r="O63" s="157"/>
      <c r="P63" s="157"/>
    </row>
    <row r="64" spans="1:16" x14ac:dyDescent="0.2">
      <c r="A64" s="157" t="s">
        <v>33</v>
      </c>
      <c r="B64" s="157">
        <f>'将来負担比率（分子）の構造'!I$43</f>
        <v>1402</v>
      </c>
      <c r="C64" s="157"/>
      <c r="D64" s="157"/>
      <c r="E64" s="157">
        <f>'将来負担比率（分子）の構造'!J$43</f>
        <v>1390</v>
      </c>
      <c r="F64" s="157"/>
      <c r="G64" s="157"/>
      <c r="H64" s="157">
        <f>'将来負担比率（分子）の構造'!K$43</f>
        <v>1327</v>
      </c>
      <c r="I64" s="157"/>
      <c r="J64" s="157"/>
      <c r="K64" s="157">
        <f>'将来負担比率（分子）の構造'!L$43</f>
        <v>1333</v>
      </c>
      <c r="L64" s="157"/>
      <c r="M64" s="157"/>
      <c r="N64" s="157">
        <f>'将来負担比率（分子）の構造'!M$43</f>
        <v>1337</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3382</v>
      </c>
      <c r="C66" s="157"/>
      <c r="D66" s="157"/>
      <c r="E66" s="157">
        <f>'将来負担比率（分子）の構造'!J$41</f>
        <v>3504</v>
      </c>
      <c r="F66" s="157"/>
      <c r="G66" s="157"/>
      <c r="H66" s="157">
        <f>'将来負担比率（分子）の構造'!K$41</f>
        <v>3396</v>
      </c>
      <c r="I66" s="157"/>
      <c r="J66" s="157"/>
      <c r="K66" s="157">
        <f>'将来負担比率（分子）の構造'!L$41</f>
        <v>3380</v>
      </c>
      <c r="L66" s="157"/>
      <c r="M66" s="157"/>
      <c r="N66" s="157">
        <f>'将来負担比率（分子）の構造'!M$41</f>
        <v>3811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2299</v>
      </c>
      <c r="C72" s="161">
        <f>基金残高に係る経年分析!G55</f>
        <v>2300</v>
      </c>
      <c r="D72" s="161">
        <f>基金残高に係る経年分析!H55</f>
        <v>2614</v>
      </c>
    </row>
    <row r="73" spans="1:16" x14ac:dyDescent="0.2">
      <c r="A73" s="160" t="s">
        <v>74</v>
      </c>
      <c r="B73" s="161">
        <f>基金残高に係る経年分析!F56</f>
        <v>735</v>
      </c>
      <c r="C73" s="161">
        <f>基金残高に係る経年分析!G56</f>
        <v>735</v>
      </c>
      <c r="D73" s="161">
        <f>基金残高に係る経年分析!H56</f>
        <v>736</v>
      </c>
    </row>
    <row r="74" spans="1:16" x14ac:dyDescent="0.2">
      <c r="A74" s="160" t="s">
        <v>75</v>
      </c>
      <c r="B74" s="161">
        <f>基金残高に係る経年分析!F57</f>
        <v>4658</v>
      </c>
      <c r="C74" s="161">
        <f>基金残高に係る経年分析!G57</f>
        <v>5027</v>
      </c>
      <c r="D74" s="161">
        <f>基金残高に係る経年分析!H57</f>
        <v>5247</v>
      </c>
    </row>
  </sheetData>
  <sheetProtection algorithmName="SHA-512" hashValue="Qll1hAYh5hZ8fqHve3eFOQiKvZTpV6r29jd7SMsWgaw80bgEz30zd52v+h+rvirPmtPdny9Ijzw/wNmU/YHO3w==" saltValue="3Kq0ALp1tl0PtbEG+vtT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206</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207</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208</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209</v>
      </c>
      <c r="S4" s="667"/>
      <c r="T4" s="667"/>
      <c r="U4" s="667"/>
      <c r="V4" s="667"/>
      <c r="W4" s="667"/>
      <c r="X4" s="667"/>
      <c r="Y4" s="668"/>
      <c r="Z4" s="666" t="s">
        <v>210</v>
      </c>
      <c r="AA4" s="667"/>
      <c r="AB4" s="667"/>
      <c r="AC4" s="668"/>
      <c r="AD4" s="666" t="s">
        <v>211</v>
      </c>
      <c r="AE4" s="667"/>
      <c r="AF4" s="667"/>
      <c r="AG4" s="667"/>
      <c r="AH4" s="667"/>
      <c r="AI4" s="667"/>
      <c r="AJ4" s="667"/>
      <c r="AK4" s="668"/>
      <c r="AL4" s="666" t="s">
        <v>210</v>
      </c>
      <c r="AM4" s="667"/>
      <c r="AN4" s="667"/>
      <c r="AO4" s="668"/>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6" t="s">
        <v>215</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216</v>
      </c>
      <c r="C5" s="664"/>
      <c r="D5" s="664"/>
      <c r="E5" s="664"/>
      <c r="F5" s="664"/>
      <c r="G5" s="664"/>
      <c r="H5" s="664"/>
      <c r="I5" s="664"/>
      <c r="J5" s="664"/>
      <c r="K5" s="664"/>
      <c r="L5" s="664"/>
      <c r="M5" s="664"/>
      <c r="N5" s="664"/>
      <c r="O5" s="664"/>
      <c r="P5" s="664"/>
      <c r="Q5" s="665"/>
      <c r="R5" s="660">
        <v>867044</v>
      </c>
      <c r="S5" s="661"/>
      <c r="T5" s="661"/>
      <c r="U5" s="661"/>
      <c r="V5" s="661"/>
      <c r="W5" s="661"/>
      <c r="X5" s="661"/>
      <c r="Y5" s="689"/>
      <c r="Z5" s="702">
        <v>12.6</v>
      </c>
      <c r="AA5" s="702"/>
      <c r="AB5" s="702"/>
      <c r="AC5" s="702"/>
      <c r="AD5" s="703">
        <v>867044</v>
      </c>
      <c r="AE5" s="703"/>
      <c r="AF5" s="703"/>
      <c r="AG5" s="703"/>
      <c r="AH5" s="703"/>
      <c r="AI5" s="703"/>
      <c r="AJ5" s="703"/>
      <c r="AK5" s="703"/>
      <c r="AL5" s="690">
        <v>21.8</v>
      </c>
      <c r="AM5" s="672"/>
      <c r="AN5" s="672"/>
      <c r="AO5" s="691"/>
      <c r="AP5" s="663" t="s">
        <v>217</v>
      </c>
      <c r="AQ5" s="664"/>
      <c r="AR5" s="664"/>
      <c r="AS5" s="664"/>
      <c r="AT5" s="664"/>
      <c r="AU5" s="664"/>
      <c r="AV5" s="664"/>
      <c r="AW5" s="664"/>
      <c r="AX5" s="664"/>
      <c r="AY5" s="664"/>
      <c r="AZ5" s="664"/>
      <c r="BA5" s="664"/>
      <c r="BB5" s="664"/>
      <c r="BC5" s="664"/>
      <c r="BD5" s="664"/>
      <c r="BE5" s="664"/>
      <c r="BF5" s="665"/>
      <c r="BG5" s="608">
        <v>854384</v>
      </c>
      <c r="BH5" s="609"/>
      <c r="BI5" s="609"/>
      <c r="BJ5" s="609"/>
      <c r="BK5" s="609"/>
      <c r="BL5" s="609"/>
      <c r="BM5" s="609"/>
      <c r="BN5" s="610"/>
      <c r="BO5" s="646">
        <v>98.5</v>
      </c>
      <c r="BP5" s="646"/>
      <c r="BQ5" s="646"/>
      <c r="BR5" s="646"/>
      <c r="BS5" s="647" t="s">
        <v>122</v>
      </c>
      <c r="BT5" s="647"/>
      <c r="BU5" s="647"/>
      <c r="BV5" s="647"/>
      <c r="BW5" s="647"/>
      <c r="BX5" s="647"/>
      <c r="BY5" s="647"/>
      <c r="BZ5" s="647"/>
      <c r="CA5" s="647"/>
      <c r="CB5" s="682"/>
      <c r="CD5" s="666" t="s">
        <v>212</v>
      </c>
      <c r="CE5" s="667"/>
      <c r="CF5" s="667"/>
      <c r="CG5" s="667"/>
      <c r="CH5" s="667"/>
      <c r="CI5" s="667"/>
      <c r="CJ5" s="667"/>
      <c r="CK5" s="667"/>
      <c r="CL5" s="667"/>
      <c r="CM5" s="667"/>
      <c r="CN5" s="667"/>
      <c r="CO5" s="667"/>
      <c r="CP5" s="667"/>
      <c r="CQ5" s="668"/>
      <c r="CR5" s="666" t="s">
        <v>218</v>
      </c>
      <c r="CS5" s="667"/>
      <c r="CT5" s="667"/>
      <c r="CU5" s="667"/>
      <c r="CV5" s="667"/>
      <c r="CW5" s="667"/>
      <c r="CX5" s="667"/>
      <c r="CY5" s="668"/>
      <c r="CZ5" s="666" t="s">
        <v>210</v>
      </c>
      <c r="DA5" s="667"/>
      <c r="DB5" s="667"/>
      <c r="DC5" s="668"/>
      <c r="DD5" s="666" t="s">
        <v>219</v>
      </c>
      <c r="DE5" s="667"/>
      <c r="DF5" s="667"/>
      <c r="DG5" s="667"/>
      <c r="DH5" s="667"/>
      <c r="DI5" s="667"/>
      <c r="DJ5" s="667"/>
      <c r="DK5" s="667"/>
      <c r="DL5" s="667"/>
      <c r="DM5" s="667"/>
      <c r="DN5" s="667"/>
      <c r="DO5" s="667"/>
      <c r="DP5" s="668"/>
      <c r="DQ5" s="666" t="s">
        <v>220</v>
      </c>
      <c r="DR5" s="667"/>
      <c r="DS5" s="667"/>
      <c r="DT5" s="667"/>
      <c r="DU5" s="667"/>
      <c r="DV5" s="667"/>
      <c r="DW5" s="667"/>
      <c r="DX5" s="667"/>
      <c r="DY5" s="667"/>
      <c r="DZ5" s="667"/>
      <c r="EA5" s="667"/>
      <c r="EB5" s="667"/>
      <c r="EC5" s="668"/>
    </row>
    <row r="6" spans="2:143" ht="11.25" customHeight="1" x14ac:dyDescent="0.2">
      <c r="B6" s="605" t="s">
        <v>221</v>
      </c>
      <c r="C6" s="606"/>
      <c r="D6" s="606"/>
      <c r="E6" s="606"/>
      <c r="F6" s="606"/>
      <c r="G6" s="606"/>
      <c r="H6" s="606"/>
      <c r="I6" s="606"/>
      <c r="J6" s="606"/>
      <c r="K6" s="606"/>
      <c r="L6" s="606"/>
      <c r="M6" s="606"/>
      <c r="N6" s="606"/>
      <c r="O6" s="606"/>
      <c r="P6" s="606"/>
      <c r="Q6" s="607"/>
      <c r="R6" s="608">
        <v>111378</v>
      </c>
      <c r="S6" s="609"/>
      <c r="T6" s="609"/>
      <c r="U6" s="609"/>
      <c r="V6" s="609"/>
      <c r="W6" s="609"/>
      <c r="X6" s="609"/>
      <c r="Y6" s="610"/>
      <c r="Z6" s="646">
        <v>1.6</v>
      </c>
      <c r="AA6" s="646"/>
      <c r="AB6" s="646"/>
      <c r="AC6" s="646"/>
      <c r="AD6" s="647">
        <v>111378</v>
      </c>
      <c r="AE6" s="647"/>
      <c r="AF6" s="647"/>
      <c r="AG6" s="647"/>
      <c r="AH6" s="647"/>
      <c r="AI6" s="647"/>
      <c r="AJ6" s="647"/>
      <c r="AK6" s="647"/>
      <c r="AL6" s="611">
        <v>2.8</v>
      </c>
      <c r="AM6" s="612"/>
      <c r="AN6" s="612"/>
      <c r="AO6" s="648"/>
      <c r="AP6" s="605" t="s">
        <v>222</v>
      </c>
      <c r="AQ6" s="606"/>
      <c r="AR6" s="606"/>
      <c r="AS6" s="606"/>
      <c r="AT6" s="606"/>
      <c r="AU6" s="606"/>
      <c r="AV6" s="606"/>
      <c r="AW6" s="606"/>
      <c r="AX6" s="606"/>
      <c r="AY6" s="606"/>
      <c r="AZ6" s="606"/>
      <c r="BA6" s="606"/>
      <c r="BB6" s="606"/>
      <c r="BC6" s="606"/>
      <c r="BD6" s="606"/>
      <c r="BE6" s="606"/>
      <c r="BF6" s="607"/>
      <c r="BG6" s="608">
        <v>854384</v>
      </c>
      <c r="BH6" s="609"/>
      <c r="BI6" s="609"/>
      <c r="BJ6" s="609"/>
      <c r="BK6" s="609"/>
      <c r="BL6" s="609"/>
      <c r="BM6" s="609"/>
      <c r="BN6" s="610"/>
      <c r="BO6" s="646">
        <v>98.5</v>
      </c>
      <c r="BP6" s="646"/>
      <c r="BQ6" s="646"/>
      <c r="BR6" s="646"/>
      <c r="BS6" s="647" t="s">
        <v>122</v>
      </c>
      <c r="BT6" s="647"/>
      <c r="BU6" s="647"/>
      <c r="BV6" s="647"/>
      <c r="BW6" s="647"/>
      <c r="BX6" s="647"/>
      <c r="BY6" s="647"/>
      <c r="BZ6" s="647"/>
      <c r="CA6" s="647"/>
      <c r="CB6" s="682"/>
      <c r="CD6" s="663" t="s">
        <v>223</v>
      </c>
      <c r="CE6" s="664"/>
      <c r="CF6" s="664"/>
      <c r="CG6" s="664"/>
      <c r="CH6" s="664"/>
      <c r="CI6" s="664"/>
      <c r="CJ6" s="664"/>
      <c r="CK6" s="664"/>
      <c r="CL6" s="664"/>
      <c r="CM6" s="664"/>
      <c r="CN6" s="664"/>
      <c r="CO6" s="664"/>
      <c r="CP6" s="664"/>
      <c r="CQ6" s="665"/>
      <c r="CR6" s="608">
        <v>66188</v>
      </c>
      <c r="CS6" s="609"/>
      <c r="CT6" s="609"/>
      <c r="CU6" s="609"/>
      <c r="CV6" s="609"/>
      <c r="CW6" s="609"/>
      <c r="CX6" s="609"/>
      <c r="CY6" s="610"/>
      <c r="CZ6" s="690">
        <v>1.1000000000000001</v>
      </c>
      <c r="DA6" s="672"/>
      <c r="DB6" s="672"/>
      <c r="DC6" s="692"/>
      <c r="DD6" s="614" t="s">
        <v>122</v>
      </c>
      <c r="DE6" s="609"/>
      <c r="DF6" s="609"/>
      <c r="DG6" s="609"/>
      <c r="DH6" s="609"/>
      <c r="DI6" s="609"/>
      <c r="DJ6" s="609"/>
      <c r="DK6" s="609"/>
      <c r="DL6" s="609"/>
      <c r="DM6" s="609"/>
      <c r="DN6" s="609"/>
      <c r="DO6" s="609"/>
      <c r="DP6" s="610"/>
      <c r="DQ6" s="614">
        <v>66188</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348</v>
      </c>
      <c r="S7" s="609"/>
      <c r="T7" s="609"/>
      <c r="U7" s="609"/>
      <c r="V7" s="609"/>
      <c r="W7" s="609"/>
      <c r="X7" s="609"/>
      <c r="Y7" s="610"/>
      <c r="Z7" s="646">
        <v>0</v>
      </c>
      <c r="AA7" s="646"/>
      <c r="AB7" s="646"/>
      <c r="AC7" s="646"/>
      <c r="AD7" s="647">
        <v>348</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298420</v>
      </c>
      <c r="BH7" s="609"/>
      <c r="BI7" s="609"/>
      <c r="BJ7" s="609"/>
      <c r="BK7" s="609"/>
      <c r="BL7" s="609"/>
      <c r="BM7" s="609"/>
      <c r="BN7" s="610"/>
      <c r="BO7" s="646">
        <v>34.4</v>
      </c>
      <c r="BP7" s="646"/>
      <c r="BQ7" s="646"/>
      <c r="BR7" s="646"/>
      <c r="BS7" s="647" t="s">
        <v>122</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1469019</v>
      </c>
      <c r="CS7" s="609"/>
      <c r="CT7" s="609"/>
      <c r="CU7" s="609"/>
      <c r="CV7" s="609"/>
      <c r="CW7" s="609"/>
      <c r="CX7" s="609"/>
      <c r="CY7" s="610"/>
      <c r="CZ7" s="646">
        <v>24.1</v>
      </c>
      <c r="DA7" s="646"/>
      <c r="DB7" s="646"/>
      <c r="DC7" s="646"/>
      <c r="DD7" s="614">
        <v>229084</v>
      </c>
      <c r="DE7" s="609"/>
      <c r="DF7" s="609"/>
      <c r="DG7" s="609"/>
      <c r="DH7" s="609"/>
      <c r="DI7" s="609"/>
      <c r="DJ7" s="609"/>
      <c r="DK7" s="609"/>
      <c r="DL7" s="609"/>
      <c r="DM7" s="609"/>
      <c r="DN7" s="609"/>
      <c r="DO7" s="609"/>
      <c r="DP7" s="610"/>
      <c r="DQ7" s="614">
        <v>1242130</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6276</v>
      </c>
      <c r="S8" s="609"/>
      <c r="T8" s="609"/>
      <c r="U8" s="609"/>
      <c r="V8" s="609"/>
      <c r="W8" s="609"/>
      <c r="X8" s="609"/>
      <c r="Y8" s="610"/>
      <c r="Z8" s="646">
        <v>0.1</v>
      </c>
      <c r="AA8" s="646"/>
      <c r="AB8" s="646"/>
      <c r="AC8" s="646"/>
      <c r="AD8" s="647">
        <v>6276</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11162</v>
      </c>
      <c r="BH8" s="609"/>
      <c r="BI8" s="609"/>
      <c r="BJ8" s="609"/>
      <c r="BK8" s="609"/>
      <c r="BL8" s="609"/>
      <c r="BM8" s="609"/>
      <c r="BN8" s="610"/>
      <c r="BO8" s="646">
        <v>1.3</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1304374</v>
      </c>
      <c r="CS8" s="609"/>
      <c r="CT8" s="609"/>
      <c r="CU8" s="609"/>
      <c r="CV8" s="609"/>
      <c r="CW8" s="609"/>
      <c r="CX8" s="609"/>
      <c r="CY8" s="610"/>
      <c r="CZ8" s="646">
        <v>21.4</v>
      </c>
      <c r="DA8" s="646"/>
      <c r="DB8" s="646"/>
      <c r="DC8" s="646"/>
      <c r="DD8" s="614">
        <v>6840</v>
      </c>
      <c r="DE8" s="609"/>
      <c r="DF8" s="609"/>
      <c r="DG8" s="609"/>
      <c r="DH8" s="609"/>
      <c r="DI8" s="609"/>
      <c r="DJ8" s="609"/>
      <c r="DK8" s="609"/>
      <c r="DL8" s="609"/>
      <c r="DM8" s="609"/>
      <c r="DN8" s="609"/>
      <c r="DO8" s="609"/>
      <c r="DP8" s="610"/>
      <c r="DQ8" s="614">
        <v>944942</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8667</v>
      </c>
      <c r="S9" s="609"/>
      <c r="T9" s="609"/>
      <c r="U9" s="609"/>
      <c r="V9" s="609"/>
      <c r="W9" s="609"/>
      <c r="X9" s="609"/>
      <c r="Y9" s="610"/>
      <c r="Z9" s="646">
        <v>0.1</v>
      </c>
      <c r="AA9" s="646"/>
      <c r="AB9" s="646"/>
      <c r="AC9" s="646"/>
      <c r="AD9" s="647">
        <v>8667</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256417</v>
      </c>
      <c r="BH9" s="609"/>
      <c r="BI9" s="609"/>
      <c r="BJ9" s="609"/>
      <c r="BK9" s="609"/>
      <c r="BL9" s="609"/>
      <c r="BM9" s="609"/>
      <c r="BN9" s="610"/>
      <c r="BO9" s="646">
        <v>29.6</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615477</v>
      </c>
      <c r="CS9" s="609"/>
      <c r="CT9" s="609"/>
      <c r="CU9" s="609"/>
      <c r="CV9" s="609"/>
      <c r="CW9" s="609"/>
      <c r="CX9" s="609"/>
      <c r="CY9" s="610"/>
      <c r="CZ9" s="646">
        <v>10.1</v>
      </c>
      <c r="DA9" s="646"/>
      <c r="DB9" s="646"/>
      <c r="DC9" s="646"/>
      <c r="DD9" s="614">
        <v>12074</v>
      </c>
      <c r="DE9" s="609"/>
      <c r="DF9" s="609"/>
      <c r="DG9" s="609"/>
      <c r="DH9" s="609"/>
      <c r="DI9" s="609"/>
      <c r="DJ9" s="609"/>
      <c r="DK9" s="609"/>
      <c r="DL9" s="609"/>
      <c r="DM9" s="609"/>
      <c r="DN9" s="609"/>
      <c r="DO9" s="609"/>
      <c r="DP9" s="610"/>
      <c r="DQ9" s="614">
        <v>571111</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17841</v>
      </c>
      <c r="BH10" s="609"/>
      <c r="BI10" s="609"/>
      <c r="BJ10" s="609"/>
      <c r="BK10" s="609"/>
      <c r="BL10" s="609"/>
      <c r="BM10" s="609"/>
      <c r="BN10" s="610"/>
      <c r="BO10" s="646">
        <v>2.1</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v>2437</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2437</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185619</v>
      </c>
      <c r="S11" s="609"/>
      <c r="T11" s="609"/>
      <c r="U11" s="609"/>
      <c r="V11" s="609"/>
      <c r="W11" s="609"/>
      <c r="X11" s="609"/>
      <c r="Y11" s="610"/>
      <c r="Z11" s="611">
        <v>2.7</v>
      </c>
      <c r="AA11" s="612"/>
      <c r="AB11" s="612"/>
      <c r="AC11" s="613"/>
      <c r="AD11" s="614">
        <v>185619</v>
      </c>
      <c r="AE11" s="609"/>
      <c r="AF11" s="609"/>
      <c r="AG11" s="609"/>
      <c r="AH11" s="609"/>
      <c r="AI11" s="609"/>
      <c r="AJ11" s="609"/>
      <c r="AK11" s="610"/>
      <c r="AL11" s="611">
        <v>4.7</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13000</v>
      </c>
      <c r="BH11" s="609"/>
      <c r="BI11" s="609"/>
      <c r="BJ11" s="609"/>
      <c r="BK11" s="609"/>
      <c r="BL11" s="609"/>
      <c r="BM11" s="609"/>
      <c r="BN11" s="610"/>
      <c r="BO11" s="646">
        <v>1.5</v>
      </c>
      <c r="BP11" s="646"/>
      <c r="BQ11" s="646"/>
      <c r="BR11" s="646"/>
      <c r="BS11" s="647" t="s">
        <v>122</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336712</v>
      </c>
      <c r="CS11" s="609"/>
      <c r="CT11" s="609"/>
      <c r="CU11" s="609"/>
      <c r="CV11" s="609"/>
      <c r="CW11" s="609"/>
      <c r="CX11" s="609"/>
      <c r="CY11" s="610"/>
      <c r="CZ11" s="646">
        <v>5.5</v>
      </c>
      <c r="DA11" s="646"/>
      <c r="DB11" s="646"/>
      <c r="DC11" s="646"/>
      <c r="DD11" s="614">
        <v>236940</v>
      </c>
      <c r="DE11" s="609"/>
      <c r="DF11" s="609"/>
      <c r="DG11" s="609"/>
      <c r="DH11" s="609"/>
      <c r="DI11" s="609"/>
      <c r="DJ11" s="609"/>
      <c r="DK11" s="609"/>
      <c r="DL11" s="609"/>
      <c r="DM11" s="609"/>
      <c r="DN11" s="609"/>
      <c r="DO11" s="609"/>
      <c r="DP11" s="610"/>
      <c r="DQ11" s="614">
        <v>150803</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v>30776</v>
      </c>
      <c r="S12" s="609"/>
      <c r="T12" s="609"/>
      <c r="U12" s="609"/>
      <c r="V12" s="609"/>
      <c r="W12" s="609"/>
      <c r="X12" s="609"/>
      <c r="Y12" s="610"/>
      <c r="Z12" s="646">
        <v>0.4</v>
      </c>
      <c r="AA12" s="646"/>
      <c r="AB12" s="646"/>
      <c r="AC12" s="646"/>
      <c r="AD12" s="647">
        <v>30776</v>
      </c>
      <c r="AE12" s="647"/>
      <c r="AF12" s="647"/>
      <c r="AG12" s="647"/>
      <c r="AH12" s="647"/>
      <c r="AI12" s="647"/>
      <c r="AJ12" s="647"/>
      <c r="AK12" s="647"/>
      <c r="AL12" s="611">
        <v>0.8</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480098</v>
      </c>
      <c r="BH12" s="609"/>
      <c r="BI12" s="609"/>
      <c r="BJ12" s="609"/>
      <c r="BK12" s="609"/>
      <c r="BL12" s="609"/>
      <c r="BM12" s="609"/>
      <c r="BN12" s="610"/>
      <c r="BO12" s="646">
        <v>55.4</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235802</v>
      </c>
      <c r="CS12" s="609"/>
      <c r="CT12" s="609"/>
      <c r="CU12" s="609"/>
      <c r="CV12" s="609"/>
      <c r="CW12" s="609"/>
      <c r="CX12" s="609"/>
      <c r="CY12" s="610"/>
      <c r="CZ12" s="646">
        <v>3.9</v>
      </c>
      <c r="DA12" s="646"/>
      <c r="DB12" s="646"/>
      <c r="DC12" s="646"/>
      <c r="DD12" s="614">
        <v>101779</v>
      </c>
      <c r="DE12" s="609"/>
      <c r="DF12" s="609"/>
      <c r="DG12" s="609"/>
      <c r="DH12" s="609"/>
      <c r="DI12" s="609"/>
      <c r="DJ12" s="609"/>
      <c r="DK12" s="609"/>
      <c r="DL12" s="609"/>
      <c r="DM12" s="609"/>
      <c r="DN12" s="609"/>
      <c r="DO12" s="609"/>
      <c r="DP12" s="610"/>
      <c r="DQ12" s="614">
        <v>169530</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473772</v>
      </c>
      <c r="BH13" s="609"/>
      <c r="BI13" s="609"/>
      <c r="BJ13" s="609"/>
      <c r="BK13" s="609"/>
      <c r="BL13" s="609"/>
      <c r="BM13" s="609"/>
      <c r="BN13" s="610"/>
      <c r="BO13" s="646">
        <v>54.6</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399941</v>
      </c>
      <c r="CS13" s="609"/>
      <c r="CT13" s="609"/>
      <c r="CU13" s="609"/>
      <c r="CV13" s="609"/>
      <c r="CW13" s="609"/>
      <c r="CX13" s="609"/>
      <c r="CY13" s="610"/>
      <c r="CZ13" s="646">
        <v>6.6</v>
      </c>
      <c r="DA13" s="646"/>
      <c r="DB13" s="646"/>
      <c r="DC13" s="646"/>
      <c r="DD13" s="614">
        <v>354218</v>
      </c>
      <c r="DE13" s="609"/>
      <c r="DF13" s="609"/>
      <c r="DG13" s="609"/>
      <c r="DH13" s="609"/>
      <c r="DI13" s="609"/>
      <c r="DJ13" s="609"/>
      <c r="DK13" s="609"/>
      <c r="DL13" s="609"/>
      <c r="DM13" s="609"/>
      <c r="DN13" s="609"/>
      <c r="DO13" s="609"/>
      <c r="DP13" s="610"/>
      <c r="DQ13" s="614">
        <v>150358</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32890</v>
      </c>
      <c r="BH14" s="609"/>
      <c r="BI14" s="609"/>
      <c r="BJ14" s="609"/>
      <c r="BK14" s="609"/>
      <c r="BL14" s="609"/>
      <c r="BM14" s="609"/>
      <c r="BN14" s="610"/>
      <c r="BO14" s="646">
        <v>3.8</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252714</v>
      </c>
      <c r="CS14" s="609"/>
      <c r="CT14" s="609"/>
      <c r="CU14" s="609"/>
      <c r="CV14" s="609"/>
      <c r="CW14" s="609"/>
      <c r="CX14" s="609"/>
      <c r="CY14" s="610"/>
      <c r="CZ14" s="646">
        <v>4.0999999999999996</v>
      </c>
      <c r="DA14" s="646"/>
      <c r="DB14" s="646"/>
      <c r="DC14" s="646"/>
      <c r="DD14" s="614" t="s">
        <v>122</v>
      </c>
      <c r="DE14" s="609"/>
      <c r="DF14" s="609"/>
      <c r="DG14" s="609"/>
      <c r="DH14" s="609"/>
      <c r="DI14" s="609"/>
      <c r="DJ14" s="609"/>
      <c r="DK14" s="609"/>
      <c r="DL14" s="609"/>
      <c r="DM14" s="609"/>
      <c r="DN14" s="609"/>
      <c r="DO14" s="609"/>
      <c r="DP14" s="610"/>
      <c r="DQ14" s="614">
        <v>246695</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7337</v>
      </c>
      <c r="S15" s="609"/>
      <c r="T15" s="609"/>
      <c r="U15" s="609"/>
      <c r="V15" s="609"/>
      <c r="W15" s="609"/>
      <c r="X15" s="609"/>
      <c r="Y15" s="610"/>
      <c r="Z15" s="646">
        <v>0.1</v>
      </c>
      <c r="AA15" s="646"/>
      <c r="AB15" s="646"/>
      <c r="AC15" s="646"/>
      <c r="AD15" s="647">
        <v>7337</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42976</v>
      </c>
      <c r="BH15" s="609"/>
      <c r="BI15" s="609"/>
      <c r="BJ15" s="609"/>
      <c r="BK15" s="609"/>
      <c r="BL15" s="609"/>
      <c r="BM15" s="609"/>
      <c r="BN15" s="610"/>
      <c r="BO15" s="646">
        <v>5</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954725</v>
      </c>
      <c r="CS15" s="609"/>
      <c r="CT15" s="609"/>
      <c r="CU15" s="609"/>
      <c r="CV15" s="609"/>
      <c r="CW15" s="609"/>
      <c r="CX15" s="609"/>
      <c r="CY15" s="610"/>
      <c r="CZ15" s="646">
        <v>15.7</v>
      </c>
      <c r="DA15" s="646"/>
      <c r="DB15" s="646"/>
      <c r="DC15" s="646"/>
      <c r="DD15" s="614">
        <v>473962</v>
      </c>
      <c r="DE15" s="609"/>
      <c r="DF15" s="609"/>
      <c r="DG15" s="609"/>
      <c r="DH15" s="609"/>
      <c r="DI15" s="609"/>
      <c r="DJ15" s="609"/>
      <c r="DK15" s="609"/>
      <c r="DL15" s="609"/>
      <c r="DM15" s="609"/>
      <c r="DN15" s="609"/>
      <c r="DO15" s="609"/>
      <c r="DP15" s="610"/>
      <c r="DQ15" s="614">
        <v>455477</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15393</v>
      </c>
      <c r="S16" s="609"/>
      <c r="T16" s="609"/>
      <c r="U16" s="609"/>
      <c r="V16" s="609"/>
      <c r="W16" s="609"/>
      <c r="X16" s="609"/>
      <c r="Y16" s="610"/>
      <c r="Z16" s="646">
        <v>0.2</v>
      </c>
      <c r="AA16" s="646"/>
      <c r="AB16" s="646"/>
      <c r="AC16" s="646"/>
      <c r="AD16" s="647">
        <v>15393</v>
      </c>
      <c r="AE16" s="647"/>
      <c r="AF16" s="647"/>
      <c r="AG16" s="647"/>
      <c r="AH16" s="647"/>
      <c r="AI16" s="647"/>
      <c r="AJ16" s="647"/>
      <c r="AK16" s="647"/>
      <c r="AL16" s="611">
        <v>0.4</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33581</v>
      </c>
      <c r="CS16" s="609"/>
      <c r="CT16" s="609"/>
      <c r="CU16" s="609"/>
      <c r="CV16" s="609"/>
      <c r="CW16" s="609"/>
      <c r="CX16" s="609"/>
      <c r="CY16" s="610"/>
      <c r="CZ16" s="646">
        <v>0.6</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32891</v>
      </c>
      <c r="S17" s="609"/>
      <c r="T17" s="609"/>
      <c r="U17" s="609"/>
      <c r="V17" s="609"/>
      <c r="W17" s="609"/>
      <c r="X17" s="609"/>
      <c r="Y17" s="610"/>
      <c r="Z17" s="646">
        <v>0.5</v>
      </c>
      <c r="AA17" s="646"/>
      <c r="AB17" s="646"/>
      <c r="AC17" s="646"/>
      <c r="AD17" s="647">
        <v>32891</v>
      </c>
      <c r="AE17" s="647"/>
      <c r="AF17" s="647"/>
      <c r="AG17" s="647"/>
      <c r="AH17" s="647"/>
      <c r="AI17" s="647"/>
      <c r="AJ17" s="647"/>
      <c r="AK17" s="647"/>
      <c r="AL17" s="611">
        <v>0.8</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424798</v>
      </c>
      <c r="CS17" s="609"/>
      <c r="CT17" s="609"/>
      <c r="CU17" s="609"/>
      <c r="CV17" s="609"/>
      <c r="CW17" s="609"/>
      <c r="CX17" s="609"/>
      <c r="CY17" s="610"/>
      <c r="CZ17" s="646">
        <v>7</v>
      </c>
      <c r="DA17" s="646"/>
      <c r="DB17" s="646"/>
      <c r="DC17" s="646"/>
      <c r="DD17" s="614" t="s">
        <v>122</v>
      </c>
      <c r="DE17" s="609"/>
      <c r="DF17" s="609"/>
      <c r="DG17" s="609"/>
      <c r="DH17" s="609"/>
      <c r="DI17" s="609"/>
      <c r="DJ17" s="609"/>
      <c r="DK17" s="609"/>
      <c r="DL17" s="609"/>
      <c r="DM17" s="609"/>
      <c r="DN17" s="609"/>
      <c r="DO17" s="609"/>
      <c r="DP17" s="610"/>
      <c r="DQ17" s="614">
        <v>424798</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3542</v>
      </c>
      <c r="S18" s="609"/>
      <c r="T18" s="609"/>
      <c r="U18" s="609"/>
      <c r="V18" s="609"/>
      <c r="W18" s="609"/>
      <c r="X18" s="609"/>
      <c r="Y18" s="610"/>
      <c r="Z18" s="646">
        <v>0.1</v>
      </c>
      <c r="AA18" s="646"/>
      <c r="AB18" s="646"/>
      <c r="AC18" s="646"/>
      <c r="AD18" s="647">
        <v>3542</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29349</v>
      </c>
      <c r="S19" s="609"/>
      <c r="T19" s="609"/>
      <c r="U19" s="609"/>
      <c r="V19" s="609"/>
      <c r="W19" s="609"/>
      <c r="X19" s="609"/>
      <c r="Y19" s="610"/>
      <c r="Z19" s="646">
        <v>0.4</v>
      </c>
      <c r="AA19" s="646"/>
      <c r="AB19" s="646"/>
      <c r="AC19" s="646"/>
      <c r="AD19" s="647">
        <v>29349</v>
      </c>
      <c r="AE19" s="647"/>
      <c r="AF19" s="647"/>
      <c r="AG19" s="647"/>
      <c r="AH19" s="647"/>
      <c r="AI19" s="647"/>
      <c r="AJ19" s="647"/>
      <c r="AK19" s="647"/>
      <c r="AL19" s="611">
        <v>0.7</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12660</v>
      </c>
      <c r="BH19" s="609"/>
      <c r="BI19" s="609"/>
      <c r="BJ19" s="609"/>
      <c r="BK19" s="609"/>
      <c r="BL19" s="609"/>
      <c r="BM19" s="609"/>
      <c r="BN19" s="610"/>
      <c r="BO19" s="646">
        <v>1.5</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263</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12660</v>
      </c>
      <c r="BH20" s="609"/>
      <c r="BI20" s="609"/>
      <c r="BJ20" s="609"/>
      <c r="BK20" s="609"/>
      <c r="BL20" s="609"/>
      <c r="BM20" s="609"/>
      <c r="BN20" s="610"/>
      <c r="BO20" s="646">
        <v>1.5</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6095768</v>
      </c>
      <c r="CS20" s="609"/>
      <c r="CT20" s="609"/>
      <c r="CU20" s="609"/>
      <c r="CV20" s="609"/>
      <c r="CW20" s="609"/>
      <c r="CX20" s="609"/>
      <c r="CY20" s="610"/>
      <c r="CZ20" s="646">
        <v>100</v>
      </c>
      <c r="DA20" s="646"/>
      <c r="DB20" s="646"/>
      <c r="DC20" s="646"/>
      <c r="DD20" s="614">
        <v>1414897</v>
      </c>
      <c r="DE20" s="609"/>
      <c r="DF20" s="609"/>
      <c r="DG20" s="609"/>
      <c r="DH20" s="609"/>
      <c r="DI20" s="609"/>
      <c r="DJ20" s="609"/>
      <c r="DK20" s="609"/>
      <c r="DL20" s="609"/>
      <c r="DM20" s="609"/>
      <c r="DN20" s="609"/>
      <c r="DO20" s="609"/>
      <c r="DP20" s="610"/>
      <c r="DQ20" s="614">
        <v>4424469</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3053481</v>
      </c>
      <c r="S21" s="609"/>
      <c r="T21" s="609"/>
      <c r="U21" s="609"/>
      <c r="V21" s="609"/>
      <c r="W21" s="609"/>
      <c r="X21" s="609"/>
      <c r="Y21" s="610"/>
      <c r="Z21" s="646">
        <v>44.2</v>
      </c>
      <c r="AA21" s="646"/>
      <c r="AB21" s="646"/>
      <c r="AC21" s="646"/>
      <c r="AD21" s="647">
        <v>2682009</v>
      </c>
      <c r="AE21" s="647"/>
      <c r="AF21" s="647"/>
      <c r="AG21" s="647"/>
      <c r="AH21" s="647"/>
      <c r="AI21" s="647"/>
      <c r="AJ21" s="647"/>
      <c r="AK21" s="647"/>
      <c r="AL21" s="611">
        <v>67.5</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12660</v>
      </c>
      <c r="BH21" s="609"/>
      <c r="BI21" s="609"/>
      <c r="BJ21" s="609"/>
      <c r="BK21" s="609"/>
      <c r="BL21" s="609"/>
      <c r="BM21" s="609"/>
      <c r="BN21" s="610"/>
      <c r="BO21" s="646">
        <v>1.5</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2682009</v>
      </c>
      <c r="S22" s="609"/>
      <c r="T22" s="609"/>
      <c r="U22" s="609"/>
      <c r="V22" s="609"/>
      <c r="W22" s="609"/>
      <c r="X22" s="609"/>
      <c r="Y22" s="610"/>
      <c r="Z22" s="646">
        <v>38.799999999999997</v>
      </c>
      <c r="AA22" s="646"/>
      <c r="AB22" s="646"/>
      <c r="AC22" s="646"/>
      <c r="AD22" s="647">
        <v>2682009</v>
      </c>
      <c r="AE22" s="647"/>
      <c r="AF22" s="647"/>
      <c r="AG22" s="647"/>
      <c r="AH22" s="647"/>
      <c r="AI22" s="647"/>
      <c r="AJ22" s="647"/>
      <c r="AK22" s="647"/>
      <c r="AL22" s="611">
        <v>67.5</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270</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271</v>
      </c>
      <c r="C23" s="606"/>
      <c r="D23" s="606"/>
      <c r="E23" s="606"/>
      <c r="F23" s="606"/>
      <c r="G23" s="606"/>
      <c r="H23" s="606"/>
      <c r="I23" s="606"/>
      <c r="J23" s="606"/>
      <c r="K23" s="606"/>
      <c r="L23" s="606"/>
      <c r="M23" s="606"/>
      <c r="N23" s="606"/>
      <c r="O23" s="606"/>
      <c r="P23" s="606"/>
      <c r="Q23" s="607"/>
      <c r="R23" s="608">
        <v>371472</v>
      </c>
      <c r="S23" s="609"/>
      <c r="T23" s="609"/>
      <c r="U23" s="609"/>
      <c r="V23" s="609"/>
      <c r="W23" s="609"/>
      <c r="X23" s="609"/>
      <c r="Y23" s="610"/>
      <c r="Z23" s="646">
        <v>5.4</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212</v>
      </c>
      <c r="CE23" s="667"/>
      <c r="CF23" s="667"/>
      <c r="CG23" s="667"/>
      <c r="CH23" s="667"/>
      <c r="CI23" s="667"/>
      <c r="CJ23" s="667"/>
      <c r="CK23" s="667"/>
      <c r="CL23" s="667"/>
      <c r="CM23" s="667"/>
      <c r="CN23" s="667"/>
      <c r="CO23" s="667"/>
      <c r="CP23" s="667"/>
      <c r="CQ23" s="668"/>
      <c r="CR23" s="666" t="s">
        <v>273</v>
      </c>
      <c r="CS23" s="667"/>
      <c r="CT23" s="667"/>
      <c r="CU23" s="667"/>
      <c r="CV23" s="667"/>
      <c r="CW23" s="667"/>
      <c r="CX23" s="667"/>
      <c r="CY23" s="668"/>
      <c r="CZ23" s="666" t="s">
        <v>274</v>
      </c>
      <c r="DA23" s="667"/>
      <c r="DB23" s="667"/>
      <c r="DC23" s="668"/>
      <c r="DD23" s="666" t="s">
        <v>275</v>
      </c>
      <c r="DE23" s="667"/>
      <c r="DF23" s="667"/>
      <c r="DG23" s="667"/>
      <c r="DH23" s="667"/>
      <c r="DI23" s="667"/>
      <c r="DJ23" s="667"/>
      <c r="DK23" s="668"/>
      <c r="DL23" s="698" t="s">
        <v>276</v>
      </c>
      <c r="DM23" s="699"/>
      <c r="DN23" s="699"/>
      <c r="DO23" s="699"/>
      <c r="DP23" s="699"/>
      <c r="DQ23" s="699"/>
      <c r="DR23" s="699"/>
      <c r="DS23" s="699"/>
      <c r="DT23" s="699"/>
      <c r="DU23" s="699"/>
      <c r="DV23" s="700"/>
      <c r="DW23" s="666" t="s">
        <v>277</v>
      </c>
      <c r="DX23" s="667"/>
      <c r="DY23" s="667"/>
      <c r="DZ23" s="667"/>
      <c r="EA23" s="667"/>
      <c r="EB23" s="667"/>
      <c r="EC23" s="668"/>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280</v>
      </c>
      <c r="CE24" s="664"/>
      <c r="CF24" s="664"/>
      <c r="CG24" s="664"/>
      <c r="CH24" s="664"/>
      <c r="CI24" s="664"/>
      <c r="CJ24" s="664"/>
      <c r="CK24" s="664"/>
      <c r="CL24" s="664"/>
      <c r="CM24" s="664"/>
      <c r="CN24" s="664"/>
      <c r="CO24" s="664"/>
      <c r="CP24" s="664"/>
      <c r="CQ24" s="665"/>
      <c r="CR24" s="660">
        <v>1893435</v>
      </c>
      <c r="CS24" s="661"/>
      <c r="CT24" s="661"/>
      <c r="CU24" s="661"/>
      <c r="CV24" s="661"/>
      <c r="CW24" s="661"/>
      <c r="CX24" s="661"/>
      <c r="CY24" s="689"/>
      <c r="CZ24" s="690">
        <v>31.1</v>
      </c>
      <c r="DA24" s="672"/>
      <c r="DB24" s="672"/>
      <c r="DC24" s="692"/>
      <c r="DD24" s="688">
        <v>1581603</v>
      </c>
      <c r="DE24" s="661"/>
      <c r="DF24" s="661"/>
      <c r="DG24" s="661"/>
      <c r="DH24" s="661"/>
      <c r="DI24" s="661"/>
      <c r="DJ24" s="661"/>
      <c r="DK24" s="689"/>
      <c r="DL24" s="688">
        <v>1492030</v>
      </c>
      <c r="DM24" s="661"/>
      <c r="DN24" s="661"/>
      <c r="DO24" s="661"/>
      <c r="DP24" s="661"/>
      <c r="DQ24" s="661"/>
      <c r="DR24" s="661"/>
      <c r="DS24" s="661"/>
      <c r="DT24" s="661"/>
      <c r="DU24" s="661"/>
      <c r="DV24" s="689"/>
      <c r="DW24" s="690">
        <v>37.6</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4319210</v>
      </c>
      <c r="S25" s="609"/>
      <c r="T25" s="609"/>
      <c r="U25" s="609"/>
      <c r="V25" s="609"/>
      <c r="W25" s="609"/>
      <c r="X25" s="609"/>
      <c r="Y25" s="610"/>
      <c r="Z25" s="646">
        <v>62.5</v>
      </c>
      <c r="AA25" s="646"/>
      <c r="AB25" s="646"/>
      <c r="AC25" s="646"/>
      <c r="AD25" s="647">
        <v>3947738</v>
      </c>
      <c r="AE25" s="647"/>
      <c r="AF25" s="647"/>
      <c r="AG25" s="647"/>
      <c r="AH25" s="647"/>
      <c r="AI25" s="647"/>
      <c r="AJ25" s="647"/>
      <c r="AK25" s="647"/>
      <c r="AL25" s="611">
        <v>99.4</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956356</v>
      </c>
      <c r="CS25" s="621"/>
      <c r="CT25" s="621"/>
      <c r="CU25" s="621"/>
      <c r="CV25" s="621"/>
      <c r="CW25" s="621"/>
      <c r="CX25" s="621"/>
      <c r="CY25" s="622"/>
      <c r="CZ25" s="611">
        <v>15.7</v>
      </c>
      <c r="DA25" s="623"/>
      <c r="DB25" s="623"/>
      <c r="DC25" s="624"/>
      <c r="DD25" s="614">
        <v>901352</v>
      </c>
      <c r="DE25" s="621"/>
      <c r="DF25" s="621"/>
      <c r="DG25" s="621"/>
      <c r="DH25" s="621"/>
      <c r="DI25" s="621"/>
      <c r="DJ25" s="621"/>
      <c r="DK25" s="622"/>
      <c r="DL25" s="614">
        <v>899039</v>
      </c>
      <c r="DM25" s="621"/>
      <c r="DN25" s="621"/>
      <c r="DO25" s="621"/>
      <c r="DP25" s="621"/>
      <c r="DQ25" s="621"/>
      <c r="DR25" s="621"/>
      <c r="DS25" s="621"/>
      <c r="DT25" s="621"/>
      <c r="DU25" s="621"/>
      <c r="DV25" s="622"/>
      <c r="DW25" s="611">
        <v>22.6</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750</v>
      </c>
      <c r="S26" s="609"/>
      <c r="T26" s="609"/>
      <c r="U26" s="609"/>
      <c r="V26" s="609"/>
      <c r="W26" s="609"/>
      <c r="X26" s="609"/>
      <c r="Y26" s="610"/>
      <c r="Z26" s="646">
        <v>0</v>
      </c>
      <c r="AA26" s="646"/>
      <c r="AB26" s="646"/>
      <c r="AC26" s="646"/>
      <c r="AD26" s="647">
        <v>750</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506875</v>
      </c>
      <c r="CS26" s="609"/>
      <c r="CT26" s="609"/>
      <c r="CU26" s="609"/>
      <c r="CV26" s="609"/>
      <c r="CW26" s="609"/>
      <c r="CX26" s="609"/>
      <c r="CY26" s="610"/>
      <c r="CZ26" s="611">
        <v>8.3000000000000007</v>
      </c>
      <c r="DA26" s="623"/>
      <c r="DB26" s="623"/>
      <c r="DC26" s="624"/>
      <c r="DD26" s="614">
        <v>472295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13222</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867044</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512281</v>
      </c>
      <c r="CS27" s="621"/>
      <c r="CT27" s="621"/>
      <c r="CU27" s="621"/>
      <c r="CV27" s="621"/>
      <c r="CW27" s="621"/>
      <c r="CX27" s="621"/>
      <c r="CY27" s="622"/>
      <c r="CZ27" s="611">
        <v>8.4</v>
      </c>
      <c r="DA27" s="623"/>
      <c r="DB27" s="623"/>
      <c r="DC27" s="624"/>
      <c r="DD27" s="614">
        <v>255453</v>
      </c>
      <c r="DE27" s="621"/>
      <c r="DF27" s="621"/>
      <c r="DG27" s="621"/>
      <c r="DH27" s="621"/>
      <c r="DI27" s="621"/>
      <c r="DJ27" s="621"/>
      <c r="DK27" s="622"/>
      <c r="DL27" s="614">
        <v>168193</v>
      </c>
      <c r="DM27" s="621"/>
      <c r="DN27" s="621"/>
      <c r="DO27" s="621"/>
      <c r="DP27" s="621"/>
      <c r="DQ27" s="621"/>
      <c r="DR27" s="621"/>
      <c r="DS27" s="621"/>
      <c r="DT27" s="621"/>
      <c r="DU27" s="621"/>
      <c r="DV27" s="622"/>
      <c r="DW27" s="611">
        <v>4.2</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51796</v>
      </c>
      <c r="S28" s="609"/>
      <c r="T28" s="609"/>
      <c r="U28" s="609"/>
      <c r="V28" s="609"/>
      <c r="W28" s="609"/>
      <c r="X28" s="609"/>
      <c r="Y28" s="610"/>
      <c r="Z28" s="646">
        <v>0.7</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424798</v>
      </c>
      <c r="CS28" s="609"/>
      <c r="CT28" s="609"/>
      <c r="CU28" s="609"/>
      <c r="CV28" s="609"/>
      <c r="CW28" s="609"/>
      <c r="CX28" s="609"/>
      <c r="CY28" s="610"/>
      <c r="CZ28" s="611">
        <v>7</v>
      </c>
      <c r="DA28" s="623"/>
      <c r="DB28" s="623"/>
      <c r="DC28" s="624"/>
      <c r="DD28" s="614">
        <v>424798</v>
      </c>
      <c r="DE28" s="609"/>
      <c r="DF28" s="609"/>
      <c r="DG28" s="609"/>
      <c r="DH28" s="609"/>
      <c r="DI28" s="609"/>
      <c r="DJ28" s="609"/>
      <c r="DK28" s="610"/>
      <c r="DL28" s="614">
        <v>424798</v>
      </c>
      <c r="DM28" s="609"/>
      <c r="DN28" s="609"/>
      <c r="DO28" s="609"/>
      <c r="DP28" s="609"/>
      <c r="DQ28" s="609"/>
      <c r="DR28" s="609"/>
      <c r="DS28" s="609"/>
      <c r="DT28" s="609"/>
      <c r="DU28" s="609"/>
      <c r="DV28" s="610"/>
      <c r="DW28" s="611">
        <v>10.7</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15777</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424798</v>
      </c>
      <c r="CS29" s="621"/>
      <c r="CT29" s="621"/>
      <c r="CU29" s="621"/>
      <c r="CV29" s="621"/>
      <c r="CW29" s="621"/>
      <c r="CX29" s="621"/>
      <c r="CY29" s="622"/>
      <c r="CZ29" s="611">
        <v>7</v>
      </c>
      <c r="DA29" s="623"/>
      <c r="DB29" s="623"/>
      <c r="DC29" s="624"/>
      <c r="DD29" s="614">
        <v>424798</v>
      </c>
      <c r="DE29" s="621"/>
      <c r="DF29" s="621"/>
      <c r="DG29" s="621"/>
      <c r="DH29" s="621"/>
      <c r="DI29" s="621"/>
      <c r="DJ29" s="621"/>
      <c r="DK29" s="622"/>
      <c r="DL29" s="614">
        <v>424798</v>
      </c>
      <c r="DM29" s="621"/>
      <c r="DN29" s="621"/>
      <c r="DO29" s="621"/>
      <c r="DP29" s="621"/>
      <c r="DQ29" s="621"/>
      <c r="DR29" s="621"/>
      <c r="DS29" s="621"/>
      <c r="DT29" s="621"/>
      <c r="DU29" s="621"/>
      <c r="DV29" s="622"/>
      <c r="DW29" s="611">
        <v>10.7</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412095</v>
      </c>
      <c r="S30" s="609"/>
      <c r="T30" s="609"/>
      <c r="U30" s="609"/>
      <c r="V30" s="609"/>
      <c r="W30" s="609"/>
      <c r="X30" s="609"/>
      <c r="Y30" s="610"/>
      <c r="Z30" s="646">
        <v>6</v>
      </c>
      <c r="AA30" s="646"/>
      <c r="AB30" s="646"/>
      <c r="AC30" s="646"/>
      <c r="AD30" s="647" t="s">
        <v>122</v>
      </c>
      <c r="AE30" s="647"/>
      <c r="AF30" s="647"/>
      <c r="AG30" s="647"/>
      <c r="AH30" s="647"/>
      <c r="AI30" s="647"/>
      <c r="AJ30" s="647"/>
      <c r="AK30" s="647"/>
      <c r="AL30" s="611" t="s">
        <v>122</v>
      </c>
      <c r="AM30" s="612"/>
      <c r="AN30" s="612"/>
      <c r="AO30" s="648"/>
      <c r="AP30" s="666" t="s">
        <v>212</v>
      </c>
      <c r="AQ30" s="667"/>
      <c r="AR30" s="667"/>
      <c r="AS30" s="667"/>
      <c r="AT30" s="667"/>
      <c r="AU30" s="667"/>
      <c r="AV30" s="667"/>
      <c r="AW30" s="667"/>
      <c r="AX30" s="667"/>
      <c r="AY30" s="667"/>
      <c r="AZ30" s="667"/>
      <c r="BA30" s="667"/>
      <c r="BB30" s="667"/>
      <c r="BC30" s="667"/>
      <c r="BD30" s="667"/>
      <c r="BE30" s="667"/>
      <c r="BF30" s="668"/>
      <c r="BG30" s="666" t="s">
        <v>295</v>
      </c>
      <c r="BH30" s="680"/>
      <c r="BI30" s="680"/>
      <c r="BJ30" s="680"/>
      <c r="BK30" s="680"/>
      <c r="BL30" s="680"/>
      <c r="BM30" s="680"/>
      <c r="BN30" s="680"/>
      <c r="BO30" s="680"/>
      <c r="BP30" s="680"/>
      <c r="BQ30" s="681"/>
      <c r="BR30" s="666"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413403</v>
      </c>
      <c r="CS30" s="609"/>
      <c r="CT30" s="609"/>
      <c r="CU30" s="609"/>
      <c r="CV30" s="609"/>
      <c r="CW30" s="609"/>
      <c r="CX30" s="609"/>
      <c r="CY30" s="610"/>
      <c r="CZ30" s="611">
        <v>6.8</v>
      </c>
      <c r="DA30" s="623"/>
      <c r="DB30" s="623"/>
      <c r="DC30" s="624"/>
      <c r="DD30" s="614">
        <v>413403</v>
      </c>
      <c r="DE30" s="609"/>
      <c r="DF30" s="609"/>
      <c r="DG30" s="609"/>
      <c r="DH30" s="609"/>
      <c r="DI30" s="609"/>
      <c r="DJ30" s="609"/>
      <c r="DK30" s="610"/>
      <c r="DL30" s="614">
        <v>413403</v>
      </c>
      <c r="DM30" s="609"/>
      <c r="DN30" s="609"/>
      <c r="DO30" s="609"/>
      <c r="DP30" s="609"/>
      <c r="DQ30" s="609"/>
      <c r="DR30" s="609"/>
      <c r="DS30" s="609"/>
      <c r="DT30" s="609"/>
      <c r="DU30" s="609"/>
      <c r="DV30" s="610"/>
      <c r="DW30" s="611">
        <v>10.4</v>
      </c>
      <c r="DX30" s="623"/>
      <c r="DY30" s="623"/>
      <c r="DZ30" s="623"/>
      <c r="EA30" s="623"/>
      <c r="EB30" s="623"/>
      <c r="EC30" s="635"/>
    </row>
    <row r="31" spans="2:133" ht="11.25" customHeight="1" x14ac:dyDescent="0.2">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3" t="s">
        <v>178</v>
      </c>
      <c r="AY31" s="664"/>
      <c r="AZ31" s="664"/>
      <c r="BA31" s="664"/>
      <c r="BB31" s="664"/>
      <c r="BC31" s="664"/>
      <c r="BD31" s="664"/>
      <c r="BE31" s="664"/>
      <c r="BF31" s="665"/>
      <c r="BG31" s="670">
        <v>99.5</v>
      </c>
      <c r="BH31" s="671"/>
      <c r="BI31" s="671"/>
      <c r="BJ31" s="671"/>
      <c r="BK31" s="671"/>
      <c r="BL31" s="671"/>
      <c r="BM31" s="672">
        <v>97.8</v>
      </c>
      <c r="BN31" s="671"/>
      <c r="BO31" s="671"/>
      <c r="BP31" s="671"/>
      <c r="BQ31" s="673"/>
      <c r="BR31" s="670">
        <v>99.4</v>
      </c>
      <c r="BS31" s="671"/>
      <c r="BT31" s="671"/>
      <c r="BU31" s="671"/>
      <c r="BV31" s="671"/>
      <c r="BW31" s="671"/>
      <c r="BX31" s="672">
        <v>97.9</v>
      </c>
      <c r="BY31" s="671"/>
      <c r="BZ31" s="671"/>
      <c r="CA31" s="671"/>
      <c r="CB31" s="673"/>
      <c r="CD31" s="629"/>
      <c r="CE31" s="630"/>
      <c r="CF31" s="605" t="s">
        <v>301</v>
      </c>
      <c r="CG31" s="606"/>
      <c r="CH31" s="606"/>
      <c r="CI31" s="606"/>
      <c r="CJ31" s="606"/>
      <c r="CK31" s="606"/>
      <c r="CL31" s="606"/>
      <c r="CM31" s="606"/>
      <c r="CN31" s="606"/>
      <c r="CO31" s="606"/>
      <c r="CP31" s="606"/>
      <c r="CQ31" s="607"/>
      <c r="CR31" s="608">
        <v>11395</v>
      </c>
      <c r="CS31" s="621"/>
      <c r="CT31" s="621"/>
      <c r="CU31" s="621"/>
      <c r="CV31" s="621"/>
      <c r="CW31" s="621"/>
      <c r="CX31" s="621"/>
      <c r="CY31" s="622"/>
      <c r="CZ31" s="611">
        <v>0.2</v>
      </c>
      <c r="DA31" s="623"/>
      <c r="DB31" s="623"/>
      <c r="DC31" s="624"/>
      <c r="DD31" s="614">
        <v>11395</v>
      </c>
      <c r="DE31" s="621"/>
      <c r="DF31" s="621"/>
      <c r="DG31" s="621"/>
      <c r="DH31" s="621"/>
      <c r="DI31" s="621"/>
      <c r="DJ31" s="621"/>
      <c r="DK31" s="622"/>
      <c r="DL31" s="614">
        <v>11395</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248481</v>
      </c>
      <c r="S32" s="609"/>
      <c r="T32" s="609"/>
      <c r="U32" s="609"/>
      <c r="V32" s="609"/>
      <c r="W32" s="609"/>
      <c r="X32" s="609"/>
      <c r="Y32" s="610"/>
      <c r="Z32" s="646">
        <v>3.6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99.6</v>
      </c>
      <c r="BH32" s="621"/>
      <c r="BI32" s="621"/>
      <c r="BJ32" s="621"/>
      <c r="BK32" s="621"/>
      <c r="BL32" s="621"/>
      <c r="BM32" s="612">
        <v>98.3</v>
      </c>
      <c r="BN32" s="621"/>
      <c r="BO32" s="621"/>
      <c r="BP32" s="621"/>
      <c r="BQ32" s="644"/>
      <c r="BR32" s="679">
        <v>99.5</v>
      </c>
      <c r="BS32" s="621"/>
      <c r="BT32" s="621"/>
      <c r="BU32" s="621"/>
      <c r="BV32" s="621"/>
      <c r="BW32" s="621"/>
      <c r="BX32" s="612">
        <v>98.3</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65734</v>
      </c>
      <c r="S33" s="609"/>
      <c r="T33" s="609"/>
      <c r="U33" s="609"/>
      <c r="V33" s="609"/>
      <c r="W33" s="609"/>
      <c r="X33" s="609"/>
      <c r="Y33" s="610"/>
      <c r="Z33" s="646">
        <v>1</v>
      </c>
      <c r="AA33" s="646"/>
      <c r="AB33" s="646"/>
      <c r="AC33" s="646"/>
      <c r="AD33" s="647">
        <v>19208</v>
      </c>
      <c r="AE33" s="647"/>
      <c r="AF33" s="647"/>
      <c r="AG33" s="647"/>
      <c r="AH33" s="647"/>
      <c r="AI33" s="647"/>
      <c r="AJ33" s="647"/>
      <c r="AK33" s="647"/>
      <c r="AL33" s="611">
        <v>0.5</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99.3</v>
      </c>
      <c r="BH33" s="593"/>
      <c r="BI33" s="593"/>
      <c r="BJ33" s="593"/>
      <c r="BK33" s="593"/>
      <c r="BL33" s="593"/>
      <c r="BM33" s="639">
        <v>97.1</v>
      </c>
      <c r="BN33" s="593"/>
      <c r="BO33" s="593"/>
      <c r="BP33" s="593"/>
      <c r="BQ33" s="656"/>
      <c r="BR33" s="669">
        <v>99.3</v>
      </c>
      <c r="BS33" s="593"/>
      <c r="BT33" s="593"/>
      <c r="BU33" s="593"/>
      <c r="BV33" s="593"/>
      <c r="BW33" s="593"/>
      <c r="BX33" s="639">
        <v>97.4</v>
      </c>
      <c r="BY33" s="593"/>
      <c r="BZ33" s="593"/>
      <c r="CA33" s="593"/>
      <c r="CB33" s="656"/>
      <c r="CD33" s="605" t="s">
        <v>308</v>
      </c>
      <c r="CE33" s="606"/>
      <c r="CF33" s="606"/>
      <c r="CG33" s="606"/>
      <c r="CH33" s="606"/>
      <c r="CI33" s="606"/>
      <c r="CJ33" s="606"/>
      <c r="CK33" s="606"/>
      <c r="CL33" s="606"/>
      <c r="CM33" s="606"/>
      <c r="CN33" s="606"/>
      <c r="CO33" s="606"/>
      <c r="CP33" s="606"/>
      <c r="CQ33" s="607"/>
      <c r="CR33" s="608">
        <v>2753855</v>
      </c>
      <c r="CS33" s="621"/>
      <c r="CT33" s="621"/>
      <c r="CU33" s="621"/>
      <c r="CV33" s="621"/>
      <c r="CW33" s="621"/>
      <c r="CX33" s="621"/>
      <c r="CY33" s="622"/>
      <c r="CZ33" s="611">
        <v>45.2</v>
      </c>
      <c r="DA33" s="623"/>
      <c r="DB33" s="623"/>
      <c r="DC33" s="624"/>
      <c r="DD33" s="614">
        <v>2447050</v>
      </c>
      <c r="DE33" s="621"/>
      <c r="DF33" s="621"/>
      <c r="DG33" s="621"/>
      <c r="DH33" s="621"/>
      <c r="DI33" s="621"/>
      <c r="DJ33" s="621"/>
      <c r="DK33" s="622"/>
      <c r="DL33" s="614">
        <v>1673660</v>
      </c>
      <c r="DM33" s="621"/>
      <c r="DN33" s="621"/>
      <c r="DO33" s="621"/>
      <c r="DP33" s="621"/>
      <c r="DQ33" s="621"/>
      <c r="DR33" s="621"/>
      <c r="DS33" s="621"/>
      <c r="DT33" s="621"/>
      <c r="DU33" s="621"/>
      <c r="DV33" s="622"/>
      <c r="DW33" s="611">
        <v>42.1</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28219</v>
      </c>
      <c r="S34" s="609"/>
      <c r="T34" s="609"/>
      <c r="U34" s="609"/>
      <c r="V34" s="609"/>
      <c r="W34" s="609"/>
      <c r="X34" s="609"/>
      <c r="Y34" s="610"/>
      <c r="Z34" s="646">
        <v>0.4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707900</v>
      </c>
      <c r="CS34" s="609"/>
      <c r="CT34" s="609"/>
      <c r="CU34" s="609"/>
      <c r="CV34" s="609"/>
      <c r="CW34" s="609"/>
      <c r="CX34" s="609"/>
      <c r="CY34" s="610"/>
      <c r="CZ34" s="611">
        <v>11.6</v>
      </c>
      <c r="DA34" s="623"/>
      <c r="DB34" s="623"/>
      <c r="DC34" s="624"/>
      <c r="DD34" s="614">
        <v>532761</v>
      </c>
      <c r="DE34" s="609"/>
      <c r="DF34" s="609"/>
      <c r="DG34" s="609"/>
      <c r="DH34" s="609"/>
      <c r="DI34" s="609"/>
      <c r="DJ34" s="609"/>
      <c r="DK34" s="610"/>
      <c r="DL34" s="614">
        <v>498149</v>
      </c>
      <c r="DM34" s="609"/>
      <c r="DN34" s="609"/>
      <c r="DO34" s="609"/>
      <c r="DP34" s="609"/>
      <c r="DQ34" s="609"/>
      <c r="DR34" s="609"/>
      <c r="DS34" s="609"/>
      <c r="DT34" s="609"/>
      <c r="DU34" s="609"/>
      <c r="DV34" s="610"/>
      <c r="DW34" s="611">
        <v>12.5</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25407</v>
      </c>
      <c r="S35" s="609"/>
      <c r="T35" s="609"/>
      <c r="U35" s="609"/>
      <c r="V35" s="609"/>
      <c r="W35" s="609"/>
      <c r="X35" s="609"/>
      <c r="Y35" s="610"/>
      <c r="Z35" s="646">
        <v>0.4</v>
      </c>
      <c r="AA35" s="646"/>
      <c r="AB35" s="646"/>
      <c r="AC35" s="646"/>
      <c r="AD35" s="647" t="s">
        <v>122</v>
      </c>
      <c r="AE35" s="647"/>
      <c r="AF35" s="647"/>
      <c r="AG35" s="647"/>
      <c r="AH35" s="647"/>
      <c r="AI35" s="647"/>
      <c r="AJ35" s="647"/>
      <c r="AK35" s="647"/>
      <c r="AL35" s="611" t="s">
        <v>122</v>
      </c>
      <c r="AM35" s="612"/>
      <c r="AN35" s="612"/>
      <c r="AO35" s="648"/>
      <c r="AP35" s="204"/>
      <c r="AQ35" s="666" t="s">
        <v>312</v>
      </c>
      <c r="AR35" s="667"/>
      <c r="AS35" s="667"/>
      <c r="AT35" s="667"/>
      <c r="AU35" s="667"/>
      <c r="AV35" s="667"/>
      <c r="AW35" s="667"/>
      <c r="AX35" s="667"/>
      <c r="AY35" s="667"/>
      <c r="AZ35" s="667"/>
      <c r="BA35" s="667"/>
      <c r="BB35" s="667"/>
      <c r="BC35" s="667"/>
      <c r="BD35" s="667"/>
      <c r="BE35" s="667"/>
      <c r="BF35" s="668"/>
      <c r="BG35" s="666" t="s">
        <v>313</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314</v>
      </c>
      <c r="CE35" s="606"/>
      <c r="CF35" s="606"/>
      <c r="CG35" s="606"/>
      <c r="CH35" s="606"/>
      <c r="CI35" s="606"/>
      <c r="CJ35" s="606"/>
      <c r="CK35" s="606"/>
      <c r="CL35" s="606"/>
      <c r="CM35" s="606"/>
      <c r="CN35" s="606"/>
      <c r="CO35" s="606"/>
      <c r="CP35" s="606"/>
      <c r="CQ35" s="607"/>
      <c r="CR35" s="608">
        <v>21170</v>
      </c>
      <c r="CS35" s="621"/>
      <c r="CT35" s="621"/>
      <c r="CU35" s="621"/>
      <c r="CV35" s="621"/>
      <c r="CW35" s="621"/>
      <c r="CX35" s="621"/>
      <c r="CY35" s="622"/>
      <c r="CZ35" s="611">
        <v>0.3</v>
      </c>
      <c r="DA35" s="623"/>
      <c r="DB35" s="623"/>
      <c r="DC35" s="624"/>
      <c r="DD35" s="614">
        <v>16519</v>
      </c>
      <c r="DE35" s="621"/>
      <c r="DF35" s="621"/>
      <c r="DG35" s="621"/>
      <c r="DH35" s="621"/>
      <c r="DI35" s="621"/>
      <c r="DJ35" s="621"/>
      <c r="DK35" s="622"/>
      <c r="DL35" s="614">
        <v>15968</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794329</v>
      </c>
      <c r="S36" s="609"/>
      <c r="T36" s="609"/>
      <c r="U36" s="609"/>
      <c r="V36" s="609"/>
      <c r="W36" s="609"/>
      <c r="X36" s="609"/>
      <c r="Y36" s="610"/>
      <c r="Z36" s="646">
        <v>11.5</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0">
        <v>690142</v>
      </c>
      <c r="BA36" s="661"/>
      <c r="BB36" s="661"/>
      <c r="BC36" s="661"/>
      <c r="BD36" s="661"/>
      <c r="BE36" s="661"/>
      <c r="BF36" s="662"/>
      <c r="BG36" s="663" t="s">
        <v>317</v>
      </c>
      <c r="BH36" s="664"/>
      <c r="BI36" s="664"/>
      <c r="BJ36" s="664"/>
      <c r="BK36" s="664"/>
      <c r="BL36" s="664"/>
      <c r="BM36" s="664"/>
      <c r="BN36" s="664"/>
      <c r="BO36" s="664"/>
      <c r="BP36" s="664"/>
      <c r="BQ36" s="664"/>
      <c r="BR36" s="664"/>
      <c r="BS36" s="664"/>
      <c r="BT36" s="664"/>
      <c r="BU36" s="665"/>
      <c r="BV36" s="660">
        <v>52672</v>
      </c>
      <c r="BW36" s="661"/>
      <c r="BX36" s="661"/>
      <c r="BY36" s="661"/>
      <c r="BZ36" s="661"/>
      <c r="CA36" s="661"/>
      <c r="CB36" s="662"/>
      <c r="CD36" s="605" t="s">
        <v>318</v>
      </c>
      <c r="CE36" s="606"/>
      <c r="CF36" s="606"/>
      <c r="CG36" s="606"/>
      <c r="CH36" s="606"/>
      <c r="CI36" s="606"/>
      <c r="CJ36" s="606"/>
      <c r="CK36" s="606"/>
      <c r="CL36" s="606"/>
      <c r="CM36" s="606"/>
      <c r="CN36" s="606"/>
      <c r="CO36" s="606"/>
      <c r="CP36" s="606"/>
      <c r="CQ36" s="607"/>
      <c r="CR36" s="608">
        <v>1012826</v>
      </c>
      <c r="CS36" s="609"/>
      <c r="CT36" s="609"/>
      <c r="CU36" s="609"/>
      <c r="CV36" s="609"/>
      <c r="CW36" s="609"/>
      <c r="CX36" s="609"/>
      <c r="CY36" s="610"/>
      <c r="CZ36" s="611">
        <v>16.600000000000001</v>
      </c>
      <c r="DA36" s="623"/>
      <c r="DB36" s="623"/>
      <c r="DC36" s="624"/>
      <c r="DD36" s="614">
        <v>957093</v>
      </c>
      <c r="DE36" s="609"/>
      <c r="DF36" s="609"/>
      <c r="DG36" s="609"/>
      <c r="DH36" s="609"/>
      <c r="DI36" s="609"/>
      <c r="DJ36" s="609"/>
      <c r="DK36" s="610"/>
      <c r="DL36" s="614">
        <v>800571</v>
      </c>
      <c r="DM36" s="609"/>
      <c r="DN36" s="609"/>
      <c r="DO36" s="609"/>
      <c r="DP36" s="609"/>
      <c r="DQ36" s="609"/>
      <c r="DR36" s="609"/>
      <c r="DS36" s="609"/>
      <c r="DT36" s="609"/>
      <c r="DU36" s="609"/>
      <c r="DV36" s="610"/>
      <c r="DW36" s="611">
        <v>20.2</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87264</v>
      </c>
      <c r="S37" s="609"/>
      <c r="T37" s="609"/>
      <c r="U37" s="609"/>
      <c r="V37" s="609"/>
      <c r="W37" s="609"/>
      <c r="X37" s="609"/>
      <c r="Y37" s="610"/>
      <c r="Z37" s="646">
        <v>1.3</v>
      </c>
      <c r="AA37" s="646"/>
      <c r="AB37" s="646"/>
      <c r="AC37" s="646"/>
      <c r="AD37" s="647">
        <v>4846</v>
      </c>
      <c r="AE37" s="647"/>
      <c r="AF37" s="647"/>
      <c r="AG37" s="647"/>
      <c r="AH37" s="647"/>
      <c r="AI37" s="647"/>
      <c r="AJ37" s="647"/>
      <c r="AK37" s="647"/>
      <c r="AL37" s="611">
        <v>0.1</v>
      </c>
      <c r="AM37" s="612"/>
      <c r="AN37" s="612"/>
      <c r="AO37" s="648"/>
      <c r="AQ37" s="641" t="s">
        <v>320</v>
      </c>
      <c r="AR37" s="642"/>
      <c r="AS37" s="642"/>
      <c r="AT37" s="642"/>
      <c r="AU37" s="642"/>
      <c r="AV37" s="642"/>
      <c r="AW37" s="642"/>
      <c r="AX37" s="642"/>
      <c r="AY37" s="643"/>
      <c r="AZ37" s="608">
        <v>214311</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44353</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521151</v>
      </c>
      <c r="CS37" s="621"/>
      <c r="CT37" s="621"/>
      <c r="CU37" s="621"/>
      <c r="CV37" s="621"/>
      <c r="CW37" s="621"/>
      <c r="CX37" s="621"/>
      <c r="CY37" s="622"/>
      <c r="CZ37" s="611">
        <v>8.5</v>
      </c>
      <c r="DA37" s="623"/>
      <c r="DB37" s="623"/>
      <c r="DC37" s="624"/>
      <c r="DD37" s="614">
        <v>501226</v>
      </c>
      <c r="DE37" s="621"/>
      <c r="DF37" s="621"/>
      <c r="DG37" s="621"/>
      <c r="DH37" s="621"/>
      <c r="DI37" s="621"/>
      <c r="DJ37" s="621"/>
      <c r="DK37" s="622"/>
      <c r="DL37" s="614">
        <v>494220</v>
      </c>
      <c r="DM37" s="621"/>
      <c r="DN37" s="621"/>
      <c r="DO37" s="621"/>
      <c r="DP37" s="621"/>
      <c r="DQ37" s="621"/>
      <c r="DR37" s="621"/>
      <c r="DS37" s="621"/>
      <c r="DT37" s="621"/>
      <c r="DU37" s="621"/>
      <c r="DV37" s="622"/>
      <c r="DW37" s="611">
        <v>12.4</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843900</v>
      </c>
      <c r="S38" s="609"/>
      <c r="T38" s="609"/>
      <c r="U38" s="609"/>
      <c r="V38" s="609"/>
      <c r="W38" s="609"/>
      <c r="X38" s="609"/>
      <c r="Y38" s="610"/>
      <c r="Z38" s="646">
        <v>12.2</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27843</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1017</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475831</v>
      </c>
      <c r="CS38" s="609"/>
      <c r="CT38" s="609"/>
      <c r="CU38" s="609"/>
      <c r="CV38" s="609"/>
      <c r="CW38" s="609"/>
      <c r="CX38" s="609"/>
      <c r="CY38" s="610"/>
      <c r="CZ38" s="611">
        <v>7.8</v>
      </c>
      <c r="DA38" s="623"/>
      <c r="DB38" s="623"/>
      <c r="DC38" s="624"/>
      <c r="DD38" s="614">
        <v>413634</v>
      </c>
      <c r="DE38" s="609"/>
      <c r="DF38" s="609"/>
      <c r="DG38" s="609"/>
      <c r="DH38" s="609"/>
      <c r="DI38" s="609"/>
      <c r="DJ38" s="609"/>
      <c r="DK38" s="610"/>
      <c r="DL38" s="614">
        <v>358852</v>
      </c>
      <c r="DM38" s="609"/>
      <c r="DN38" s="609"/>
      <c r="DO38" s="609"/>
      <c r="DP38" s="609"/>
      <c r="DQ38" s="609"/>
      <c r="DR38" s="609"/>
      <c r="DS38" s="609"/>
      <c r="DT38" s="609"/>
      <c r="DU38" s="609"/>
      <c r="DV38" s="610"/>
      <c r="DW38" s="611">
        <v>9</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1434</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536008</v>
      </c>
      <c r="CS39" s="621"/>
      <c r="CT39" s="621"/>
      <c r="CU39" s="621"/>
      <c r="CV39" s="621"/>
      <c r="CW39" s="621"/>
      <c r="CX39" s="621"/>
      <c r="CY39" s="622"/>
      <c r="CZ39" s="611">
        <v>8.8000000000000007</v>
      </c>
      <c r="DA39" s="623"/>
      <c r="DB39" s="623"/>
      <c r="DC39" s="624"/>
      <c r="DD39" s="614">
        <v>526923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101</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120</v>
      </c>
      <c r="CS40" s="609"/>
      <c r="CT40" s="609"/>
      <c r="CU40" s="609"/>
      <c r="CV40" s="609"/>
      <c r="CW40" s="609"/>
      <c r="CX40" s="609"/>
      <c r="CY40" s="610"/>
      <c r="CZ40" s="611">
        <v>0</v>
      </c>
      <c r="DA40" s="623"/>
      <c r="DB40" s="623"/>
      <c r="DC40" s="624"/>
      <c r="DD40" s="614">
        <v>120</v>
      </c>
      <c r="DE40" s="609"/>
      <c r="DF40" s="609"/>
      <c r="DG40" s="609"/>
      <c r="DH40" s="609"/>
      <c r="DI40" s="609"/>
      <c r="DJ40" s="609"/>
      <c r="DK40" s="610"/>
      <c r="DL40" s="614">
        <v>120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6906184</v>
      </c>
      <c r="S41" s="633"/>
      <c r="T41" s="633"/>
      <c r="U41" s="633"/>
      <c r="V41" s="633"/>
      <c r="W41" s="633"/>
      <c r="X41" s="633"/>
      <c r="Y41" s="636"/>
      <c r="Z41" s="637">
        <v>100</v>
      </c>
      <c r="AA41" s="637"/>
      <c r="AB41" s="637"/>
      <c r="AC41" s="637"/>
      <c r="AD41" s="638">
        <v>3972542</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86864</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361124</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416</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1448478</v>
      </c>
      <c r="CS42" s="621"/>
      <c r="CT42" s="621"/>
      <c r="CU42" s="621"/>
      <c r="CV42" s="621"/>
      <c r="CW42" s="621"/>
      <c r="CX42" s="621"/>
      <c r="CY42" s="622"/>
      <c r="CZ42" s="611">
        <v>23.8</v>
      </c>
      <c r="DA42" s="623"/>
      <c r="DB42" s="623"/>
      <c r="DC42" s="624"/>
      <c r="DD42" s="614">
        <v>395816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36574</v>
      </c>
      <c r="CS43" s="621"/>
      <c r="CT43" s="621"/>
      <c r="CU43" s="621"/>
      <c r="CV43" s="621"/>
      <c r="CW43" s="621"/>
      <c r="CX43" s="621"/>
      <c r="CY43" s="622"/>
      <c r="CZ43" s="611">
        <v>0.6</v>
      </c>
      <c r="DA43" s="623"/>
      <c r="DB43" s="623"/>
      <c r="DC43" s="624"/>
      <c r="DD43" s="614">
        <v>36574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1414897</v>
      </c>
      <c r="CS44" s="609"/>
      <c r="CT44" s="609"/>
      <c r="CU44" s="609"/>
      <c r="CV44" s="609"/>
      <c r="CW44" s="609"/>
      <c r="CX44" s="609"/>
      <c r="CY44" s="610"/>
      <c r="CZ44" s="611">
        <v>23.2</v>
      </c>
      <c r="DA44" s="612"/>
      <c r="DB44" s="612"/>
      <c r="DC44" s="613"/>
      <c r="DD44" s="614">
        <v>395816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313009</v>
      </c>
      <c r="CS45" s="621"/>
      <c r="CT45" s="621"/>
      <c r="CU45" s="621"/>
      <c r="CV45" s="621"/>
      <c r="CW45" s="621"/>
      <c r="CX45" s="621"/>
      <c r="CY45" s="622"/>
      <c r="CZ45" s="611">
        <v>5.0999999999999996</v>
      </c>
      <c r="DA45" s="623"/>
      <c r="DB45" s="623"/>
      <c r="DC45" s="624"/>
      <c r="DD45" s="614">
        <v>14196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1065788</v>
      </c>
      <c r="CS46" s="609"/>
      <c r="CT46" s="609"/>
      <c r="CU46" s="609"/>
      <c r="CV46" s="609"/>
      <c r="CW46" s="609"/>
      <c r="CX46" s="609"/>
      <c r="CY46" s="610"/>
      <c r="CZ46" s="611">
        <v>17.5</v>
      </c>
      <c r="DA46" s="612"/>
      <c r="DB46" s="612"/>
      <c r="DC46" s="613"/>
      <c r="DD46" s="614">
        <v>362770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33581</v>
      </c>
      <c r="CS47" s="621"/>
      <c r="CT47" s="621"/>
      <c r="CU47" s="621"/>
      <c r="CV47" s="621"/>
      <c r="CW47" s="621"/>
      <c r="CX47" s="621"/>
      <c r="CY47" s="622"/>
      <c r="CZ47" s="611">
        <v>0.6</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6095768</v>
      </c>
      <c r="CS49" s="593"/>
      <c r="CT49" s="593"/>
      <c r="CU49" s="593"/>
      <c r="CV49" s="593"/>
      <c r="CW49" s="593"/>
      <c r="CX49" s="593"/>
      <c r="CY49" s="594"/>
      <c r="CZ49" s="595">
        <v>100</v>
      </c>
      <c r="DA49" s="596"/>
      <c r="DB49" s="596"/>
      <c r="DC49" s="597"/>
      <c r="DD49" s="598">
        <v>4424469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k+2JvQykZJOTdk+Qo1NMrkuJtJJgxIAwwOXdQUZTb5umwNjM6vC0Fu7ZAhcmdsA1B2c1tILW9aQn2PBgQBlwsA==" saltValue="WMw0fyhqtUuxIiZml7spc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375</v>
      </c>
      <c r="C7" s="1035"/>
      <c r="D7" s="1035"/>
      <c r="E7" s="1035"/>
      <c r="F7" s="1035"/>
      <c r="G7" s="1035"/>
      <c r="H7" s="1035"/>
      <c r="I7" s="1035"/>
      <c r="J7" s="1035"/>
      <c r="K7" s="1035"/>
      <c r="L7" s="1035"/>
      <c r="M7" s="1035"/>
      <c r="N7" s="1035"/>
      <c r="O7" s="1035"/>
      <c r="P7" s="1036"/>
      <c r="Q7" s="1089">
        <v>6906</v>
      </c>
      <c r="R7" s="1090"/>
      <c r="S7" s="1090"/>
      <c r="T7" s="1090"/>
      <c r="U7" s="1090"/>
      <c r="V7" s="1090">
        <v>6096</v>
      </c>
      <c r="W7" s="1090"/>
      <c r="X7" s="1090"/>
      <c r="Y7" s="1090"/>
      <c r="Z7" s="1090"/>
      <c r="AA7" s="1090">
        <v>810</v>
      </c>
      <c r="AB7" s="1090"/>
      <c r="AC7" s="1090"/>
      <c r="AD7" s="1090"/>
      <c r="AE7" s="1091"/>
      <c r="AF7" s="1092">
        <v>773</v>
      </c>
      <c r="AG7" s="1093"/>
      <c r="AH7" s="1093"/>
      <c r="AI7" s="1093"/>
      <c r="AJ7" s="1094"/>
      <c r="AK7" s="1095">
        <v>25</v>
      </c>
      <c r="AL7" s="1096"/>
      <c r="AM7" s="1096"/>
      <c r="AN7" s="1096"/>
      <c r="AO7" s="1096"/>
      <c r="AP7" s="1096">
        <v>3811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377</v>
      </c>
      <c r="B23" s="924" t="s">
        <v>378</v>
      </c>
      <c r="C23" s="925"/>
      <c r="D23" s="925"/>
      <c r="E23" s="925"/>
      <c r="F23" s="925"/>
      <c r="G23" s="925"/>
      <c r="H23" s="925"/>
      <c r="I23" s="925"/>
      <c r="J23" s="925"/>
      <c r="K23" s="925"/>
      <c r="L23" s="925"/>
      <c r="M23" s="925"/>
      <c r="N23" s="925"/>
      <c r="O23" s="925"/>
      <c r="P23" s="935"/>
      <c r="Q23" s="1054">
        <v>6906</v>
      </c>
      <c r="R23" s="1048"/>
      <c r="S23" s="1048"/>
      <c r="T23" s="1048"/>
      <c r="U23" s="1048"/>
      <c r="V23" s="1048">
        <v>6096</v>
      </c>
      <c r="W23" s="1048"/>
      <c r="X23" s="1048"/>
      <c r="Y23" s="1048"/>
      <c r="Z23" s="1048"/>
      <c r="AA23" s="1048">
        <v>810</v>
      </c>
      <c r="AB23" s="1048"/>
      <c r="AC23" s="1048"/>
      <c r="AD23" s="1048"/>
      <c r="AE23" s="1055"/>
      <c r="AF23" s="1056">
        <v>773</v>
      </c>
      <c r="AG23" s="1048"/>
      <c r="AH23" s="1048"/>
      <c r="AI23" s="1048"/>
      <c r="AJ23" s="1057"/>
      <c r="AK23" s="1058"/>
      <c r="AL23" s="1059"/>
      <c r="AM23" s="1059"/>
      <c r="AN23" s="1059"/>
      <c r="AO23" s="1059"/>
      <c r="AP23" s="1048">
        <v>3811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389</v>
      </c>
      <c r="C28" s="1035"/>
      <c r="D28" s="1035"/>
      <c r="E28" s="1035"/>
      <c r="F28" s="1035"/>
      <c r="G28" s="1035"/>
      <c r="H28" s="1035"/>
      <c r="I28" s="1035"/>
      <c r="J28" s="1035"/>
      <c r="K28" s="1035"/>
      <c r="L28" s="1035"/>
      <c r="M28" s="1035"/>
      <c r="N28" s="1035"/>
      <c r="O28" s="1035"/>
      <c r="P28" s="1036"/>
      <c r="Q28" s="1037">
        <v>1089</v>
      </c>
      <c r="R28" s="1038"/>
      <c r="S28" s="1038"/>
      <c r="T28" s="1038"/>
      <c r="U28" s="1038"/>
      <c r="V28" s="1038">
        <v>999</v>
      </c>
      <c r="W28" s="1038"/>
      <c r="X28" s="1038"/>
      <c r="Y28" s="1038"/>
      <c r="Z28" s="1038"/>
      <c r="AA28" s="1038">
        <v>90</v>
      </c>
      <c r="AB28" s="1038"/>
      <c r="AC28" s="1038"/>
      <c r="AD28" s="1038"/>
      <c r="AE28" s="1039"/>
      <c r="AF28" s="1040">
        <v>90</v>
      </c>
      <c r="AG28" s="1038"/>
      <c r="AH28" s="1038"/>
      <c r="AI28" s="1038"/>
      <c r="AJ28" s="1041"/>
      <c r="AK28" s="1029">
        <v>106</v>
      </c>
      <c r="AL28" s="1030"/>
      <c r="AM28" s="1030"/>
      <c r="AN28" s="1030"/>
      <c r="AO28" s="1030"/>
      <c r="AP28" s="1030" t="s">
        <v>562</v>
      </c>
      <c r="AQ28" s="1030"/>
      <c r="AR28" s="1030"/>
      <c r="AS28" s="1030"/>
      <c r="AT28" s="1030"/>
      <c r="AU28" s="1030" t="s">
        <v>562</v>
      </c>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390</v>
      </c>
      <c r="C29" s="1018"/>
      <c r="D29" s="1018"/>
      <c r="E29" s="1018"/>
      <c r="F29" s="1018"/>
      <c r="G29" s="1018"/>
      <c r="H29" s="1018"/>
      <c r="I29" s="1018"/>
      <c r="J29" s="1018"/>
      <c r="K29" s="1018"/>
      <c r="L29" s="1018"/>
      <c r="M29" s="1018"/>
      <c r="N29" s="1018"/>
      <c r="O29" s="1018"/>
      <c r="P29" s="1019"/>
      <c r="Q29" s="1025">
        <v>1231</v>
      </c>
      <c r="R29" s="1026"/>
      <c r="S29" s="1026"/>
      <c r="T29" s="1026"/>
      <c r="U29" s="1026"/>
      <c r="V29" s="1026">
        <v>1152</v>
      </c>
      <c r="W29" s="1026"/>
      <c r="X29" s="1026"/>
      <c r="Y29" s="1026"/>
      <c r="Z29" s="1026"/>
      <c r="AA29" s="1026">
        <v>79</v>
      </c>
      <c r="AB29" s="1026"/>
      <c r="AC29" s="1026"/>
      <c r="AD29" s="1026"/>
      <c r="AE29" s="1027"/>
      <c r="AF29" s="1022">
        <v>79</v>
      </c>
      <c r="AG29" s="1023"/>
      <c r="AH29" s="1023"/>
      <c r="AI29" s="1023"/>
      <c r="AJ29" s="1024"/>
      <c r="AK29" s="967">
        <v>196</v>
      </c>
      <c r="AL29" s="958"/>
      <c r="AM29" s="958"/>
      <c r="AN29" s="958"/>
      <c r="AO29" s="958"/>
      <c r="AP29" s="958" t="s">
        <v>562</v>
      </c>
      <c r="AQ29" s="958"/>
      <c r="AR29" s="958"/>
      <c r="AS29" s="958"/>
      <c r="AT29" s="958"/>
      <c r="AU29" s="958" t="s">
        <v>562</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391</v>
      </c>
      <c r="C30" s="1018"/>
      <c r="D30" s="1018"/>
      <c r="E30" s="1018"/>
      <c r="F30" s="1018"/>
      <c r="G30" s="1018"/>
      <c r="H30" s="1018"/>
      <c r="I30" s="1018"/>
      <c r="J30" s="1018"/>
      <c r="K30" s="1018"/>
      <c r="L30" s="1018"/>
      <c r="M30" s="1018"/>
      <c r="N30" s="1018"/>
      <c r="O30" s="1018"/>
      <c r="P30" s="1019"/>
      <c r="Q30" s="1025">
        <v>281</v>
      </c>
      <c r="R30" s="1026"/>
      <c r="S30" s="1026"/>
      <c r="T30" s="1026"/>
      <c r="U30" s="1026"/>
      <c r="V30" s="1026">
        <v>281</v>
      </c>
      <c r="W30" s="1026"/>
      <c r="X30" s="1026"/>
      <c r="Y30" s="1026"/>
      <c r="Z30" s="1026"/>
      <c r="AA30" s="1026">
        <v>0</v>
      </c>
      <c r="AB30" s="1026"/>
      <c r="AC30" s="1026"/>
      <c r="AD30" s="1026"/>
      <c r="AE30" s="1027"/>
      <c r="AF30" s="1022">
        <v>0</v>
      </c>
      <c r="AG30" s="1023"/>
      <c r="AH30" s="1023"/>
      <c r="AI30" s="1023"/>
      <c r="AJ30" s="1024"/>
      <c r="AK30" s="967">
        <v>158</v>
      </c>
      <c r="AL30" s="958"/>
      <c r="AM30" s="958"/>
      <c r="AN30" s="958"/>
      <c r="AO30" s="958"/>
      <c r="AP30" s="958" t="s">
        <v>562</v>
      </c>
      <c r="AQ30" s="958"/>
      <c r="AR30" s="958"/>
      <c r="AS30" s="958"/>
      <c r="AT30" s="958"/>
      <c r="AU30" s="958" t="s">
        <v>562</v>
      </c>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392</v>
      </c>
      <c r="C31" s="1018"/>
      <c r="D31" s="1018"/>
      <c r="E31" s="1018"/>
      <c r="F31" s="1018"/>
      <c r="G31" s="1018"/>
      <c r="H31" s="1018"/>
      <c r="I31" s="1018"/>
      <c r="J31" s="1018"/>
      <c r="K31" s="1018"/>
      <c r="L31" s="1018"/>
      <c r="M31" s="1018"/>
      <c r="N31" s="1018"/>
      <c r="O31" s="1018"/>
      <c r="P31" s="1019"/>
      <c r="Q31" s="1025">
        <v>95</v>
      </c>
      <c r="R31" s="1026"/>
      <c r="S31" s="1026"/>
      <c r="T31" s="1026"/>
      <c r="U31" s="1026"/>
      <c r="V31" s="1026">
        <v>90</v>
      </c>
      <c r="W31" s="1026"/>
      <c r="X31" s="1026"/>
      <c r="Y31" s="1026"/>
      <c r="Z31" s="1026"/>
      <c r="AA31" s="1026">
        <v>5</v>
      </c>
      <c r="AB31" s="1026"/>
      <c r="AC31" s="1026"/>
      <c r="AD31" s="1026"/>
      <c r="AE31" s="1027"/>
      <c r="AF31" s="1022">
        <v>5</v>
      </c>
      <c r="AG31" s="1023"/>
      <c r="AH31" s="1023"/>
      <c r="AI31" s="1023"/>
      <c r="AJ31" s="1024"/>
      <c r="AK31" s="967">
        <v>28</v>
      </c>
      <c r="AL31" s="958"/>
      <c r="AM31" s="958"/>
      <c r="AN31" s="958"/>
      <c r="AO31" s="958"/>
      <c r="AP31" s="958" t="s">
        <v>562</v>
      </c>
      <c r="AQ31" s="958"/>
      <c r="AR31" s="958"/>
      <c r="AS31" s="958"/>
      <c r="AT31" s="958"/>
      <c r="AU31" s="958" t="s">
        <v>562</v>
      </c>
      <c r="AV31" s="958"/>
      <c r="AW31" s="958"/>
      <c r="AX31" s="958"/>
      <c r="AY31" s="958"/>
      <c r="AZ31" s="1028"/>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357</v>
      </c>
      <c r="R32" s="1026"/>
      <c r="S32" s="1026"/>
      <c r="T32" s="1026"/>
      <c r="U32" s="1026"/>
      <c r="V32" s="1026">
        <v>341</v>
      </c>
      <c r="W32" s="1026"/>
      <c r="X32" s="1026"/>
      <c r="Y32" s="1026"/>
      <c r="Z32" s="1026"/>
      <c r="AA32" s="1026">
        <v>16</v>
      </c>
      <c r="AB32" s="1026"/>
      <c r="AC32" s="1026"/>
      <c r="AD32" s="1026"/>
      <c r="AE32" s="1027"/>
      <c r="AF32" s="1022">
        <v>29</v>
      </c>
      <c r="AG32" s="1023"/>
      <c r="AH32" s="1023"/>
      <c r="AI32" s="1023"/>
      <c r="AJ32" s="1024"/>
      <c r="AK32" s="967">
        <v>0</v>
      </c>
      <c r="AL32" s="958"/>
      <c r="AM32" s="958"/>
      <c r="AN32" s="958"/>
      <c r="AO32" s="958"/>
      <c r="AP32" s="958">
        <v>1549</v>
      </c>
      <c r="AQ32" s="958"/>
      <c r="AR32" s="958"/>
      <c r="AS32" s="958"/>
      <c r="AT32" s="958"/>
      <c r="AU32" s="958">
        <v>1337</v>
      </c>
      <c r="AV32" s="958"/>
      <c r="AW32" s="958"/>
      <c r="AX32" s="958"/>
      <c r="AY32" s="958"/>
      <c r="AZ32" s="1028" t="s">
        <v>562</v>
      </c>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204</v>
      </c>
      <c r="AG63" s="946"/>
      <c r="AH63" s="946"/>
      <c r="AI63" s="946"/>
      <c r="AJ63" s="1009"/>
      <c r="AK63" s="1010"/>
      <c r="AL63" s="950"/>
      <c r="AM63" s="950"/>
      <c r="AN63" s="950"/>
      <c r="AO63" s="950"/>
      <c r="AP63" s="946">
        <v>1549</v>
      </c>
      <c r="AQ63" s="946"/>
      <c r="AR63" s="946"/>
      <c r="AS63" s="946"/>
      <c r="AT63" s="946"/>
      <c r="AU63" s="946">
        <v>1337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544</v>
      </c>
      <c r="C68" s="973"/>
      <c r="D68" s="973"/>
      <c r="E68" s="973"/>
      <c r="F68" s="973"/>
      <c r="G68" s="973"/>
      <c r="H68" s="973"/>
      <c r="I68" s="973"/>
      <c r="J68" s="973"/>
      <c r="K68" s="973"/>
      <c r="L68" s="973"/>
      <c r="M68" s="973"/>
      <c r="N68" s="973"/>
      <c r="O68" s="973"/>
      <c r="P68" s="974"/>
      <c r="Q68" s="975">
        <v>2619</v>
      </c>
      <c r="R68" s="969"/>
      <c r="S68" s="969"/>
      <c r="T68" s="969"/>
      <c r="U68" s="969"/>
      <c r="V68" s="969">
        <v>2599</v>
      </c>
      <c r="W68" s="969"/>
      <c r="X68" s="969"/>
      <c r="Y68" s="969"/>
      <c r="Z68" s="969"/>
      <c r="AA68" s="969">
        <v>20</v>
      </c>
      <c r="AB68" s="969"/>
      <c r="AC68" s="969"/>
      <c r="AD68" s="969"/>
      <c r="AE68" s="969"/>
      <c r="AF68" s="969">
        <v>20</v>
      </c>
      <c r="AG68" s="969"/>
      <c r="AH68" s="969"/>
      <c r="AI68" s="969"/>
      <c r="AJ68" s="969"/>
      <c r="AK68" s="969">
        <v>78</v>
      </c>
      <c r="AL68" s="969"/>
      <c r="AM68" s="969"/>
      <c r="AN68" s="969"/>
      <c r="AO68" s="969"/>
      <c r="AP68" s="969">
        <v>1036</v>
      </c>
      <c r="AQ68" s="969"/>
      <c r="AR68" s="969"/>
      <c r="AS68" s="969"/>
      <c r="AT68" s="969"/>
      <c r="AU68" s="969">
        <v>177</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545</v>
      </c>
      <c r="C69" s="962"/>
      <c r="D69" s="962"/>
      <c r="E69" s="962"/>
      <c r="F69" s="962"/>
      <c r="G69" s="962"/>
      <c r="H69" s="962"/>
      <c r="I69" s="962"/>
      <c r="J69" s="962"/>
      <c r="K69" s="962"/>
      <c r="L69" s="962"/>
      <c r="M69" s="962"/>
      <c r="N69" s="962"/>
      <c r="O69" s="962"/>
      <c r="P69" s="963"/>
      <c r="Q69" s="964">
        <v>44</v>
      </c>
      <c r="R69" s="958"/>
      <c r="S69" s="958"/>
      <c r="T69" s="958"/>
      <c r="U69" s="958"/>
      <c r="V69" s="958">
        <v>43</v>
      </c>
      <c r="W69" s="958"/>
      <c r="X69" s="958"/>
      <c r="Y69" s="958"/>
      <c r="Z69" s="958"/>
      <c r="AA69" s="958">
        <v>1</v>
      </c>
      <c r="AB69" s="958"/>
      <c r="AC69" s="958"/>
      <c r="AD69" s="958"/>
      <c r="AE69" s="958"/>
      <c r="AF69" s="958">
        <v>1</v>
      </c>
      <c r="AG69" s="958"/>
      <c r="AH69" s="958"/>
      <c r="AI69" s="958"/>
      <c r="AJ69" s="958"/>
      <c r="AK69" s="958" t="s">
        <v>562</v>
      </c>
      <c r="AL69" s="958"/>
      <c r="AM69" s="958"/>
      <c r="AN69" s="958"/>
      <c r="AO69" s="958"/>
      <c r="AP69" s="958" t="s">
        <v>562</v>
      </c>
      <c r="AQ69" s="958"/>
      <c r="AR69" s="958"/>
      <c r="AS69" s="958"/>
      <c r="AT69" s="958"/>
      <c r="AU69" s="958" t="s">
        <v>562</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546</v>
      </c>
      <c r="C70" s="962"/>
      <c r="D70" s="962"/>
      <c r="E70" s="962"/>
      <c r="F70" s="962"/>
      <c r="G70" s="962"/>
      <c r="H70" s="962"/>
      <c r="I70" s="962"/>
      <c r="J70" s="962"/>
      <c r="K70" s="962"/>
      <c r="L70" s="962"/>
      <c r="M70" s="962"/>
      <c r="N70" s="962"/>
      <c r="O70" s="962"/>
      <c r="P70" s="963"/>
      <c r="Q70" s="964" t="s">
        <v>562</v>
      </c>
      <c r="R70" s="958"/>
      <c r="S70" s="958"/>
      <c r="T70" s="958"/>
      <c r="U70" s="958"/>
      <c r="V70" s="958" t="s">
        <v>562</v>
      </c>
      <c r="W70" s="958"/>
      <c r="X70" s="958"/>
      <c r="Y70" s="958"/>
      <c r="Z70" s="958"/>
      <c r="AA70" s="958" t="s">
        <v>562</v>
      </c>
      <c r="AB70" s="958"/>
      <c r="AC70" s="958"/>
      <c r="AD70" s="958"/>
      <c r="AE70" s="958"/>
      <c r="AF70" s="958" t="s">
        <v>562</v>
      </c>
      <c r="AG70" s="958"/>
      <c r="AH70" s="958"/>
      <c r="AI70" s="958"/>
      <c r="AJ70" s="958"/>
      <c r="AK70" s="958" t="s">
        <v>562</v>
      </c>
      <c r="AL70" s="958"/>
      <c r="AM70" s="958"/>
      <c r="AN70" s="958"/>
      <c r="AO70" s="958"/>
      <c r="AP70" s="958" t="s">
        <v>562</v>
      </c>
      <c r="AQ70" s="958"/>
      <c r="AR70" s="958"/>
      <c r="AS70" s="958"/>
      <c r="AT70" s="958"/>
      <c r="AU70" s="958" t="s">
        <v>562</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547</v>
      </c>
      <c r="C71" s="962"/>
      <c r="D71" s="962"/>
      <c r="E71" s="962"/>
      <c r="F71" s="962"/>
      <c r="G71" s="962"/>
      <c r="H71" s="962"/>
      <c r="I71" s="962"/>
      <c r="J71" s="962"/>
      <c r="K71" s="962"/>
      <c r="L71" s="962"/>
      <c r="M71" s="962"/>
      <c r="N71" s="962"/>
      <c r="O71" s="962"/>
      <c r="P71" s="963"/>
      <c r="Q71" s="964">
        <v>210</v>
      </c>
      <c r="R71" s="958"/>
      <c r="S71" s="958"/>
      <c r="T71" s="958"/>
      <c r="U71" s="958"/>
      <c r="V71" s="958">
        <v>207</v>
      </c>
      <c r="W71" s="958"/>
      <c r="X71" s="958"/>
      <c r="Y71" s="958"/>
      <c r="Z71" s="958"/>
      <c r="AA71" s="958">
        <v>3</v>
      </c>
      <c r="AB71" s="958"/>
      <c r="AC71" s="958"/>
      <c r="AD71" s="958"/>
      <c r="AE71" s="958"/>
      <c r="AF71" s="958">
        <v>3</v>
      </c>
      <c r="AG71" s="958"/>
      <c r="AH71" s="958"/>
      <c r="AI71" s="958"/>
      <c r="AJ71" s="958"/>
      <c r="AK71" s="958">
        <v>32</v>
      </c>
      <c r="AL71" s="958"/>
      <c r="AM71" s="958"/>
      <c r="AN71" s="958"/>
      <c r="AO71" s="958"/>
      <c r="AP71" s="958" t="s">
        <v>562</v>
      </c>
      <c r="AQ71" s="958"/>
      <c r="AR71" s="958"/>
      <c r="AS71" s="958"/>
      <c r="AT71" s="958"/>
      <c r="AU71" s="958" t="s">
        <v>562</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548</v>
      </c>
      <c r="C72" s="962"/>
      <c r="D72" s="962"/>
      <c r="E72" s="962"/>
      <c r="F72" s="962"/>
      <c r="G72" s="962"/>
      <c r="H72" s="962"/>
      <c r="I72" s="962"/>
      <c r="J72" s="962"/>
      <c r="K72" s="962"/>
      <c r="L72" s="962"/>
      <c r="M72" s="962"/>
      <c r="N72" s="962"/>
      <c r="O72" s="962"/>
      <c r="P72" s="963"/>
      <c r="Q72" s="964">
        <v>726</v>
      </c>
      <c r="R72" s="958"/>
      <c r="S72" s="958"/>
      <c r="T72" s="958"/>
      <c r="U72" s="958"/>
      <c r="V72" s="958">
        <v>692</v>
      </c>
      <c r="W72" s="958"/>
      <c r="X72" s="958"/>
      <c r="Y72" s="958"/>
      <c r="Z72" s="958"/>
      <c r="AA72" s="958">
        <v>34</v>
      </c>
      <c r="AB72" s="958"/>
      <c r="AC72" s="958"/>
      <c r="AD72" s="958"/>
      <c r="AE72" s="958"/>
      <c r="AF72" s="958">
        <v>34</v>
      </c>
      <c r="AG72" s="958"/>
      <c r="AH72" s="958"/>
      <c r="AI72" s="958"/>
      <c r="AJ72" s="958"/>
      <c r="AK72" s="958" t="s">
        <v>562</v>
      </c>
      <c r="AL72" s="958"/>
      <c r="AM72" s="958"/>
      <c r="AN72" s="958"/>
      <c r="AO72" s="958"/>
      <c r="AP72" s="958" t="s">
        <v>562</v>
      </c>
      <c r="AQ72" s="958"/>
      <c r="AR72" s="958"/>
      <c r="AS72" s="958"/>
      <c r="AT72" s="958"/>
      <c r="AU72" s="958" t="s">
        <v>562</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549</v>
      </c>
      <c r="C73" s="962"/>
      <c r="D73" s="962"/>
      <c r="E73" s="962"/>
      <c r="F73" s="962"/>
      <c r="G73" s="962"/>
      <c r="H73" s="962"/>
      <c r="I73" s="962"/>
      <c r="J73" s="962"/>
      <c r="K73" s="962"/>
      <c r="L73" s="962"/>
      <c r="M73" s="962"/>
      <c r="N73" s="962"/>
      <c r="O73" s="962"/>
      <c r="P73" s="963"/>
      <c r="Q73" s="964">
        <v>120217</v>
      </c>
      <c r="R73" s="958"/>
      <c r="S73" s="958"/>
      <c r="T73" s="958"/>
      <c r="U73" s="958"/>
      <c r="V73" s="958">
        <v>117534</v>
      </c>
      <c r="W73" s="958"/>
      <c r="X73" s="958"/>
      <c r="Y73" s="958"/>
      <c r="Z73" s="958"/>
      <c r="AA73" s="958">
        <v>2683</v>
      </c>
      <c r="AB73" s="958"/>
      <c r="AC73" s="958"/>
      <c r="AD73" s="958"/>
      <c r="AE73" s="958"/>
      <c r="AF73" s="958">
        <v>2683</v>
      </c>
      <c r="AG73" s="958"/>
      <c r="AH73" s="958"/>
      <c r="AI73" s="958"/>
      <c r="AJ73" s="958"/>
      <c r="AK73" s="958">
        <v>452</v>
      </c>
      <c r="AL73" s="958"/>
      <c r="AM73" s="958"/>
      <c r="AN73" s="958"/>
      <c r="AO73" s="958"/>
      <c r="AP73" s="958" t="s">
        <v>562</v>
      </c>
      <c r="AQ73" s="958"/>
      <c r="AR73" s="958"/>
      <c r="AS73" s="958"/>
      <c r="AT73" s="958"/>
      <c r="AU73" s="958" t="s">
        <v>562</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550</v>
      </c>
      <c r="C74" s="962"/>
      <c r="D74" s="962"/>
      <c r="E74" s="962"/>
      <c r="F74" s="962"/>
      <c r="G74" s="962"/>
      <c r="H74" s="962"/>
      <c r="I74" s="962"/>
      <c r="J74" s="962"/>
      <c r="K74" s="962"/>
      <c r="L74" s="962"/>
      <c r="M74" s="962"/>
      <c r="N74" s="962"/>
      <c r="O74" s="962"/>
      <c r="P74" s="963"/>
      <c r="Q74" s="964">
        <v>4828</v>
      </c>
      <c r="R74" s="958"/>
      <c r="S74" s="958"/>
      <c r="T74" s="958"/>
      <c r="U74" s="958"/>
      <c r="V74" s="958">
        <v>4774</v>
      </c>
      <c r="W74" s="958"/>
      <c r="X74" s="958"/>
      <c r="Y74" s="958"/>
      <c r="Z74" s="958"/>
      <c r="AA74" s="958">
        <v>54</v>
      </c>
      <c r="AB74" s="958"/>
      <c r="AC74" s="958"/>
      <c r="AD74" s="958"/>
      <c r="AE74" s="958"/>
      <c r="AF74" s="958">
        <v>54</v>
      </c>
      <c r="AG74" s="958"/>
      <c r="AH74" s="958"/>
      <c r="AI74" s="958"/>
      <c r="AJ74" s="958"/>
      <c r="AK74" s="958">
        <v>68</v>
      </c>
      <c r="AL74" s="958"/>
      <c r="AM74" s="958"/>
      <c r="AN74" s="958"/>
      <c r="AO74" s="958"/>
      <c r="AP74" s="958" t="s">
        <v>562</v>
      </c>
      <c r="AQ74" s="958"/>
      <c r="AR74" s="958"/>
      <c r="AS74" s="958"/>
      <c r="AT74" s="958"/>
      <c r="AU74" s="958" t="s">
        <v>562</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551</v>
      </c>
      <c r="C75" s="962"/>
      <c r="D75" s="962"/>
      <c r="E75" s="962"/>
      <c r="F75" s="962"/>
      <c r="G75" s="962"/>
      <c r="H75" s="962"/>
      <c r="I75" s="962"/>
      <c r="J75" s="962"/>
      <c r="K75" s="962"/>
      <c r="L75" s="962"/>
      <c r="M75" s="962"/>
      <c r="N75" s="962"/>
      <c r="O75" s="962"/>
      <c r="P75" s="963"/>
      <c r="Q75" s="965">
        <v>902</v>
      </c>
      <c r="R75" s="966"/>
      <c r="S75" s="966"/>
      <c r="T75" s="966"/>
      <c r="U75" s="967"/>
      <c r="V75" s="968">
        <v>898</v>
      </c>
      <c r="W75" s="966"/>
      <c r="X75" s="966"/>
      <c r="Y75" s="966"/>
      <c r="Z75" s="967"/>
      <c r="AA75" s="968">
        <v>4</v>
      </c>
      <c r="AB75" s="966"/>
      <c r="AC75" s="966"/>
      <c r="AD75" s="966"/>
      <c r="AE75" s="967"/>
      <c r="AF75" s="968">
        <v>4</v>
      </c>
      <c r="AG75" s="966"/>
      <c r="AH75" s="966"/>
      <c r="AI75" s="966"/>
      <c r="AJ75" s="967"/>
      <c r="AK75" s="968">
        <v>9</v>
      </c>
      <c r="AL75" s="966"/>
      <c r="AM75" s="966"/>
      <c r="AN75" s="966"/>
      <c r="AO75" s="967"/>
      <c r="AP75" s="958" t="s">
        <v>562</v>
      </c>
      <c r="AQ75" s="958"/>
      <c r="AR75" s="958"/>
      <c r="AS75" s="958"/>
      <c r="AT75" s="958"/>
      <c r="AU75" s="958" t="s">
        <v>562</v>
      </c>
      <c r="AV75" s="958"/>
      <c r="AW75" s="958"/>
      <c r="AX75" s="958"/>
      <c r="AY75" s="958"/>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552</v>
      </c>
      <c r="C76" s="962"/>
      <c r="D76" s="962"/>
      <c r="E76" s="962"/>
      <c r="F76" s="962"/>
      <c r="G76" s="962"/>
      <c r="H76" s="962"/>
      <c r="I76" s="962"/>
      <c r="J76" s="962"/>
      <c r="K76" s="962"/>
      <c r="L76" s="962"/>
      <c r="M76" s="962"/>
      <c r="N76" s="962"/>
      <c r="O76" s="962"/>
      <c r="P76" s="963"/>
      <c r="Q76" s="965">
        <v>520</v>
      </c>
      <c r="R76" s="966"/>
      <c r="S76" s="966"/>
      <c r="T76" s="966"/>
      <c r="U76" s="967"/>
      <c r="V76" s="968">
        <v>491</v>
      </c>
      <c r="W76" s="966"/>
      <c r="X76" s="966"/>
      <c r="Y76" s="966"/>
      <c r="Z76" s="967"/>
      <c r="AA76" s="968">
        <v>29</v>
      </c>
      <c r="AB76" s="966"/>
      <c r="AC76" s="966"/>
      <c r="AD76" s="966"/>
      <c r="AE76" s="967"/>
      <c r="AF76" s="968">
        <v>29</v>
      </c>
      <c r="AG76" s="966"/>
      <c r="AH76" s="966"/>
      <c r="AI76" s="966"/>
      <c r="AJ76" s="967"/>
      <c r="AK76" s="968">
        <v>0</v>
      </c>
      <c r="AL76" s="966"/>
      <c r="AM76" s="966"/>
      <c r="AN76" s="966"/>
      <c r="AO76" s="967"/>
      <c r="AP76" s="968">
        <v>2877</v>
      </c>
      <c r="AQ76" s="966"/>
      <c r="AR76" s="966"/>
      <c r="AS76" s="966"/>
      <c r="AT76" s="967"/>
      <c r="AU76" s="958" t="s">
        <v>562</v>
      </c>
      <c r="AV76" s="958"/>
      <c r="AW76" s="958"/>
      <c r="AX76" s="958"/>
      <c r="AY76" s="958"/>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553</v>
      </c>
      <c r="C77" s="962"/>
      <c r="D77" s="962"/>
      <c r="E77" s="962"/>
      <c r="F77" s="962"/>
      <c r="G77" s="962"/>
      <c r="H77" s="962"/>
      <c r="I77" s="962"/>
      <c r="J77" s="962"/>
      <c r="K77" s="962"/>
      <c r="L77" s="962"/>
      <c r="M77" s="962"/>
      <c r="N77" s="962"/>
      <c r="O77" s="962"/>
      <c r="P77" s="963"/>
      <c r="Q77" s="965">
        <v>14</v>
      </c>
      <c r="R77" s="966"/>
      <c r="S77" s="966"/>
      <c r="T77" s="966"/>
      <c r="U77" s="967"/>
      <c r="V77" s="968">
        <v>14</v>
      </c>
      <c r="W77" s="966"/>
      <c r="X77" s="966"/>
      <c r="Y77" s="966"/>
      <c r="Z77" s="967"/>
      <c r="AA77" s="968">
        <v>0</v>
      </c>
      <c r="AB77" s="966"/>
      <c r="AC77" s="966"/>
      <c r="AD77" s="966"/>
      <c r="AE77" s="967"/>
      <c r="AF77" s="968">
        <v>0</v>
      </c>
      <c r="AG77" s="966"/>
      <c r="AH77" s="966"/>
      <c r="AI77" s="966"/>
      <c r="AJ77" s="967"/>
      <c r="AK77" s="968">
        <v>1</v>
      </c>
      <c r="AL77" s="966"/>
      <c r="AM77" s="966"/>
      <c r="AN77" s="966"/>
      <c r="AO77" s="967"/>
      <c r="AP77" s="958" t="s">
        <v>562</v>
      </c>
      <c r="AQ77" s="958"/>
      <c r="AR77" s="958"/>
      <c r="AS77" s="958"/>
      <c r="AT77" s="958"/>
      <c r="AU77" s="958" t="s">
        <v>562</v>
      </c>
      <c r="AV77" s="958"/>
      <c r="AW77" s="958"/>
      <c r="AX77" s="958"/>
      <c r="AY77" s="958"/>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t="s">
        <v>554</v>
      </c>
      <c r="C78" s="962"/>
      <c r="D78" s="962"/>
      <c r="E78" s="962"/>
      <c r="F78" s="962"/>
      <c r="G78" s="962"/>
      <c r="H78" s="962"/>
      <c r="I78" s="962"/>
      <c r="J78" s="962"/>
      <c r="K78" s="962"/>
      <c r="L78" s="962"/>
      <c r="M78" s="962"/>
      <c r="N78" s="962"/>
      <c r="O78" s="962"/>
      <c r="P78" s="963"/>
      <c r="Q78" s="964">
        <v>54</v>
      </c>
      <c r="R78" s="958"/>
      <c r="S78" s="958"/>
      <c r="T78" s="958"/>
      <c r="U78" s="958"/>
      <c r="V78" s="958">
        <v>54</v>
      </c>
      <c r="W78" s="958"/>
      <c r="X78" s="958"/>
      <c r="Y78" s="958"/>
      <c r="Z78" s="958"/>
      <c r="AA78" s="958">
        <v>0</v>
      </c>
      <c r="AB78" s="958"/>
      <c r="AC78" s="958"/>
      <c r="AD78" s="958"/>
      <c r="AE78" s="958"/>
      <c r="AF78" s="958">
        <v>0</v>
      </c>
      <c r="AG78" s="958"/>
      <c r="AH78" s="958"/>
      <c r="AI78" s="958"/>
      <c r="AJ78" s="958"/>
      <c r="AK78" s="958" t="s">
        <v>562</v>
      </c>
      <c r="AL78" s="958"/>
      <c r="AM78" s="958"/>
      <c r="AN78" s="958"/>
      <c r="AO78" s="958"/>
      <c r="AP78" s="958" t="s">
        <v>562</v>
      </c>
      <c r="AQ78" s="958"/>
      <c r="AR78" s="958"/>
      <c r="AS78" s="958"/>
      <c r="AT78" s="958"/>
      <c r="AU78" s="958" t="s">
        <v>562</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t="s">
        <v>555</v>
      </c>
      <c r="C79" s="962"/>
      <c r="D79" s="962"/>
      <c r="E79" s="962"/>
      <c r="F79" s="962"/>
      <c r="G79" s="962"/>
      <c r="H79" s="962"/>
      <c r="I79" s="962"/>
      <c r="J79" s="962"/>
      <c r="K79" s="962"/>
      <c r="L79" s="962"/>
      <c r="M79" s="962"/>
      <c r="N79" s="962"/>
      <c r="O79" s="962"/>
      <c r="P79" s="963"/>
      <c r="Q79" s="964">
        <v>544</v>
      </c>
      <c r="R79" s="958"/>
      <c r="S79" s="958"/>
      <c r="T79" s="958"/>
      <c r="U79" s="958"/>
      <c r="V79" s="958">
        <v>505</v>
      </c>
      <c r="W79" s="958"/>
      <c r="X79" s="958"/>
      <c r="Y79" s="958"/>
      <c r="Z79" s="958"/>
      <c r="AA79" s="958">
        <v>39</v>
      </c>
      <c r="AB79" s="958"/>
      <c r="AC79" s="958"/>
      <c r="AD79" s="958"/>
      <c r="AE79" s="958"/>
      <c r="AF79" s="958">
        <v>39</v>
      </c>
      <c r="AG79" s="958"/>
      <c r="AH79" s="958"/>
      <c r="AI79" s="958"/>
      <c r="AJ79" s="958"/>
      <c r="AK79" s="958" t="s">
        <v>562</v>
      </c>
      <c r="AL79" s="958"/>
      <c r="AM79" s="958"/>
      <c r="AN79" s="958"/>
      <c r="AO79" s="958"/>
      <c r="AP79" s="958" t="s">
        <v>562</v>
      </c>
      <c r="AQ79" s="958"/>
      <c r="AR79" s="958"/>
      <c r="AS79" s="958"/>
      <c r="AT79" s="958"/>
      <c r="AU79" s="958" t="s">
        <v>562</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t="s">
        <v>556</v>
      </c>
      <c r="C80" s="962"/>
      <c r="D80" s="962"/>
      <c r="E80" s="962"/>
      <c r="F80" s="962"/>
      <c r="G80" s="962"/>
      <c r="H80" s="962"/>
      <c r="I80" s="962"/>
      <c r="J80" s="962"/>
      <c r="K80" s="962"/>
      <c r="L80" s="962"/>
      <c r="M80" s="962"/>
      <c r="N80" s="962"/>
      <c r="O80" s="962"/>
      <c r="P80" s="963"/>
      <c r="Q80" s="964">
        <v>317</v>
      </c>
      <c r="R80" s="958"/>
      <c r="S80" s="958"/>
      <c r="T80" s="958"/>
      <c r="U80" s="958"/>
      <c r="V80" s="958">
        <v>268</v>
      </c>
      <c r="W80" s="958"/>
      <c r="X80" s="958"/>
      <c r="Y80" s="958"/>
      <c r="Z80" s="958"/>
      <c r="AA80" s="958">
        <v>49</v>
      </c>
      <c r="AB80" s="958"/>
      <c r="AC80" s="958"/>
      <c r="AD80" s="958"/>
      <c r="AE80" s="958"/>
      <c r="AF80" s="958">
        <v>47</v>
      </c>
      <c r="AG80" s="958"/>
      <c r="AH80" s="958"/>
      <c r="AI80" s="958"/>
      <c r="AJ80" s="958"/>
      <c r="AK80" s="958">
        <v>1</v>
      </c>
      <c r="AL80" s="958"/>
      <c r="AM80" s="958"/>
      <c r="AN80" s="958"/>
      <c r="AO80" s="958"/>
      <c r="AP80" s="958">
        <v>379</v>
      </c>
      <c r="AQ80" s="958"/>
      <c r="AR80" s="958"/>
      <c r="AS80" s="958"/>
      <c r="AT80" s="958"/>
      <c r="AU80" s="958">
        <v>11</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2914</v>
      </c>
      <c r="AG88" s="946"/>
      <c r="AH88" s="946"/>
      <c r="AI88" s="946"/>
      <c r="AJ88" s="946"/>
      <c r="AK88" s="950"/>
      <c r="AL88" s="950"/>
      <c r="AM88" s="950"/>
      <c r="AN88" s="950"/>
      <c r="AO88" s="950"/>
      <c r="AP88" s="946">
        <v>4292</v>
      </c>
      <c r="AQ88" s="946"/>
      <c r="AR88" s="946"/>
      <c r="AS88" s="946"/>
      <c r="AT88" s="946"/>
      <c r="AU88" s="946">
        <v>188</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295</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295</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295</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483614</v>
      </c>
      <c r="AB110" s="876"/>
      <c r="AC110" s="876"/>
      <c r="AD110" s="876"/>
      <c r="AE110" s="877"/>
      <c r="AF110" s="878">
        <v>486403</v>
      </c>
      <c r="AG110" s="876"/>
      <c r="AH110" s="876"/>
      <c r="AI110" s="876"/>
      <c r="AJ110" s="877"/>
      <c r="AK110" s="878">
        <v>424798</v>
      </c>
      <c r="AL110" s="876"/>
      <c r="AM110" s="876"/>
      <c r="AN110" s="876"/>
      <c r="AO110" s="877"/>
      <c r="AP110" s="879">
        <v>12.6</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3395888</v>
      </c>
      <c r="BR110" s="829"/>
      <c r="BS110" s="829"/>
      <c r="BT110" s="829"/>
      <c r="BU110" s="829"/>
      <c r="BV110" s="829">
        <v>3380331</v>
      </c>
      <c r="BW110" s="829"/>
      <c r="BX110" s="829"/>
      <c r="BY110" s="829"/>
      <c r="BZ110" s="829"/>
      <c r="CA110" s="829">
        <v>3810828</v>
      </c>
      <c r="CB110" s="829"/>
      <c r="CC110" s="829"/>
      <c r="CD110" s="829"/>
      <c r="CE110" s="829"/>
      <c r="CF110" s="853">
        <v>112.8</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1327417</v>
      </c>
      <c r="BR112" s="804"/>
      <c r="BS112" s="804"/>
      <c r="BT112" s="804"/>
      <c r="BU112" s="804"/>
      <c r="BV112" s="804">
        <v>1332625</v>
      </c>
      <c r="BW112" s="804"/>
      <c r="BX112" s="804"/>
      <c r="BY112" s="804"/>
      <c r="BZ112" s="804"/>
      <c r="CA112" s="804">
        <v>1337183</v>
      </c>
      <c r="CB112" s="804"/>
      <c r="CC112" s="804"/>
      <c r="CD112" s="804"/>
      <c r="CE112" s="804"/>
      <c r="CF112" s="862">
        <v>39.6</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114755</v>
      </c>
      <c r="AB113" s="906"/>
      <c r="AC113" s="906"/>
      <c r="AD113" s="906"/>
      <c r="AE113" s="907"/>
      <c r="AF113" s="908">
        <v>159531</v>
      </c>
      <c r="AG113" s="906"/>
      <c r="AH113" s="906"/>
      <c r="AI113" s="906"/>
      <c r="AJ113" s="907"/>
      <c r="AK113" s="908">
        <v>162036</v>
      </c>
      <c r="AL113" s="906"/>
      <c r="AM113" s="906"/>
      <c r="AN113" s="906"/>
      <c r="AO113" s="907"/>
      <c r="AP113" s="909">
        <v>4.8</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52785</v>
      </c>
      <c r="BR113" s="804"/>
      <c r="BS113" s="804"/>
      <c r="BT113" s="804"/>
      <c r="BU113" s="804"/>
      <c r="BV113" s="804">
        <v>60902</v>
      </c>
      <c r="BW113" s="804"/>
      <c r="BX113" s="804"/>
      <c r="BY113" s="804"/>
      <c r="BZ113" s="804"/>
      <c r="CA113" s="804">
        <v>187902</v>
      </c>
      <c r="CB113" s="804"/>
      <c r="CC113" s="804"/>
      <c r="CD113" s="804"/>
      <c r="CE113" s="804"/>
      <c r="CF113" s="862">
        <v>5.6</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8051</v>
      </c>
      <c r="AB114" s="767"/>
      <c r="AC114" s="767"/>
      <c r="AD114" s="767"/>
      <c r="AE114" s="768"/>
      <c r="AF114" s="769">
        <v>10067</v>
      </c>
      <c r="AG114" s="767"/>
      <c r="AH114" s="767"/>
      <c r="AI114" s="767"/>
      <c r="AJ114" s="768"/>
      <c r="AK114" s="769">
        <v>10590</v>
      </c>
      <c r="AL114" s="767"/>
      <c r="AM114" s="767"/>
      <c r="AN114" s="767"/>
      <c r="AO114" s="768"/>
      <c r="AP114" s="811">
        <v>0.3</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1299978</v>
      </c>
      <c r="BR114" s="804"/>
      <c r="BS114" s="804"/>
      <c r="BT114" s="804"/>
      <c r="BU114" s="804"/>
      <c r="BV114" s="804">
        <v>1285443</v>
      </c>
      <c r="BW114" s="804"/>
      <c r="BX114" s="804"/>
      <c r="BY114" s="804"/>
      <c r="BZ114" s="804"/>
      <c r="CA114" s="804">
        <v>1273413</v>
      </c>
      <c r="CB114" s="804"/>
      <c r="CC114" s="804"/>
      <c r="CD114" s="804"/>
      <c r="CE114" s="804"/>
      <c r="CF114" s="862">
        <v>37.700000000000003</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606420</v>
      </c>
      <c r="AB117" s="890"/>
      <c r="AC117" s="890"/>
      <c r="AD117" s="890"/>
      <c r="AE117" s="891"/>
      <c r="AF117" s="892">
        <v>656001</v>
      </c>
      <c r="AG117" s="890"/>
      <c r="AH117" s="890"/>
      <c r="AI117" s="890"/>
      <c r="AJ117" s="891"/>
      <c r="AK117" s="892">
        <v>597424</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295</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441</v>
      </c>
      <c r="BP119" s="865"/>
      <c r="BQ119" s="866">
        <v>6076068</v>
      </c>
      <c r="BR119" s="832"/>
      <c r="BS119" s="832"/>
      <c r="BT119" s="832"/>
      <c r="BU119" s="832"/>
      <c r="BV119" s="832">
        <v>6059301</v>
      </c>
      <c r="BW119" s="832"/>
      <c r="BX119" s="832"/>
      <c r="BY119" s="832"/>
      <c r="BZ119" s="832"/>
      <c r="CA119" s="832">
        <v>6609326</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7185159</v>
      </c>
      <c r="BR120" s="829"/>
      <c r="BS120" s="829"/>
      <c r="BT120" s="829"/>
      <c r="BU120" s="829"/>
      <c r="BV120" s="829">
        <v>7589024</v>
      </c>
      <c r="BW120" s="829"/>
      <c r="BX120" s="829"/>
      <c r="BY120" s="829"/>
      <c r="BZ120" s="829"/>
      <c r="CA120" s="829">
        <v>8113196</v>
      </c>
      <c r="CB120" s="829"/>
      <c r="CC120" s="829"/>
      <c r="CD120" s="829"/>
      <c r="CE120" s="829"/>
      <c r="CF120" s="853">
        <v>240.1</v>
      </c>
      <c r="CG120" s="854"/>
      <c r="CH120" s="854"/>
      <c r="CI120" s="854"/>
      <c r="CJ120" s="854"/>
      <c r="CK120" s="855" t="s">
        <v>445</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1337183</v>
      </c>
      <c r="DR120" s="829"/>
      <c r="DS120" s="829"/>
      <c r="DT120" s="829"/>
      <c r="DU120" s="829"/>
      <c r="DV120" s="830">
        <v>39.6</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4906984</v>
      </c>
      <c r="BR122" s="832"/>
      <c r="BS122" s="832"/>
      <c r="BT122" s="832"/>
      <c r="BU122" s="832"/>
      <c r="BV122" s="832">
        <v>4818337</v>
      </c>
      <c r="BW122" s="832"/>
      <c r="BX122" s="832"/>
      <c r="BY122" s="832"/>
      <c r="BZ122" s="832"/>
      <c r="CA122" s="832">
        <v>4817002</v>
      </c>
      <c r="CB122" s="832"/>
      <c r="CC122" s="832"/>
      <c r="CD122" s="832"/>
      <c r="CE122" s="832"/>
      <c r="CF122" s="833">
        <v>142.6</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449</v>
      </c>
      <c r="BP123" s="865"/>
      <c r="BQ123" s="819">
        <v>12092143</v>
      </c>
      <c r="BR123" s="820"/>
      <c r="BS123" s="820"/>
      <c r="BT123" s="820"/>
      <c r="BU123" s="820"/>
      <c r="BV123" s="820">
        <v>12407361</v>
      </c>
      <c r="BW123" s="820"/>
      <c r="BX123" s="820"/>
      <c r="BY123" s="820"/>
      <c r="BZ123" s="820"/>
      <c r="CA123" s="820">
        <v>12930198</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1327417</v>
      </c>
      <c r="DH124" s="751"/>
      <c r="DI124" s="751"/>
      <c r="DJ124" s="751"/>
      <c r="DK124" s="752"/>
      <c r="DL124" s="753">
        <v>1332625</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3862917</v>
      </c>
      <c r="AB129" s="767"/>
      <c r="AC129" s="767"/>
      <c r="AD129" s="767"/>
      <c r="AE129" s="768"/>
      <c r="AF129" s="769">
        <v>3878884</v>
      </c>
      <c r="AG129" s="767"/>
      <c r="AH129" s="767"/>
      <c r="AI129" s="767"/>
      <c r="AJ129" s="768"/>
      <c r="AK129" s="769">
        <v>3929943</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597959</v>
      </c>
      <c r="AB130" s="767"/>
      <c r="AC130" s="767"/>
      <c r="AD130" s="767"/>
      <c r="AE130" s="768"/>
      <c r="AF130" s="769">
        <v>592496</v>
      </c>
      <c r="AG130" s="767"/>
      <c r="AH130" s="767"/>
      <c r="AI130" s="767"/>
      <c r="AJ130" s="768"/>
      <c r="AK130" s="769">
        <v>550864</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1.1000000000000001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3264958</v>
      </c>
      <c r="AB131" s="751"/>
      <c r="AC131" s="751"/>
      <c r="AD131" s="751"/>
      <c r="AE131" s="752"/>
      <c r="AF131" s="753">
        <v>3286388</v>
      </c>
      <c r="AG131" s="751"/>
      <c r="AH131" s="751"/>
      <c r="AI131" s="751"/>
      <c r="AJ131" s="752"/>
      <c r="AK131" s="753">
        <v>3379079</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0.25914575299999998</v>
      </c>
      <c r="AB132" s="732"/>
      <c r="AC132" s="732"/>
      <c r="AD132" s="732"/>
      <c r="AE132" s="733"/>
      <c r="AF132" s="734">
        <v>1.9323646510000001</v>
      </c>
      <c r="AG132" s="732"/>
      <c r="AH132" s="732"/>
      <c r="AI132" s="732"/>
      <c r="AJ132" s="733"/>
      <c r="AK132" s="734">
        <v>1.3778902479999999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1.2</v>
      </c>
      <c r="AB133" s="711"/>
      <c r="AC133" s="711"/>
      <c r="AD133" s="711"/>
      <c r="AE133" s="712"/>
      <c r="AF133" s="710">
        <v>1</v>
      </c>
      <c r="AG133" s="711"/>
      <c r="AH133" s="711"/>
      <c r="AI133" s="711"/>
      <c r="AJ133" s="712"/>
      <c r="AK133" s="710">
        <v>1.1000000000000001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esiaP78YqSkxpMxUvfeKkAPQjSiRqvzcWoEyDQ3uqtQubxNZMrUP7NR0nwGwvJ/UQZkiY6JgM52b+X9Js3+Mw==" saltValue="KcvB94laohZFXSpo9fUqp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9"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AeRtsO4Ztsb+RBDiMG375Wfv05Ss11O36yYzVdhmmn4npBMESmNbkAxMVmcuh4+CpgkOeZgX32kpuFkISbZiXA==" saltValue="7qJdMx+gm/28r/C0KsWM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4"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MtevFhkD0w2QcHNQKgzCDyYbMKxuVt4xO1NZ9WqYUuipPcS6LAa1Zq5ke7fI23WOsbR8Gi5MbbjumHSREJzAw==" saltValue="bt8Ik03537NB1IDoS2ktR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2" x14ac:dyDescent="0.2">
      <c r="A8" s="247"/>
      <c r="AK8" s="256"/>
      <c r="AL8" s="257"/>
      <c r="AM8" s="257"/>
      <c r="AN8" s="258"/>
      <c r="AO8" s="1106"/>
      <c r="AP8" s="259" t="s">
        <v>480</v>
      </c>
      <c r="AQ8" s="260" t="s">
        <v>481</v>
      </c>
      <c r="AR8" s="261" t="s">
        <v>482</v>
      </c>
    </row>
    <row r="9" spans="1:46" ht="13.2" x14ac:dyDescent="0.2">
      <c r="A9" s="247"/>
      <c r="AK9" s="1117" t="s">
        <v>483</v>
      </c>
      <c r="AL9" s="1118"/>
      <c r="AM9" s="1118"/>
      <c r="AN9" s="1119"/>
      <c r="AO9" s="262">
        <v>956356</v>
      </c>
      <c r="AP9" s="262">
        <v>141368</v>
      </c>
      <c r="AQ9" s="263">
        <v>154424</v>
      </c>
      <c r="AR9" s="264">
        <v>-8.5</v>
      </c>
    </row>
    <row r="10" spans="1:46" ht="13.5" customHeight="1" x14ac:dyDescent="0.2">
      <c r="A10" s="247"/>
      <c r="AK10" s="1117" t="s">
        <v>484</v>
      </c>
      <c r="AL10" s="1118"/>
      <c r="AM10" s="1118"/>
      <c r="AN10" s="1119"/>
      <c r="AO10" s="265">
        <v>238805</v>
      </c>
      <c r="AP10" s="265">
        <v>35300</v>
      </c>
      <c r="AQ10" s="266">
        <v>18194</v>
      </c>
      <c r="AR10" s="267">
        <v>94</v>
      </c>
    </row>
    <row r="11" spans="1:46" ht="13.5" customHeight="1" x14ac:dyDescent="0.2">
      <c r="A11" s="247"/>
      <c r="AK11" s="1117" t="s">
        <v>485</v>
      </c>
      <c r="AL11" s="1118"/>
      <c r="AM11" s="1118"/>
      <c r="AN11" s="1119"/>
      <c r="AO11" s="265">
        <v>25757</v>
      </c>
      <c r="AP11" s="265">
        <v>3807</v>
      </c>
      <c r="AQ11" s="266">
        <v>1285</v>
      </c>
      <c r="AR11" s="267">
        <v>196.3</v>
      </c>
    </row>
    <row r="12" spans="1:46" ht="13.5" customHeight="1" x14ac:dyDescent="0.2">
      <c r="A12" s="247"/>
      <c r="AK12" s="1117" t="s">
        <v>486</v>
      </c>
      <c r="AL12" s="1118"/>
      <c r="AM12" s="1118"/>
      <c r="AN12" s="1119"/>
      <c r="AO12" s="265" t="s">
        <v>487</v>
      </c>
      <c r="AP12" s="265" t="s">
        <v>487</v>
      </c>
      <c r="AQ12" s="266" t="s">
        <v>487</v>
      </c>
      <c r="AR12" s="267" t="s">
        <v>487</v>
      </c>
    </row>
    <row r="13" spans="1:46" ht="13.5" customHeight="1" x14ac:dyDescent="0.2">
      <c r="A13" s="247"/>
      <c r="AK13" s="1117" t="s">
        <v>488</v>
      </c>
      <c r="AL13" s="1118"/>
      <c r="AM13" s="1118"/>
      <c r="AN13" s="1119"/>
      <c r="AO13" s="265">
        <v>39774</v>
      </c>
      <c r="AP13" s="265">
        <v>5879</v>
      </c>
      <c r="AQ13" s="266">
        <v>5735</v>
      </c>
      <c r="AR13" s="267">
        <v>2.5</v>
      </c>
    </row>
    <row r="14" spans="1:46" ht="13.5" customHeight="1" x14ac:dyDescent="0.2">
      <c r="A14" s="247"/>
      <c r="AK14" s="1117" t="s">
        <v>489</v>
      </c>
      <c r="AL14" s="1118"/>
      <c r="AM14" s="1118"/>
      <c r="AN14" s="1119"/>
      <c r="AO14" s="265">
        <v>36574</v>
      </c>
      <c r="AP14" s="265">
        <v>5406</v>
      </c>
      <c r="AQ14" s="266">
        <v>2950</v>
      </c>
      <c r="AR14" s="267">
        <v>83.3</v>
      </c>
    </row>
    <row r="15" spans="1:46" ht="13.5" customHeight="1" x14ac:dyDescent="0.2">
      <c r="A15" s="247"/>
      <c r="AK15" s="1120" t="s">
        <v>490</v>
      </c>
      <c r="AL15" s="1121"/>
      <c r="AM15" s="1121"/>
      <c r="AN15" s="1122"/>
      <c r="AO15" s="265">
        <v>-46180</v>
      </c>
      <c r="AP15" s="265">
        <v>-6826</v>
      </c>
      <c r="AQ15" s="266">
        <v>-9110</v>
      </c>
      <c r="AR15" s="267">
        <v>-25.1</v>
      </c>
    </row>
    <row r="16" spans="1:46" ht="13.2" x14ac:dyDescent="0.2">
      <c r="A16" s="247"/>
      <c r="AK16" s="1120" t="s">
        <v>178</v>
      </c>
      <c r="AL16" s="1121"/>
      <c r="AM16" s="1121"/>
      <c r="AN16" s="1122"/>
      <c r="AO16" s="265">
        <v>1251086</v>
      </c>
      <c r="AP16" s="265">
        <v>184935</v>
      </c>
      <c r="AQ16" s="266">
        <v>173477</v>
      </c>
      <c r="AR16" s="267">
        <v>6.6</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23" t="s">
        <v>495</v>
      </c>
      <c r="AL21" s="1124"/>
      <c r="AM21" s="1124"/>
      <c r="AN21" s="1125"/>
      <c r="AO21" s="277">
        <v>12.86</v>
      </c>
      <c r="AP21" s="278">
        <v>14.28</v>
      </c>
      <c r="AQ21" s="279">
        <v>-1.42</v>
      </c>
      <c r="AS21" s="280"/>
      <c r="AT21" s="276"/>
    </row>
    <row r="22" spans="1:46" s="248" customFormat="1" ht="13.2" x14ac:dyDescent="0.2">
      <c r="A22" s="276"/>
      <c r="AK22" s="1123" t="s">
        <v>496</v>
      </c>
      <c r="AL22" s="1124"/>
      <c r="AM22" s="1124"/>
      <c r="AN22" s="1125"/>
      <c r="AO22" s="281">
        <v>96.6</v>
      </c>
      <c r="AP22" s="282">
        <v>96</v>
      </c>
      <c r="AQ22" s="283">
        <v>0.6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2"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424798</v>
      </c>
      <c r="AP32" s="291">
        <v>62793</v>
      </c>
      <c r="AQ32" s="292">
        <v>83140</v>
      </c>
      <c r="AR32" s="293">
        <v>-24.5</v>
      </c>
    </row>
    <row r="33" spans="1:46" ht="13.5" customHeight="1" x14ac:dyDescent="0.2">
      <c r="A33" s="247"/>
      <c r="AK33" s="1107" t="s">
        <v>501</v>
      </c>
      <c r="AL33" s="1108"/>
      <c r="AM33" s="1108"/>
      <c r="AN33" s="1109"/>
      <c r="AO33" s="291" t="s">
        <v>487</v>
      </c>
      <c r="AP33" s="291" t="s">
        <v>487</v>
      </c>
      <c r="AQ33" s="292" t="s">
        <v>487</v>
      </c>
      <c r="AR33" s="293" t="s">
        <v>487</v>
      </c>
    </row>
    <row r="34" spans="1:46" ht="27" customHeight="1" x14ac:dyDescent="0.2">
      <c r="A34" s="247"/>
      <c r="AK34" s="1107" t="s">
        <v>502</v>
      </c>
      <c r="AL34" s="1108"/>
      <c r="AM34" s="1108"/>
      <c r="AN34" s="1109"/>
      <c r="AO34" s="291" t="s">
        <v>487</v>
      </c>
      <c r="AP34" s="291" t="s">
        <v>487</v>
      </c>
      <c r="AQ34" s="292" t="s">
        <v>487</v>
      </c>
      <c r="AR34" s="293" t="s">
        <v>487</v>
      </c>
    </row>
    <row r="35" spans="1:46" ht="27" customHeight="1" x14ac:dyDescent="0.2">
      <c r="A35" s="247"/>
      <c r="AK35" s="1107" t="s">
        <v>503</v>
      </c>
      <c r="AL35" s="1108"/>
      <c r="AM35" s="1108"/>
      <c r="AN35" s="1109"/>
      <c r="AO35" s="291">
        <v>162036</v>
      </c>
      <c r="AP35" s="291">
        <v>23952</v>
      </c>
      <c r="AQ35" s="292">
        <v>26106</v>
      </c>
      <c r="AR35" s="293">
        <v>-8.3000000000000007</v>
      </c>
    </row>
    <row r="36" spans="1:46" ht="27" customHeight="1" x14ac:dyDescent="0.2">
      <c r="A36" s="247"/>
      <c r="AK36" s="1107" t="s">
        <v>504</v>
      </c>
      <c r="AL36" s="1108"/>
      <c r="AM36" s="1108"/>
      <c r="AN36" s="1109"/>
      <c r="AO36" s="291">
        <v>10590</v>
      </c>
      <c r="AP36" s="291">
        <v>1565</v>
      </c>
      <c r="AQ36" s="292">
        <v>4689</v>
      </c>
      <c r="AR36" s="293">
        <v>-66.599999999999994</v>
      </c>
    </row>
    <row r="37" spans="1:46" ht="13.5" customHeight="1" x14ac:dyDescent="0.2">
      <c r="A37" s="247"/>
      <c r="AK37" s="1107" t="s">
        <v>505</v>
      </c>
      <c r="AL37" s="1108"/>
      <c r="AM37" s="1108"/>
      <c r="AN37" s="1109"/>
      <c r="AO37" s="291" t="s">
        <v>487</v>
      </c>
      <c r="AP37" s="291" t="s">
        <v>487</v>
      </c>
      <c r="AQ37" s="292">
        <v>554</v>
      </c>
      <c r="AR37" s="293" t="s">
        <v>487</v>
      </c>
    </row>
    <row r="38" spans="1:46" ht="27" customHeight="1" x14ac:dyDescent="0.2">
      <c r="A38" s="247"/>
      <c r="AK38" s="1110" t="s">
        <v>506</v>
      </c>
      <c r="AL38" s="1111"/>
      <c r="AM38" s="1111"/>
      <c r="AN38" s="1112"/>
      <c r="AO38" s="294" t="s">
        <v>487</v>
      </c>
      <c r="AP38" s="294" t="s">
        <v>487</v>
      </c>
      <c r="AQ38" s="295">
        <v>7</v>
      </c>
      <c r="AR38" s="283" t="s">
        <v>487</v>
      </c>
      <c r="AS38" s="290"/>
    </row>
    <row r="39" spans="1:46" ht="13.2" x14ac:dyDescent="0.2">
      <c r="A39" s="247"/>
      <c r="AK39" s="1110" t="s">
        <v>507</v>
      </c>
      <c r="AL39" s="1111"/>
      <c r="AM39" s="1111"/>
      <c r="AN39" s="1112"/>
      <c r="AO39" s="291" t="s">
        <v>487</v>
      </c>
      <c r="AP39" s="291" t="s">
        <v>487</v>
      </c>
      <c r="AQ39" s="292">
        <v>-2038</v>
      </c>
      <c r="AR39" s="293" t="s">
        <v>487</v>
      </c>
      <c r="AS39" s="290"/>
    </row>
    <row r="40" spans="1:46" ht="27" customHeight="1" x14ac:dyDescent="0.2">
      <c r="A40" s="247"/>
      <c r="AK40" s="1107" t="s">
        <v>508</v>
      </c>
      <c r="AL40" s="1108"/>
      <c r="AM40" s="1108"/>
      <c r="AN40" s="1109"/>
      <c r="AO40" s="291">
        <v>-550864</v>
      </c>
      <c r="AP40" s="291">
        <v>-81429</v>
      </c>
      <c r="AQ40" s="292">
        <v>-74354</v>
      </c>
      <c r="AR40" s="293">
        <v>9.5</v>
      </c>
      <c r="AS40" s="290"/>
    </row>
    <row r="41" spans="1:46" ht="13.2" x14ac:dyDescent="0.2">
      <c r="A41" s="247"/>
      <c r="AK41" s="1113" t="s">
        <v>288</v>
      </c>
      <c r="AL41" s="1114"/>
      <c r="AM41" s="1114"/>
      <c r="AN41" s="1115"/>
      <c r="AO41" s="291">
        <v>46560</v>
      </c>
      <c r="AP41" s="291">
        <v>6882</v>
      </c>
      <c r="AQ41" s="292">
        <v>38106</v>
      </c>
      <c r="AR41" s="293">
        <v>-81.900000000000006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2" x14ac:dyDescent="0.2">
      <c r="A50" s="247"/>
      <c r="AK50" s="305"/>
      <c r="AL50" s="306"/>
      <c r="AM50" s="1101"/>
      <c r="AN50" s="307" t="s">
        <v>512</v>
      </c>
      <c r="AO50" s="308" t="s">
        <v>513</v>
      </c>
      <c r="AP50" s="309" t="s">
        <v>514</v>
      </c>
      <c r="AQ50" s="310" t="s">
        <v>515</v>
      </c>
      <c r="AR50" s="311" t="s">
        <v>516</v>
      </c>
    </row>
    <row r="51" spans="1:44" ht="13.2" x14ac:dyDescent="0.2">
      <c r="A51" s="247"/>
      <c r="AK51" s="303" t="s">
        <v>517</v>
      </c>
      <c r="AL51" s="304"/>
      <c r="AM51" s="312">
        <v>893435</v>
      </c>
      <c r="AN51" s="313">
        <v>120166</v>
      </c>
      <c r="AO51" s="314">
        <v>7.2</v>
      </c>
      <c r="AP51" s="315">
        <v>126525</v>
      </c>
      <c r="AQ51" s="316">
        <v>0.2</v>
      </c>
      <c r="AR51" s="317">
        <v>7</v>
      </c>
    </row>
    <row r="52" spans="1:44" ht="13.2" x14ac:dyDescent="0.2">
      <c r="A52" s="247"/>
      <c r="AK52" s="318"/>
      <c r="AL52" s="319" t="s">
        <v>518</v>
      </c>
      <c r="AM52" s="320">
        <v>385842</v>
      </c>
      <c r="AN52" s="321">
        <v>51895</v>
      </c>
      <c r="AO52" s="322">
        <v>-0.2</v>
      </c>
      <c r="AP52" s="323">
        <v>67052</v>
      </c>
      <c r="AQ52" s="324">
        <v>18.100000000000001</v>
      </c>
      <c r="AR52" s="325">
        <v>-18.3</v>
      </c>
    </row>
    <row r="53" spans="1:44" ht="13.2" x14ac:dyDescent="0.2">
      <c r="A53" s="247"/>
      <c r="AK53" s="303" t="s">
        <v>519</v>
      </c>
      <c r="AL53" s="304"/>
      <c r="AM53" s="312">
        <v>1029914</v>
      </c>
      <c r="AN53" s="313">
        <v>142253</v>
      </c>
      <c r="AO53" s="314">
        <v>18.399999999999999</v>
      </c>
      <c r="AP53" s="315">
        <v>122054</v>
      </c>
      <c r="AQ53" s="316">
        <v>-3.5</v>
      </c>
      <c r="AR53" s="317">
        <v>21.9</v>
      </c>
    </row>
    <row r="54" spans="1:44" ht="13.2" x14ac:dyDescent="0.2">
      <c r="A54" s="247"/>
      <c r="AK54" s="318"/>
      <c r="AL54" s="319" t="s">
        <v>518</v>
      </c>
      <c r="AM54" s="320">
        <v>894705</v>
      </c>
      <c r="AN54" s="321">
        <v>123578</v>
      </c>
      <c r="AO54" s="322">
        <v>138.1</v>
      </c>
      <c r="AP54" s="323">
        <v>68298</v>
      </c>
      <c r="AQ54" s="324">
        <v>1.9</v>
      </c>
      <c r="AR54" s="325">
        <v>136.19999999999999</v>
      </c>
    </row>
    <row r="55" spans="1:44" ht="13.2" x14ac:dyDescent="0.2">
      <c r="A55" s="247"/>
      <c r="AK55" s="303" t="s">
        <v>520</v>
      </c>
      <c r="AL55" s="304"/>
      <c r="AM55" s="312">
        <v>827371</v>
      </c>
      <c r="AN55" s="313">
        <v>116877</v>
      </c>
      <c r="AO55" s="314">
        <v>-17.8</v>
      </c>
      <c r="AP55" s="315">
        <v>111644</v>
      </c>
      <c r="AQ55" s="316">
        <v>-8.5</v>
      </c>
      <c r="AR55" s="317">
        <v>-9.3000000000000007</v>
      </c>
    </row>
    <row r="56" spans="1:44" ht="13.2" x14ac:dyDescent="0.2">
      <c r="A56" s="247"/>
      <c r="AK56" s="318"/>
      <c r="AL56" s="319" t="s">
        <v>518</v>
      </c>
      <c r="AM56" s="320">
        <v>681653</v>
      </c>
      <c r="AN56" s="321">
        <v>96292</v>
      </c>
      <c r="AO56" s="322">
        <v>-22.1</v>
      </c>
      <c r="AP56" s="323">
        <v>66606</v>
      </c>
      <c r="AQ56" s="324">
        <v>-2.5</v>
      </c>
      <c r="AR56" s="325">
        <v>-19.600000000000001</v>
      </c>
    </row>
    <row r="57" spans="1:44" ht="13.2" x14ac:dyDescent="0.2">
      <c r="A57" s="247"/>
      <c r="AK57" s="303" t="s">
        <v>521</v>
      </c>
      <c r="AL57" s="304"/>
      <c r="AM57" s="312">
        <v>1041895</v>
      </c>
      <c r="AN57" s="313">
        <v>150563</v>
      </c>
      <c r="AO57" s="314">
        <v>28.8</v>
      </c>
      <c r="AP57" s="315">
        <v>127917</v>
      </c>
      <c r="AQ57" s="316">
        <v>14.6</v>
      </c>
      <c r="AR57" s="317">
        <v>14.2</v>
      </c>
    </row>
    <row r="58" spans="1:44" ht="13.2" x14ac:dyDescent="0.2">
      <c r="A58" s="247"/>
      <c r="AK58" s="318"/>
      <c r="AL58" s="319" t="s">
        <v>518</v>
      </c>
      <c r="AM58" s="320">
        <v>826086</v>
      </c>
      <c r="AN58" s="321">
        <v>119377</v>
      </c>
      <c r="AO58" s="322">
        <v>24</v>
      </c>
      <c r="AP58" s="323">
        <v>69746</v>
      </c>
      <c r="AQ58" s="324">
        <v>4.7</v>
      </c>
      <c r="AR58" s="325">
        <v>19.3</v>
      </c>
    </row>
    <row r="59" spans="1:44" ht="13.2" x14ac:dyDescent="0.2">
      <c r="A59" s="247"/>
      <c r="AK59" s="303" t="s">
        <v>522</v>
      </c>
      <c r="AL59" s="304"/>
      <c r="AM59" s="312">
        <v>1414897</v>
      </c>
      <c r="AN59" s="313">
        <v>209150</v>
      </c>
      <c r="AO59" s="314">
        <v>38.9</v>
      </c>
      <c r="AP59" s="315">
        <v>135931</v>
      </c>
      <c r="AQ59" s="316">
        <v>6.3</v>
      </c>
      <c r="AR59" s="317">
        <v>32.6</v>
      </c>
    </row>
    <row r="60" spans="1:44" ht="13.2" x14ac:dyDescent="0.2">
      <c r="A60" s="247"/>
      <c r="AK60" s="318"/>
      <c r="AL60" s="319" t="s">
        <v>518</v>
      </c>
      <c r="AM60" s="320">
        <v>1065788</v>
      </c>
      <c r="AN60" s="321">
        <v>157544</v>
      </c>
      <c r="AO60" s="322">
        <v>32</v>
      </c>
      <c r="AP60" s="323">
        <v>75320</v>
      </c>
      <c r="AQ60" s="324">
        <v>8</v>
      </c>
      <c r="AR60" s="325">
        <v>24</v>
      </c>
    </row>
    <row r="61" spans="1:44" ht="13.2" x14ac:dyDescent="0.2">
      <c r="A61" s="247"/>
      <c r="AK61" s="303" t="s">
        <v>523</v>
      </c>
      <c r="AL61" s="326"/>
      <c r="AM61" s="312">
        <v>1041502</v>
      </c>
      <c r="AN61" s="313">
        <v>147802</v>
      </c>
      <c r="AO61" s="314">
        <v>15.1</v>
      </c>
      <c r="AP61" s="315">
        <v>124814</v>
      </c>
      <c r="AQ61" s="327">
        <v>1.8</v>
      </c>
      <c r="AR61" s="317">
        <v>13.3</v>
      </c>
    </row>
    <row r="62" spans="1:44" ht="13.2" x14ac:dyDescent="0.2">
      <c r="A62" s="247"/>
      <c r="AK62" s="318"/>
      <c r="AL62" s="319" t="s">
        <v>518</v>
      </c>
      <c r="AM62" s="320">
        <v>770815</v>
      </c>
      <c r="AN62" s="321">
        <v>109737</v>
      </c>
      <c r="AO62" s="322">
        <v>34.4</v>
      </c>
      <c r="AP62" s="323">
        <v>69404</v>
      </c>
      <c r="AQ62" s="324">
        <v>6</v>
      </c>
      <c r="AR62" s="325">
        <v>28.4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JVCKheTV8MiSdowWizX9qYXPQpieDibZIDVsUKK1PlI+9YJEdCkXmoj0ZbORhRk0cbHLzwCT+hg+AhUi2tLpxg==" saltValue="xLKwxZcAp9MgDuZjUj/M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8"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SIO10qj7a9OhsHw5vB1os0hP7mekA1OeeAE26IY758cqZc0sJ7Ro0B6jCj92YNWqZQPsqSVsN1TmzVCopTwQeg==" saltValue="1vw0NuHNJ0TUCmFoRK5y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5"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0grKIkCphi3TQpuBb4EJRJDAWh29RHJ3xzWz7pXzoldUXdxok2H+3CnEm6+iqa4hlRfsTfqZKYT9pgouiwlgaw==" saltValue="GIxgKJAoZ4bUx10lHE7E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59.19</v>
      </c>
      <c r="G47" s="12">
        <v>57.21</v>
      </c>
      <c r="H47" s="12">
        <v>59.52</v>
      </c>
      <c r="I47" s="12">
        <v>59.3</v>
      </c>
      <c r="J47" s="13">
        <v>66.53</v>
      </c>
    </row>
    <row r="48" spans="2:10" ht="57.75" customHeight="1" x14ac:dyDescent="0.2">
      <c r="B48" s="14"/>
      <c r="C48" s="1128" t="s">
        <v>4</v>
      </c>
      <c r="D48" s="1128"/>
      <c r="E48" s="1129"/>
      <c r="F48" s="15">
        <v>14.93</v>
      </c>
      <c r="G48" s="16">
        <v>18.91</v>
      </c>
      <c r="H48" s="16">
        <v>14.09</v>
      </c>
      <c r="I48" s="16">
        <v>16.850000000000001</v>
      </c>
      <c r="J48" s="17">
        <v>19.670000000000002</v>
      </c>
    </row>
    <row r="49" spans="2:10" ht="57.75" customHeight="1" thickBot="1" x14ac:dyDescent="0.25">
      <c r="B49" s="18"/>
      <c r="C49" s="1130" t="s">
        <v>5</v>
      </c>
      <c r="D49" s="1130"/>
      <c r="E49" s="1131"/>
      <c r="F49" s="19">
        <v>0.77</v>
      </c>
      <c r="G49" s="20">
        <v>4.5</v>
      </c>
      <c r="H49" s="20" t="s">
        <v>530</v>
      </c>
      <c r="I49" s="20">
        <v>2.85</v>
      </c>
      <c r="J49" s="21">
        <v>11.03</v>
      </c>
    </row>
    <row r="50" spans="2:10" ht="13.2" x14ac:dyDescent="0.2"/>
  </sheetData>
  <sheetProtection algorithmName="SHA-512" hashValue="yBomT6H1T/jeajXa5br/YQXYinIC9elsycv/viSt4bG2S8FVWLWgOhZ77K2AUeAWx4WV82C2qamqm/CmXqwXqA==" saltValue="1VFCcBASLHiO/iXaj7HJ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2026-03-10T04:18:24Z</cp:lastPrinted>
  <dcterms:created xsi:type="dcterms:W3CDTF">2026-02-26T09:43:31Z</dcterms:created>
  <dcterms:modified xsi:type="dcterms:W3CDTF">2026-03-30T13:09:13Z</dcterms:modified>
  <cp:category/>
</cp:coreProperties>
</file>