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21_西桂町【】\"/>
    </mc:Choice>
  </mc:AlternateContent>
  <xr:revisionPtr revIDLastSave="0" documentId="13_ncr:1_{BD97AA19-70A3-42EB-9002-55B2DA00F3B7}" xr6:coauthVersionLast="47" xr6:coauthVersionMax="47" xr10:uidLastSave="{00000000-0000-0000-0000-000000000000}"/>
  <bookViews>
    <workbookView xWindow="-108" yWindow="-108" windowWidth="30936" windowHeight="16776" tabRatio="79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E38" i="10"/>
  <c r="AM38" i="10"/>
  <c r="U38" i="10"/>
  <c r="C38" i="10"/>
  <c r="CO37" i="10"/>
  <c r="BW37" i="10"/>
  <c r="BW38" i="10" s="1"/>
  <c r="BE37" i="10"/>
  <c r="AM37" i="10"/>
  <c r="C37" i="10"/>
  <c r="CO36" i="10"/>
  <c r="BW36" i="10"/>
  <c r="BE36" i="10"/>
  <c r="AM36" i="10"/>
  <c r="C36" i="10"/>
  <c r="CO35" i="10"/>
  <c r="BE35" i="10"/>
  <c r="C35" i="10"/>
  <c r="CO34" i="10"/>
  <c r="BW34" i="10"/>
  <c r="BW35"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<sst xmlns="http://schemas.openxmlformats.org/spreadsheetml/2006/main" count="1138" uniqueCount="561">
  <si>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</si>
  <si>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</si>
  <si>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</si>
  <si>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</si>
  <si>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</si>
  <si>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</si>
  <si>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</si>
  <si>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</si>
  <si>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</si>
  <si>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</si>
  <si>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</si>
  <si>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</si>
  <si>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</si>
  <si>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</si>
  <si>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</si>
  <si>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</si>
  <si>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</si>
  <si>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</si>
  <si>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</si>
  <si>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</si>
  <si>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</si>
  <si>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</si>
  <si>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</si>
  <si>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</si>
  <si>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</si>
  <si>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</si>
  <si>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</si>
  <si>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</si>
  <si>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</si>
  <si>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</si>
  <si>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</si>
  <si>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</si>
  <si>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</si>
  <si>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</si>
  <si>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</si>
  <si>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</si>
  <si>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</si>
  <si>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</si>
  <si>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</si>
  <si>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</si>
  <si>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</si>
  <si>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</si>
  <si>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</si>
  <si>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</si>
  <si>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</si>
  <si>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</si>
  <si>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</si>
  <si>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</si>
  <si>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</si>
  <si>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</si>
  <si>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</si>
  <si>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</si>
  <si>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</si>
  <si>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</si>
  <si>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</si>
  <si>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</si>
  <si>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</si>
  <si>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</si>
  <si>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</si>
  <si>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</si>
  <si>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</si>
  <si>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</si>
  <si>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</si>
  <si>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</si>
  <si>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</si>
  <si>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</si>
  <si>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</si>
  <si>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</si>
  <si>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</si>
  <si>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</si>
  <si>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</si>
  <si>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</si>
  <si>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</si>
  <si>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</si>
  <si>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</si>
  <si>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</si>
  <si>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</si>
  <si>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</si>
  <si>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</si>
  <si>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</si>
  <si>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</si>
  <si>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</si>
  <si>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</si>
  <si>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</si>
  <si>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</si>
  <si>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</si>
  <si>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</si>
  <si>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</si>
  <si>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</si>
  <si>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</si>
  <si>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</si>
  <si>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</si>
  <si>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</si>
  <si>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</si>
  <si>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西桂町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</si>
  <si>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</si>
  <si>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</si>
  <si>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</si>
  <si>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</si>
  <si>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</si>
  <si>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</si>
  <si>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</si>
  <si>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</si>
  <si>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</si>
  <si>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</si>
  <si>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</si>
  <si>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</si>
  <si>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</si>
  <si>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</si>
  <si>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</si>
  <si>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</si>
  <si>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</si>
  <si>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</si>
  <si>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</si>
  <si>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</si>
  <si>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</si>
  <si>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</si>
  <si>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</si>
  <si>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</si>
  <si>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</si>
  <si>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</si>
  <si>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</si>
  <si>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</si>
  <si>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</si>
  <si>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</si>
  <si>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</si>
  <si>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</si>
  <si>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</si>
  <si>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</si>
  <si>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</si>
  <si>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</si>
  <si>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</si>
  <si>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</si>
  <si>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</si>
  <si>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</si>
  <si>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</si>
  <si>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</si>
  <si>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</si>
  <si>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</si>
  <si>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</si>
  <si>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</si>
  <si>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</si>
  <si>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</si>
  <si>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</si>
  <si>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</si>
  <si>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</si>
  <si>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</si>
  <si>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</si>
  <si>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</si>
  <si>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</si>
  <si>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</si>
  <si>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</si>
  <si>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</si>
  <si>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</si>
  <si>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</si>
  <si>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</si>
  <si>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</si>
  <si>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</si>
  <si>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</si>
  <si>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</si>
  <si>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</si>
  <si>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</si>
  <si>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</si>
  <si>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</si>
  <si>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</si>
  <si>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</si>
  <si>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</si>
  <si>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</si>
  <si>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</si>
  <si>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</si>
  <si>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</si>
  <si>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</si>
  <si>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</si>
  <si>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</si>
  <si>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</si>
  <si>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</si>
  <si>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</si>
  <si>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</si>
  <si>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</si>
  <si>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</si>
  <si>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</si>
  <si>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</si>
  <si>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</si>
  <si>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</si>
  <si>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</si>
  <si>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</si>
  <si>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</si>
  <si>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</si>
  <si>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</si>
  <si>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</si>
  <si>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</si>
  <si>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</si>
  <si>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</si>
  <si>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</si>
  <si>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</si>
  <si>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</si>
  <si>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</si>
  <si>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</si>
  <si>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</si>
  <si>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</si>
  <si>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</si>
  <si>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</si>
  <si>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</si>
  <si>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山梨県西桂町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</si>
  <si>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</si>
  <si>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</si>
  <si>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</si>
  <si>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</si>
  <si>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</si>
  <si>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</si>
  <si>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</si>
  <si>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</si>
  <si>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</si>
  <si>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</si>
  <si>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</si>
  <si>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</si>
  <si>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</si>
  <si>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</si>
  <si>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</si>
  <si>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</si>
  <si>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</si>
  <si>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</si>
  <si>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</si>
  <si>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</si>
  <si>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</si>
  <si>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</si>
  <si>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</si>
  <si>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</si>
  <si>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</si>
  <si>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</si>
  <si>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</si>
  <si>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</si>
  <si>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</si>
  <si>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</si>
  <si>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</si>
  <si>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</si>
  <si>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</si>
  <si>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</si>
  <si>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</si>
  <si>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</si>
  <si>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</si>
  <si>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</si>
  <si>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</si>
  <si>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</si>
  <si>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</si>
  <si>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</si>
  <si>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</si>
  <si>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</si>
  <si>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</si>
  <si>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</si>
  <si>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</si>
  <si>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</si>
  <si>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</si>
  <si>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</si>
  <si>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</si>
  <si>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</si>
  <si>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</si>
  <si>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</si>
  <si>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</si>
  <si>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</si>
  <si>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</si>
  <si>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</si>
  <si>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</si>
  <si>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</si>
  <si>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</si>
  <si>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</si>
  <si>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</si>
  <si>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</si>
  <si>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</si>
  <si>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</si>
  <si>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</si>
  <si>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</si>
  <si>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</si>
  <si>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</si>
  <si>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</si>
  <si>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</si>
  <si>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</si>
  <si>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</si>
  <si>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</si>
  <si>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</si>
  <si>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</si>
  <si>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</si>
  <si>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</si>
  <si>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</si>
  <si>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</si>
  <si>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</si>
  <si>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</si>
  <si>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</si>
  <si>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</si>
  <si>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</si>
  <si>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</si>
  <si>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</si>
  <si>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</si>
  <si>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</si>
  <si>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</si>
  <si>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</si>
  <si>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</si>
  <si>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</si>
  <si>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</si>
  <si>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</si>
  <si>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</si>
  <si>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</si>
  <si>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</si>
  <si>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</si>
  <si>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</si>
  <si>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</si>
  <si>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</si>
  <si>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</si>
  <si>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</si>
  <si>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</si>
  <si>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</si>
  <si>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</si>
  <si>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</si>
  <si>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</si>
  <si>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</si>
  <si>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</si>
  <si>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</si>
  <si>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</si>
  <si>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</si>
  <si>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</si>
  <si>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</si>
  <si>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</si>
  <si>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</si>
  <si>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</si>
  <si>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</si>
  <si>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</si>
  <si>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</si>
  <si>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</si>
  <si>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</si>
  <si>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</si>
  <si>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</si>
  <si>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</si>
  <si>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</si>
  <si>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</si>
  <si>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</si>
  <si>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</si>
  <si>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</si>
  <si>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</si>
  <si>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</si>
  <si>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</si>
  <si>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</si>
  <si>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</si>
  <si>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</si>
  <si>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</si>
  <si>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</si>
  <si>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</si>
  <si>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</si>
  <si>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</si>
  <si>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</si>
  <si>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</si>
  <si>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</si>
  <si>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</si>
  <si>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</si>
  <si>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</si>
  <si>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山梨県西桂町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</si>
  <si>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</si>
  <si>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</si>
  <si>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</si>
  <si>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</si>
  <si>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</si>
  <si>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</si>
  <si>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</si>
  <si>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</si>
  <si>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</si>
  <si>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</si>
  <si>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</si>
  <si>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</si>
  <si>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</si>
  <si>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</si>
  <si>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</si>
  <si>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</si>
  <si>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</si>
  <si>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</si>
  <si>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</si>
  <si>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</si>
  <si>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</si>
  <si>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</si>
  <si>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</si>
  <si>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</si>
  <si>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</si>
  <si>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</si>
  <si>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</si>
  <si>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</si>
  <si>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</si>
  <si>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</si>
  <si>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</si>
  <si>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</si>
  <si>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</si>
  <si>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</si>
  <si>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</si>
  <si>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</si>
  <si>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介護予防支援事業特別会計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</si>
  <si>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</si>
  <si>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</si>
  <si>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</si>
  <si>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</si>
  <si>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</si>
  <si>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</si>
  <si>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</si>
  <si>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</si>
  <si>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</si>
  <si>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</si>
  <si>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</si>
  <si>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</si>
  <si>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</si>
  <si>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</si>
  <si>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</si>
  <si>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</si>
  <si>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</si>
  <si>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</si>
  <si>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</si>
  <si>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</si>
  <si>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</si>
  <si>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</si>
  <si>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</si>
  <si>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</si>
  <si>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</si>
  <si>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</si>
  <si>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</si>
  <si>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</si>
  <si>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</si>
  <si>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</si>
  <si>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</si>
  <si>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</si>
  <si>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</si>
  <si>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</si>
  <si>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</si>
  <si>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</si>
  <si>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</si>
  <si>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</si>
  <si>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</si>
  <si>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</si>
  <si>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</si>
  <si>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</si>
  <si>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</si>
  <si>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</si>
  <si>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</si>
  <si>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</si>
  <si>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</si>
  <si>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</si>
  <si>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</si>
  <si>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</si>
  <si>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</si>
  <si>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</si>
  <si>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</si>
  <si>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</si>
  <si>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</si>
  <si>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</si>
  <si>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</si>
  <si>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</si>
  <si>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</si>
  <si>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</si>
  <si>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</si>
  <si>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</si>
  <si>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</si>
  <si>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</si>
  <si>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</si>
  <si>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</si>
  <si>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</si>
  <si>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</si>
  <si>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</si>
  <si>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</si>
  <si>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</si>
  <si>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</si>
  <si>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</si>
  <si>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</si>
  <si>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</si>
  <si>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</si>
  <si>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</si>
  <si>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</si>
  <si>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</si>
  <si>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</si>
  <si>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</si>
  <si>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</si>
  <si>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</si>
  <si>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</si>
  <si>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</si>
  <si>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</si>
  <si>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</si>
  <si>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</si>
  <si>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</si>
  <si>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</si>
  <si>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</si>
  <si>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</si>
  <si>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</si>
  <si>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</si>
  <si>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</si>
  <si>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</si>
  <si>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</si>
  <si>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</si>
  <si>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</si>
  <si>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</si>
  <si>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</si>
  <si>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</si>
  <si>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</si>
  <si>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</si>
  <si>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</si>
  <si>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</si>
  <si>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</si>
  <si>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</si>
  <si>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</si>
  <si>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</si>
  <si>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</si>
  <si>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</si>
  <si>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</si>
  <si>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</si>
  <si>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</si>
  <si>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</si>
  <si>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</si>
  <si>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</si>
  <si>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</si>
  <si>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</si>
  <si>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</si>
  <si>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</si>
  <si>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</si>
  <si>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</si>
  <si>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</si>
  <si>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</si>
  <si>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</si>
  <si>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</si>
  <si>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</si>
  <si>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</si>
  <si>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</si>
  <si>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</si>
  <si>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</si>
  <si>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</si>
  <si>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</si>
  <si>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</si>
  <si>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</si>
  <si>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</si>
  <si>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0.10</t>
  </si>
  <si>
    <t>一般会計</t>
  </si>
  <si>
    <t>簡易水道事業会計</t>
  </si>
  <si>
    <t>下水道事業会計</t>
  </si>
  <si>
    <t>介護保険特別会計</t>
  </si>
  <si>
    <t>国民健康保険特別会計</t>
  </si>
  <si>
    <t>介護予防支援事業特別会計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</si>
  <si>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</si>
  <si>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</si>
  <si>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</si>
  <si>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</si>
  <si>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</si>
  <si>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</si>
  <si>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</si>
  <si>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</si>
  <si>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5"/>
  </si>
  <si>
    <t>ふるさと振興基金</t>
    <rPh sb="4" eb="8">
      <t>シンコウキキン</t>
    </rPh>
    <phoneticPr fontId="5"/>
  </si>
  <si>
    <t>森林環境基金</t>
    <rPh sb="0" eb="6">
      <t>シンリンカンキョウキキン</t>
    </rPh>
    <phoneticPr fontId="5"/>
  </si>
  <si>
    <t>交通安全対策基金</t>
    <rPh sb="0" eb="8">
      <t>コウツウアンゼンタイサクキキン</t>
    </rPh>
    <phoneticPr fontId="5"/>
  </si>
  <si>
    <t>環境保全基金</t>
    <rPh sb="0" eb="6">
      <t>カンキョウホゼンキキン</t>
    </rPh>
    <phoneticPr fontId="5"/>
  </si>
  <si>
    <t>-</t>
    <phoneticPr fontId="2"/>
  </si>
  <si>
    <t>富士五湖広域行政事務組合（一般会計）</t>
    <rPh sb="0" eb="4">
      <t>フジゴコ</t>
    </rPh>
    <rPh sb="4" eb="6">
      <t>コウイキ</t>
    </rPh>
    <rPh sb="6" eb="8">
      <t>ギョウセイ</t>
    </rPh>
    <rPh sb="8" eb="10">
      <t>ジム</t>
    </rPh>
    <rPh sb="10" eb="12">
      <t>クミアイ</t>
    </rPh>
    <rPh sb="13" eb="15">
      <t>イッパン</t>
    </rPh>
    <rPh sb="15" eb="17">
      <t>カイケイ</t>
    </rPh>
    <phoneticPr fontId="2"/>
  </si>
  <si>
    <t>富士五湖広域行政事務組合（富士五湖聖苑特別会計）</t>
    <rPh sb="0" eb="4">
      <t>フジゴコ</t>
    </rPh>
    <rPh sb="4" eb="6">
      <t>コウイキ</t>
    </rPh>
    <rPh sb="6" eb="8">
      <t>ギョウセイ</t>
    </rPh>
    <rPh sb="8" eb="10">
      <t>ジム</t>
    </rPh>
    <rPh sb="10" eb="12">
      <t>クミアイ</t>
    </rPh>
    <rPh sb="13" eb="17">
      <t>フジゴコ</t>
    </rPh>
    <rPh sb="17" eb="19">
      <t>セイエン</t>
    </rPh>
    <rPh sb="19" eb="21">
      <t>トクベツ</t>
    </rPh>
    <rPh sb="21" eb="23">
      <t>カイケイ</t>
    </rPh>
    <phoneticPr fontId="2"/>
  </si>
  <si>
    <t>富士・東部広域環境事務組合（一般会計）</t>
    <rPh sb="0" eb="2">
      <t>フジ</t>
    </rPh>
    <rPh sb="3" eb="5">
      <t>トウブ</t>
    </rPh>
    <rPh sb="5" eb="7">
      <t>コウイキ</t>
    </rPh>
    <rPh sb="7" eb="9">
      <t>カンキョウ</t>
    </rPh>
    <rPh sb="9" eb="11">
      <t>ジム</t>
    </rPh>
    <rPh sb="11" eb="13">
      <t>クミアイ</t>
    </rPh>
    <rPh sb="14" eb="16">
      <t>イッパン</t>
    </rPh>
    <rPh sb="16" eb="18">
      <t>カイケイ</t>
    </rPh>
    <phoneticPr fontId="2"/>
  </si>
  <si>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2"/>
  </si>
  <si>
    <t>山梨県高齢者医療広域連合（後期高齢者医療特別会計）</t>
    <rPh sb="0" eb="3">
      <t>ヤマナシケン</t>
    </rPh>
    <rPh sb="3" eb="8">
      <t>コウレイシャイリョウ</t>
    </rPh>
    <rPh sb="8" eb="10">
      <t>コウイキ</t>
    </rPh>
    <rPh sb="10" eb="12">
      <t>レンゴウ</t>
    </rPh>
    <rPh sb="13" eb="15">
      <t>コウキ</t>
    </rPh>
    <rPh sb="15" eb="18">
      <t>コウレイシャ</t>
    </rPh>
    <rPh sb="18" eb="20">
      <t>イリョウ</t>
    </rPh>
    <rPh sb="20" eb="22">
      <t>トクベツ</t>
    </rPh>
    <rPh sb="22" eb="24">
      <t>カイケイ</t>
    </rPh>
    <phoneticPr fontId="2"/>
  </si>
  <si>
    <t>山梨県市町村総合事務組合（一般会計）</t>
    <rPh sb="0" eb="3">
      <t>ヤマナシケン</t>
    </rPh>
    <rPh sb="3" eb="6">
      <t>シチョウソン</t>
    </rPh>
    <rPh sb="6" eb="12">
      <t>ソウゴウジムクミアイ</t>
    </rPh>
    <rPh sb="13" eb="17">
      <t>イッパンカイケイ</t>
    </rPh>
    <phoneticPr fontId="2"/>
  </si>
  <si>
    <t>山梨県市町村総合事務組合（電子化事業及び会館管理・研修事業特別会計）</t>
    <rPh sb="0" eb="3">
      <t>ヤマナシケン</t>
    </rPh>
    <rPh sb="3" eb="6">
      <t>シチョウソン</t>
    </rPh>
    <rPh sb="6" eb="12">
      <t>ソウゴウジムクミアイ</t>
    </rPh>
    <rPh sb="13" eb="15">
      <t>デンシ</t>
    </rPh>
    <rPh sb="15" eb="16">
      <t>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</si>
  <si>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山梨県市町村総合事務組合（一般廃棄物最終処分場事業特別会計）</t>
    <rPh sb="0" eb="3">
      <t>ヤマナシケン</t>
    </rPh>
    <rPh sb="3" eb="6">
      <t>シチョウソン</t>
    </rPh>
    <rPh sb="6" eb="12">
      <t>ソウゴウジムクミアイ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2"/>
  </si>
  <si>
    <t>山梨県市町村総合事務組合（入札参加資格審査事業費特別会計）</t>
    <rPh sb="0" eb="3">
      <t>ヤマナシケン</t>
    </rPh>
    <rPh sb="3" eb="8">
      <t>シチョウソンソウゴウ</t>
    </rPh>
    <rPh sb="8" eb="12">
      <t>ジムクミアイ</t>
    </rPh>
    <rPh sb="13" eb="15">
      <t>ニュウサツ</t>
    </rPh>
    <rPh sb="15" eb="17">
      <t>サンカ</t>
    </rPh>
    <rPh sb="17" eb="19">
      <t>シカク</t>
    </rPh>
    <rPh sb="19" eb="21">
      <t>シンサ</t>
    </rPh>
    <rPh sb="21" eb="24">
      <t>ジギョウヒ</t>
    </rPh>
    <rPh sb="24" eb="26">
      <t>トクベツ</t>
    </rPh>
    <rPh sb="26" eb="28">
      <t>カイケイ</t>
    </rPh>
    <phoneticPr fontId="2"/>
  </si>
  <si>
    <t>山梨県市町村総合事務組合（交通災害共済事業特別会計）</t>
    <rPh sb="0" eb="6">
      <t>ヤマナシケンシチョウソン</t>
    </rPh>
    <rPh sb="6" eb="12">
      <t>ソウゴウジムクミアイ</t>
    </rPh>
    <rPh sb="13" eb="15">
      <t>コウツウ</t>
    </rPh>
    <rPh sb="15" eb="17">
      <t>サイガイ</t>
    </rPh>
    <rPh sb="17" eb="19">
      <t>キョウサイ</t>
    </rPh>
    <rPh sb="19" eb="21">
      <t>ジギョウ</t>
    </rPh>
    <rPh sb="21" eb="23">
      <t>トクベツ</t>
    </rPh>
    <rPh sb="23" eb="25">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</si>
</sst>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9D11-45A5-8DE2-F634304576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97125</c:v>
                </c:pt>
                <c:pt idx="1">
                  <c:v>98518</c:v>
                </c:pt>
                <c:pt idx="2">
                  <c:v>209755</c:v>
                </c:pt>
                <c:pt idx="3">
                  <c:v>127409</c:v>
                </c:pt>
                <c:pt idx="4">
                  <c:v>260653</c:v>
                </c:pt>
              </c:numCache>
            </c:numRef>
          </c:val>
          <c:smooth val="0"/>
          <c:extLst>
            <c:ext xmlns:c16="http://schemas.microsoft.com/office/drawing/2014/chart" uri="{C3380CC4-5D6E-409C-BE32-E72D297353CC}">
              <c16:uniqueId val="{00000001-9D11-45A5-8DE2-F634304576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4.29</c:v>
                </c:pt>
                <c:pt idx="1">
                  <c:v>3.77</c:v>
                </c:pt>
                <c:pt idx="2">
                  <c:v>4.1399999999999997</c:v>
                </c:pt>
                <c:pt idx="3">
                  <c:v>6.75</c:v>
                </c:pt>
                <c:pt idx="4">
                  <c:v>6.37</c:v>
                </c:pt>
              </c:numCache>
            </c:numRef>
          </c:val>
          <c:extLst>
            <c:ext xmlns:c16="http://schemas.microsoft.com/office/drawing/2014/chart" uri="{C3380CC4-5D6E-409C-BE32-E72D297353CC}">
              <c16:uniqueId val="{00000000-9EDE-4BA8-824C-A744FA8655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16.420000000000002</c:v>
                </c:pt>
                <c:pt idx="1">
                  <c:v>16.04</c:v>
                </c:pt>
                <c:pt idx="2">
                  <c:v>19.66</c:v>
                </c:pt>
                <c:pt idx="3">
                  <c:v>19.48</c:v>
                </c:pt>
                <c:pt idx="4">
                  <c:v>18.79</c:v>
                </c:pt>
              </c:numCache>
            </c:numRef>
          </c:val>
          <c:extLst>
            <c:ext xmlns:c16="http://schemas.microsoft.com/office/drawing/2014/chart" uri="{C3380CC4-5D6E-409C-BE32-E72D297353CC}">
              <c16:uniqueId val="{00000001-9EDE-4BA8-824C-A744FA8655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0.32</c:v>
                </c:pt>
                <c:pt idx="1">
                  <c:v>0.97</c:v>
                </c:pt>
                <c:pt idx="2">
                  <c:v>3.57</c:v>
                </c:pt>
                <c:pt idx="3">
                  <c:v>2.66</c:v>
                </c:pt>
                <c:pt idx="4">
                  <c:v>-0.1</c:v>
                </c:pt>
              </c:numCache>
            </c:numRef>
          </c:val>
          <c:smooth val="0"/>
          <c:extLst>
            <c:ext xmlns:c16="http://schemas.microsoft.com/office/drawing/2014/chart" uri="{C3380CC4-5D6E-409C-BE32-E72D297353CC}">
              <c16:uniqueId val="{00000002-9EDE-4BA8-824C-A744FA8655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0.22</c:v>
                </c:pt>
                <c:pt idx="2">
                  <c:v>#N/A</c:v>
                </c:pt>
                <c:pt idx="3">
                  <c:v>0.56999999999999995</c:v>
                </c:pt>
                <c:pt idx="4">
                  <c:v>#N/A</c:v>
                </c:pt>
                <c:pt idx="5">
                  <c:v>0.64</c:v>
                </c:pt>
                <c:pt idx="6">
                  <c:v>#N/A</c:v>
                </c:pt>
                <c:pt idx="7">
                  <c:v>2.2599999999999998</c:v>
                </c:pt>
                <c:pt idx="8">
                  <c:v>0</c:v>
                </c:pt>
                <c:pt idx="9">
                  <c:v>0</c:v>
                </c:pt>
              </c:numCache>
            </c:numRef>
          </c:val>
          <c:extLst>
            <c:ext xmlns:c16="http://schemas.microsoft.com/office/drawing/2014/chart" uri="{C3380CC4-5D6E-409C-BE32-E72D297353CC}">
              <c16:uniqueId val="{00000000-BE93-4275-B799-340F7598C6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93-4275-B799-340F7598C6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E93-4275-B799-340F7598C6C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E93-4275-B799-340F7598C6C3}"/>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BE93-4275-B799-340F7598C6C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0.42</c:v>
                </c:pt>
                <c:pt idx="4">
                  <c:v>#N/A</c:v>
                </c:pt>
                <c:pt idx="5">
                  <c:v>0.49</c:v>
                </c:pt>
                <c:pt idx="6">
                  <c:v>#N/A</c:v>
                </c:pt>
                <c:pt idx="7">
                  <c:v>0.06</c:v>
                </c:pt>
                <c:pt idx="8">
                  <c:v>#N/A</c:v>
                </c:pt>
                <c:pt idx="9">
                  <c:v>0.15</c:v>
                </c:pt>
              </c:numCache>
            </c:numRef>
          </c:val>
          <c:extLst>
            <c:ext xmlns:c16="http://schemas.microsoft.com/office/drawing/2014/chart" uri="{C3380CC4-5D6E-409C-BE32-E72D297353CC}">
              <c16:uniqueId val="{00000005-BE93-4275-B799-340F7598C6C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2.27</c:v>
                </c:pt>
                <c:pt idx="2">
                  <c:v>#N/A</c:v>
                </c:pt>
                <c:pt idx="3">
                  <c:v>1.61</c:v>
                </c:pt>
                <c:pt idx="4">
                  <c:v>#N/A</c:v>
                </c:pt>
                <c:pt idx="5">
                  <c:v>3.41</c:v>
                </c:pt>
                <c:pt idx="6">
                  <c:v>#N/A</c:v>
                </c:pt>
                <c:pt idx="7">
                  <c:v>1.97</c:v>
                </c:pt>
                <c:pt idx="8">
                  <c:v>#N/A</c:v>
                </c:pt>
                <c:pt idx="9">
                  <c:v>0.91</c:v>
                </c:pt>
              </c:numCache>
            </c:numRef>
          </c:val>
          <c:extLst>
            <c:ext xmlns:c16="http://schemas.microsoft.com/office/drawing/2014/chart" uri="{C3380CC4-5D6E-409C-BE32-E72D297353CC}">
              <c16:uniqueId val="{00000006-BE93-4275-B799-340F7598C6C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1.52</c:v>
                </c:pt>
              </c:numCache>
            </c:numRef>
          </c:val>
          <c:extLst>
            <c:ext xmlns:c16="http://schemas.microsoft.com/office/drawing/2014/chart" uri="{C3380CC4-5D6E-409C-BE32-E72D297353CC}">
              <c16:uniqueId val="{00000007-BE93-4275-B799-340F7598C6C3}"/>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2.44</c:v>
                </c:pt>
              </c:numCache>
            </c:numRef>
          </c:val>
          <c:extLst>
            <c:ext xmlns:c16="http://schemas.microsoft.com/office/drawing/2014/chart" uri="{C3380CC4-5D6E-409C-BE32-E72D297353CC}">
              <c16:uniqueId val="{00000008-BE93-4275-B799-340F7598C6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4.29</c:v>
                </c:pt>
                <c:pt idx="2">
                  <c:v>#N/A</c:v>
                </c:pt>
                <c:pt idx="3">
                  <c:v>3.77</c:v>
                </c:pt>
                <c:pt idx="4">
                  <c:v>#N/A</c:v>
                </c:pt>
                <c:pt idx="5">
                  <c:v>4.13</c:v>
                </c:pt>
                <c:pt idx="6">
                  <c:v>#N/A</c:v>
                </c:pt>
                <c:pt idx="7">
                  <c:v>6.74</c:v>
                </c:pt>
                <c:pt idx="8">
                  <c:v>#N/A</c:v>
                </c:pt>
                <c:pt idx="9">
                  <c:v>6.36</c:v>
                </c:pt>
              </c:numCache>
            </c:numRef>
          </c:val>
          <c:extLst>
            <c:ext xmlns:c16="http://schemas.microsoft.com/office/drawing/2014/chart" uri="{C3380CC4-5D6E-409C-BE32-E72D297353CC}">
              <c16:uniqueId val="{00000009-BE93-4275-B799-340F7598C6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185</c:v>
                </c:pt>
                <c:pt idx="5">
                  <c:v>179</c:v>
                </c:pt>
                <c:pt idx="8">
                  <c:v>178</c:v>
                </c:pt>
                <c:pt idx="11">
                  <c:v>175</c:v>
                </c:pt>
                <c:pt idx="14">
                  <c:v>173</c:v>
                </c:pt>
              </c:numCache>
            </c:numRef>
          </c:val>
          <c:extLst>
            <c:ext xmlns:c16="http://schemas.microsoft.com/office/drawing/2014/chart" uri="{C3380CC4-5D6E-409C-BE32-E72D297353CC}">
              <c16:uniqueId val="{00000000-C2B0-4CAD-BEFB-E8B7CBC8F6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B0-4CAD-BEFB-E8B7CBC8F6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2B0-4CAD-BEFB-E8B7CBC8F6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5</c:v>
                </c:pt>
                <c:pt idx="6">
                  <c:v>5</c:v>
                </c:pt>
                <c:pt idx="9">
                  <c:v>8</c:v>
                </c:pt>
                <c:pt idx="12">
                  <c:v>10</c:v>
                </c:pt>
              </c:numCache>
            </c:numRef>
          </c:val>
          <c:extLst>
            <c:ext xmlns:c16="http://schemas.microsoft.com/office/drawing/2014/chart" uri="{C3380CC4-5D6E-409C-BE32-E72D297353CC}">
              <c16:uniqueId val="{00000003-C2B0-4CAD-BEFB-E8B7CBC8F6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83</c:v>
                </c:pt>
                <c:pt idx="3">
                  <c:v>90</c:v>
                </c:pt>
                <c:pt idx="6">
                  <c:v>93</c:v>
                </c:pt>
                <c:pt idx="9">
                  <c:v>98</c:v>
                </c:pt>
                <c:pt idx="12">
                  <c:v>98</c:v>
                </c:pt>
              </c:numCache>
            </c:numRef>
          </c:val>
          <c:extLst>
            <c:ext xmlns:c16="http://schemas.microsoft.com/office/drawing/2014/chart" uri="{C3380CC4-5D6E-409C-BE32-E72D297353CC}">
              <c16:uniqueId val="{00000004-C2B0-4CAD-BEFB-E8B7CBC8F6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B0-4CAD-BEFB-E8B7CBC8F6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B0-4CAD-BEFB-E8B7CBC8F6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c:v>
                </c:pt>
                <c:pt idx="3">
                  <c:v>196</c:v>
                </c:pt>
                <c:pt idx="6">
                  <c:v>201</c:v>
                </c:pt>
                <c:pt idx="9">
                  <c:v>196</c:v>
                </c:pt>
                <c:pt idx="12">
                  <c:v>188</c:v>
                </c:pt>
              </c:numCache>
            </c:numRef>
          </c:val>
          <c:extLst>
            <c:ext xmlns:c16="http://schemas.microsoft.com/office/drawing/2014/chart" uri="{C3380CC4-5D6E-409C-BE32-E72D297353CC}">
              <c16:uniqueId val="{00000007-C2B0-4CAD-BEFB-E8B7CBC8F6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c:v>
                </c:pt>
                <c:pt idx="2">
                  <c:v>#N/A</c:v>
                </c:pt>
                <c:pt idx="3">
                  <c:v>#N/A</c:v>
                </c:pt>
                <c:pt idx="4">
                  <c:v>112</c:v>
                </c:pt>
                <c:pt idx="5">
                  <c:v>#N/A</c:v>
                </c:pt>
                <c:pt idx="6">
                  <c:v>#N/A</c:v>
                </c:pt>
                <c:pt idx="7">
                  <c:v>121</c:v>
                </c:pt>
                <c:pt idx="8">
                  <c:v>#N/A</c:v>
                </c:pt>
                <c:pt idx="9">
                  <c:v>#N/A</c:v>
                </c:pt>
                <c:pt idx="10">
                  <c:v>127</c:v>
                </c:pt>
                <c:pt idx="11">
                  <c:v>#N/A</c:v>
                </c:pt>
                <c:pt idx="12">
                  <c:v>#N/A</c:v>
                </c:pt>
                <c:pt idx="13">
                  <c:v>123</c:v>
                </c:pt>
                <c:pt idx="14">
                  <c:v>#N/A</c:v>
                </c:pt>
              </c:numCache>
            </c:numRef>
          </c:val>
          <c:smooth val="0"/>
          <c:extLst>
            <c:ext xmlns:c16="http://schemas.microsoft.com/office/drawing/2014/chart" uri="{C3380CC4-5D6E-409C-BE32-E72D297353CC}">
              <c16:uniqueId val="{00000008-C2B0-4CAD-BEFB-E8B7CBC8F6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2027</c:v>
                </c:pt>
                <c:pt idx="5">
                  <c:v>1943</c:v>
                </c:pt>
                <c:pt idx="8">
                  <c:v>1925</c:v>
                </c:pt>
                <c:pt idx="11">
                  <c:v>1994</c:v>
                </c:pt>
                <c:pt idx="14">
                  <c:v>1837</c:v>
                </c:pt>
              </c:numCache>
            </c:numRef>
          </c:val>
          <c:extLst>
            <c:ext xmlns:c16="http://schemas.microsoft.com/office/drawing/2014/chart" uri="{C3380CC4-5D6E-409C-BE32-E72D297353CC}">
              <c16:uniqueId val="{00000000-72C8-40F9-B6F4-D3C05B17DF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2C8-40F9-B6F4-D3C05B17DF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1760</c:v>
                </c:pt>
                <c:pt idx="5">
                  <c:v>1861</c:v>
                </c:pt>
                <c:pt idx="8">
                  <c:v>1763</c:v>
                </c:pt>
                <c:pt idx="11">
                  <c:v>1722</c:v>
                </c:pt>
                <c:pt idx="14">
                  <c:v>1370</c:v>
                </c:pt>
              </c:numCache>
            </c:numRef>
          </c:val>
          <c:extLst>
            <c:ext xmlns:c16="http://schemas.microsoft.com/office/drawing/2014/chart" uri="{C3380CC4-5D6E-409C-BE32-E72D297353CC}">
              <c16:uniqueId val="{00000002-72C8-40F9-B6F4-D3C05B17DF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C8-40F9-B6F4-D3C05B17DF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C8-40F9-B6F4-D3C05B17DF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C8-40F9-B6F4-D3C05B17DF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155</c:v>
                </c:pt>
                <c:pt idx="3">
                  <c:v>130</c:v>
                </c:pt>
                <c:pt idx="6">
                  <c:v>308</c:v>
                </c:pt>
                <c:pt idx="9">
                  <c:v>191</c:v>
                </c:pt>
                <c:pt idx="12">
                  <c:v>204</c:v>
                </c:pt>
              </c:numCache>
            </c:numRef>
          </c:val>
          <c:extLst>
            <c:ext xmlns:c16="http://schemas.microsoft.com/office/drawing/2014/chart" uri="{C3380CC4-5D6E-409C-BE32-E72D297353CC}">
              <c16:uniqueId val="{00000006-72C8-40F9-B6F4-D3C05B17DF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c:v>
                </c:pt>
                <c:pt idx="3">
                  <c:v>40</c:v>
                </c:pt>
                <c:pt idx="6">
                  <c:v>96</c:v>
                </c:pt>
                <c:pt idx="9">
                  <c:v>91</c:v>
                </c:pt>
                <c:pt idx="12">
                  <c:v>98</c:v>
                </c:pt>
              </c:numCache>
            </c:numRef>
          </c:val>
          <c:extLst>
            <c:ext xmlns:c16="http://schemas.microsoft.com/office/drawing/2014/chart" uri="{C3380CC4-5D6E-409C-BE32-E72D297353CC}">
              <c16:uniqueId val="{00000007-72C8-40F9-B6F4-D3C05B17DF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1061</c:v>
                </c:pt>
                <c:pt idx="3">
                  <c:v>1006</c:v>
                </c:pt>
                <c:pt idx="6">
                  <c:v>966</c:v>
                </c:pt>
                <c:pt idx="9">
                  <c:v>970</c:v>
                </c:pt>
                <c:pt idx="12">
                  <c:v>913</c:v>
                </c:pt>
              </c:numCache>
            </c:numRef>
          </c:val>
          <c:extLst>
            <c:ext xmlns:c16="http://schemas.microsoft.com/office/drawing/2014/chart" uri="{C3380CC4-5D6E-409C-BE32-E72D297353CC}">
              <c16:uniqueId val="{00000008-72C8-40F9-B6F4-D3C05B17DF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2C8-40F9-B6F4-D3C05B17DF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1762</c:v>
                </c:pt>
                <c:pt idx="3">
                  <c:v>1706</c:v>
                </c:pt>
                <c:pt idx="6">
                  <c:v>2020</c:v>
                </c:pt>
                <c:pt idx="9">
                  <c:v>2097</c:v>
                </c:pt>
                <c:pt idx="12">
                  <c:v>2474</c:v>
                </c:pt>
              </c:numCache>
            </c:numRef>
          </c:val>
          <c:extLst>
            <c:ext xmlns:c16="http://schemas.microsoft.com/office/drawing/2014/chart" uri="{C3380CC4-5D6E-409C-BE32-E72D297353CC}">
              <c16:uniqueId val="{0000000A-72C8-40F9-B6F4-D3C05B17DF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482</c:v>
                </c:pt>
                <c:pt idx="14">
                  <c:v>#N/A</c:v>
                </c:pt>
              </c:numCache>
            </c:numRef>
          </c:val>
          <c:smooth val="0"/>
          <c:extLst>
            <c:ext xmlns:c16="http://schemas.microsoft.com/office/drawing/2014/chart" uri="{C3380CC4-5D6E-409C-BE32-E72D297353CC}">
              <c16:uniqueId val="{0000000B-72C8-40F9-B6F4-D3C05B17DF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343</c:v>
                </c:pt>
                <c:pt idx="1">
                  <c:v>343</c:v>
                </c:pt>
                <c:pt idx="2">
                  <c:v>343</c:v>
                </c:pt>
              </c:numCache>
            </c:numRef>
          </c:val>
          <c:extLst>
            <c:ext xmlns:c16="http://schemas.microsoft.com/office/drawing/2014/chart" uri="{C3380CC4-5D6E-409C-BE32-E72D297353CC}">
              <c16:uniqueId val="{00000000-06E8-457B-A411-E11912DAC1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159</c:v>
                </c:pt>
                <c:pt idx="2">
                  <c:v>160</c:v>
                </c:pt>
              </c:numCache>
            </c:numRef>
          </c:val>
          <c:extLst>
            <c:ext xmlns:c16="http://schemas.microsoft.com/office/drawing/2014/chart" uri="{C3380CC4-5D6E-409C-BE32-E72D297353CC}">
              <c16:uniqueId val="{00000001-06E8-457B-A411-E11912DAC1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853</c:v>
                </c:pt>
                <c:pt idx="1">
                  <c:v>805</c:v>
                </c:pt>
                <c:pt idx="2">
                  <c:v>445</c:v>
                </c:pt>
              </c:numCache>
            </c:numRef>
          </c:val>
          <c:extLst>
            <c:ext xmlns:c16="http://schemas.microsoft.com/office/drawing/2014/chart" uri="{C3380CC4-5D6E-409C-BE32-E72D297353CC}">
              <c16:uniqueId val="{00000002-06E8-457B-A411-E11912DAC1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山梨県西桂町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元利償還金について、一般会計においては、平成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年度臨時財政対策債及び令和元年度緊急防災・減災事業債の償還が終了し、前年度から</a:t>
          </a:r>
          <a:r>
            <a:rPr kumimoji="1" lang="en-US" altLang="ja-JP" sz="1400">
              <a:latin typeface="ＭＳ ゴシック" pitchFamily="49" charset="-128"/>
              <a:ea typeface="ＭＳ ゴシック" pitchFamily="49" charset="-128"/>
            </a:rPr>
            <a:t>800</a:t>
          </a:r>
          <a:r>
            <a:rPr kumimoji="1" lang="ja-JP" altLang="en-US" sz="1400">
              <a:latin typeface="ＭＳ ゴシック" pitchFamily="49" charset="-128"/>
              <a:ea typeface="ＭＳ ゴシック" pitchFamily="49" charset="-128"/>
            </a:rPr>
            <a:t>万の減となった。今後も、緩やかに減少傾向となる見込みである。</a:t>
          </a:r>
        </a:p>
        <a:p>
          <a:r>
            <a:rPr kumimoji="1" lang="ja-JP" altLang="en-US" sz="1400">
              <a:latin typeface="ＭＳ ゴシック" pitchFamily="49" charset="-128"/>
              <a:ea typeface="ＭＳ ゴシック" pitchFamily="49" charset="-128"/>
            </a:rPr>
            <a:t>　一方で、公営企業債の元利償還金に対する繰入金は増加傾向にあり、簡易水道や下水道を整備中のため、今後も増加していくことが見込まれる。事業収入で賄うことができるよう住民に理解を得ながら、水道及び下水道の使用料について値上げの検討を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山梨県西桂町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一般会計の地方債現在高は、令和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年度にかけて、総額約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億の新庁舎建設に係る借入を行い、地方債現在高が年々増加してきた。充当可能基金においても、新庁舎建設のため多額の取り崩しを行ったことから令和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年度と比較して令和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年度末時点で約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千万減少している。このことから、令和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年度決算で初めて将来負担比率が算出されてしまった。</a:t>
          </a:r>
        </a:p>
        <a:p>
          <a:r>
            <a:rPr kumimoji="1" lang="ja-JP" altLang="en-US" sz="1400">
              <a:latin typeface="ＭＳ ゴシック" pitchFamily="49" charset="-128"/>
              <a:ea typeface="ＭＳ ゴシック" pitchFamily="49" charset="-128"/>
            </a:rPr>
            <a:t>　今後は、厳しい財政状況が予想されるため、基金への積極的な積立てと地方債の新規発行の抑制により、将来負担比率の改善に努めていく必要がある。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山梨県西桂町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新庁舎建設事業の完成払に伴い公共施設整備基金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億円を取り崩し、公園バイオトイレ建設事業に伴い環境保全基金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万円を取り崩したたこと等により、基金全体で前年度と比較して約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老朽化により大規模修繕等を控えている公共施設が複数あるため、公共施設整備基金への積極的な積立てを予定している。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公共施設整備基金：公共施設等の整備に使用するための基金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ふるさと振興基金：ふるさとづくりの財源に使用するための基金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森林環境基金：森林環境の保全事業に使用するための基金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交通安全対策基金：交通安全対策に使用するための基金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環境保全基金：自然環境の保全事業に使用するための基金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公共施設整備基金：新庁舎建設事業への充当により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百万を取り崩し、決算剰余金を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森林環境基金：森林経営管理制度業務に係る予算残額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環境保全基金：公園バイオトイレ建設事業への充当により、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公共施設整備基金：公共施設等総合管理計画に基づく公共施設の改修等がすでに控えているため、決算剰余金を原資に最優先で積み立てていく。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環境保全基金：次年度以降、基金を充当するような事業の計画がないため現状維持とし、積立の優先度を下げる。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取り崩すことはなかったが、積立は基金利息のみに留まった。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突発的な情勢の変化等にも対応できるよう、適正な水準を検討し、一定額の残高を維持していく。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取り崩すことなく、年度末に基金利息を積み立てた。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将来の償還計画を踏まえ、一定の残高を維持していく。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山梨県西桂町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3,888
3,842
15.22
3,724,116
3,586,965
116,387
1,827,748
2,474,157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人口の減少や町内企業が少ないこと等により、自主財源が乏しく、地方交付税等の財源に依存している。</a:t>
          </a:r>
        </a:p>
        <a:p>
          <a:r>
            <a:rPr kumimoji="1" lang="ja-JP" altLang="en-US" sz="1300">
              <a:latin typeface="ＭＳ Ｐゴシック" panose="020B0600070205080204" pitchFamily="50" charset="-128"/>
              <a:ea typeface="ＭＳ Ｐゴシック" panose="020B0600070205080204" pitchFamily="50" charset="-128"/>
            </a:rPr>
            <a:t>　類似団体内平均値をわずかに上回っているものの、自然上昇は見込めないため、税収の収納率向上やふるさと納税の強化に取り組むとともに、事務事業見直しによる歳出の削減を行い、財政の安定・基盤強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12277</xdr:rowOff>
    </xdr:from>
    <xdr:to>
      <xdr:col>23</xdr:col>
      <xdr:colOff>133350</xdr:colOff>
      <xdr:row>44</xdr:row>
      <xdr:rowOff>20320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560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12277</xdr:rowOff>
    </xdr:from>
    <xdr:to>
      <xdr:col>19</xdr:col>
      <xdr:colOff>133350</xdr:colOff>
      <xdr:row>44</xdr:row>
      <xdr:rowOff>20320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12277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132927</xdr:rowOff>
    </xdr:from>
    <xdr:to>
      <xdr:col>23</xdr:col>
      <xdr:colOff>184150</xdr:colOff>
      <xdr:row>44</xdr:row>
      <xdr:rowOff>63077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149454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81297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132927</xdr:rowOff>
    </xdr:from>
    <xdr:to>
      <xdr:col>15</xdr:col>
      <xdr:colOff>133350</xdr:colOff>
      <xdr:row>44</xdr:row>
      <xdr:rowOff>63077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人件費、扶助費及び物価高騰に伴う委託料等の増加により、</a:t>
          </a:r>
          <a:r>
            <a:rPr kumimoji="1" lang="en-US" altLang="ja-JP" sz="1300">
              <a:latin typeface="ＭＳ Ｐゴシック" panose="020B0600070205080204" pitchFamily="50" charset="-128"/>
              <a:ea typeface="ＭＳ Ｐゴシック" panose="020B0600070205080204" pitchFamily="50" charset="-128"/>
            </a:rPr>
            <a:t>89.4%</a:t>
          </a:r>
          <a:r>
            <a:rPr kumimoji="1" lang="ja-JP" altLang="en-US" sz="1300">
              <a:latin typeface="ＭＳ Ｐゴシック" panose="020B0600070205080204" pitchFamily="50" charset="-128"/>
              <a:ea typeface="ＭＳ Ｐゴシック" panose="020B0600070205080204" pitchFamily="50" charset="-128"/>
            </a:rPr>
            <a:t>と類似団体を上回っている。</a:t>
          </a:r>
        </a:p>
        <a:p>
          <a:r>
            <a:rPr kumimoji="1" lang="ja-JP" altLang="en-US" sz="1300">
              <a:latin typeface="ＭＳ Ｐゴシック" panose="020B0600070205080204" pitchFamily="50" charset="-128"/>
              <a:ea typeface="ＭＳ Ｐゴシック" panose="020B0600070205080204" pitchFamily="50" charset="-128"/>
            </a:rPr>
            <a:t>　今後も、人件費や物価高騰に伴う各種経常的経費の増加が見込まれるため、全ての事務事業の見直しを進めるとともに、事務事業の優先度を点検し、優先度の低い事業の廃止・縮小を検討していく。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64</xdr:row>
      <xdr:rowOff>34544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0251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64</xdr:row>
      <xdr:rowOff>29718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2743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97536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502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39878</xdr:rowOff>
    </xdr:from>
    <xdr:to>
      <xdr:col>11</xdr:col>
      <xdr:colOff>31750</xdr:colOff>
      <xdr:row>62</xdr:row>
      <xdr:rowOff>20320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32687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150368</xdr:rowOff>
    </xdr:from>
    <xdr:to>
      <xdr:col>19</xdr:col>
      <xdr:colOff>184150</xdr:colOff>
      <xdr:row>64</xdr:row>
      <xdr:rowOff>80518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160528</xdr:rowOff>
    </xdr:from>
    <xdr:to>
      <xdr:col>7</xdr:col>
      <xdr:colOff>31750</xdr:colOff>
      <xdr:row>60</xdr:row>
      <xdr:rowOff>90678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100855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人当たりの人件費や物件費が類似団体内平均値を大きく下回っているのは、ごみ処理業務や消防業務、下水処理といった大規模事業を一部事務組合や流域下水道で行っているためである。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今後は、公共施設の維持管理に費用がかかることが見込まれるため、公共施設等総合管理計画に基づき、適正な施設管理を行い、コスト削減に努める必要がある。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114224</xdr:rowOff>
    </xdr:from>
    <xdr:to>
      <xdr:col>23</xdr:col>
      <xdr:colOff>133350</xdr:colOff>
      <xdr:row>82</xdr:row>
      <xdr:rowOff>755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1674"/>
          <a:ext cx="838200" cy="5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114224</xdr:rowOff>
    </xdr:from>
    <xdr:to>
      <xdr:col>19</xdr:col>
      <xdr:colOff>133350</xdr:colOff>
      <xdr:row>81</xdr:row>
      <xdr:rowOff>135451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016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118687</xdr:rowOff>
    </xdr:from>
    <xdr:to>
      <xdr:col>15</xdr:col>
      <xdr:colOff>82550</xdr:colOff>
      <xdr:row>81</xdr:row>
      <xdr:rowOff>135451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613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109880</xdr:rowOff>
    </xdr:from>
    <xdr:to>
      <xdr:col>11</xdr:col>
      <xdr:colOff>31750</xdr:colOff>
      <xdr:row>81</xdr:row>
      <xdr:rowOff>118687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7330"/>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121405</xdr:rowOff>
    </xdr:from>
    <xdr:to>
      <xdr:col>23</xdr:col>
      <xdr:colOff>184150</xdr:colOff>
      <xdr:row>82</xdr:row>
      <xdr:rowOff>51555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42682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3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63424</xdr:rowOff>
    </xdr:from>
    <xdr:to>
      <xdr:col>19</xdr:col>
      <xdr:colOff>184150</xdr:colOff>
      <xdr:row>81</xdr:row>
      <xdr:rowOff>165024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19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84651</xdr:rowOff>
    </xdr:from>
    <xdr:to>
      <xdr:col>15</xdr:col>
      <xdr:colOff>133350</xdr:colOff>
      <xdr:row>82</xdr:row>
      <xdr:rowOff>14801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24978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4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67887</xdr:rowOff>
    </xdr:from>
    <xdr:to>
      <xdr:col>11</xdr:col>
      <xdr:colOff>82550</xdr:colOff>
      <xdr:row>81</xdr:row>
      <xdr:rowOff>169487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59080</xdr:rowOff>
    </xdr:from>
    <xdr:to>
      <xdr:col>7</xdr:col>
      <xdr:colOff>31750</xdr:colOff>
      <xdr:row>81</xdr:row>
      <xdr:rowOff>160680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170857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ラスパイレス指数は、前年度に引き続き類似団体平均を大きく下回る結果となった。</a:t>
          </a:r>
        </a:p>
        <a:p>
          <a:r>
            <a:rPr kumimoji="1" lang="ja-JP" altLang="en-US" sz="1300">
              <a:latin typeface="ＭＳ Ｐゴシック" panose="020B0600070205080204" pitchFamily="50" charset="-128"/>
              <a:ea typeface="ＭＳ Ｐゴシック" panose="020B0600070205080204" pitchFamily="50" charset="-128"/>
            </a:rPr>
            <a:t>　職員数に対して年齢構成の偏りが多くみられるため、特定の年度によってラスパイレス指数が大きく変動することが予想される。</a:t>
          </a:r>
        </a:p>
        <a:p>
          <a:r>
            <a:rPr kumimoji="1" lang="ja-JP" altLang="en-US" sz="1300">
              <a:latin typeface="ＭＳ Ｐゴシック" panose="020B0600070205080204" pitchFamily="50" charset="-128"/>
              <a:ea typeface="ＭＳ Ｐゴシック" panose="020B0600070205080204" pitchFamily="50" charset="-128"/>
            </a:rPr>
            <a:t>　今後は、計画的な採用により、年齢構成の不均衡を解消するよう努める。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87489</xdr:rowOff>
    </xdr:from>
    <xdr:to>
      <xdr:col>81</xdr:col>
      <xdr:colOff>44450</xdr:colOff>
      <xdr:row>81</xdr:row>
      <xdr:rowOff>154516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397493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154516</xdr:rowOff>
    </xdr:from>
    <xdr:to>
      <xdr:col>77</xdr:col>
      <xdr:colOff>44450</xdr:colOff>
      <xdr:row>84</xdr:row>
      <xdr:rowOff>28928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041966"/>
          <a:ext cx="889000" cy="3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28928</xdr:rowOff>
    </xdr:from>
    <xdr:to>
      <xdr:col>72</xdr:col>
      <xdr:colOff>203200</xdr:colOff>
      <xdr:row>85</xdr:row>
      <xdr:rowOff>58561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3072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58561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44134"/>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36689</xdr:rowOff>
    </xdr:from>
    <xdr:to>
      <xdr:col>81</xdr:col>
      <xdr:colOff>95250</xdr:colOff>
      <xdr:row>81</xdr:row>
      <xdr:rowOff>138289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53216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76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103716</xdr:rowOff>
    </xdr:from>
    <xdr:to>
      <xdr:col>77</xdr:col>
      <xdr:colOff>95250</xdr:colOff>
      <xdr:row>82</xdr:row>
      <xdr:rowOff>33866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44043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76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149578</xdr:rowOff>
    </xdr:from>
    <xdr:to>
      <xdr:col>73</xdr:col>
      <xdr:colOff>44450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94138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ここ数年、新規採用を行っているが類似団体平均を下回っている。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今後も、人件費とのバランスを考慮しつつ、住民サービスの低下を招かないよう計画的な採用を行い、適正な定員管理に努める。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59</xdr:row>
      <xdr:rowOff>149193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31967"/>
          <a:ext cx="838200" cy="3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116417</xdr:rowOff>
    </xdr:from>
    <xdr:to>
      <xdr:col>77</xdr:col>
      <xdr:colOff>44450</xdr:colOff>
      <xdr:row>59</xdr:row>
      <xdr:rowOff>136123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231967"/>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128281</xdr:rowOff>
    </xdr:from>
    <xdr:to>
      <xdr:col>72</xdr:col>
      <xdr:colOff>203200</xdr:colOff>
      <xdr:row>59</xdr:row>
      <xdr:rowOff>136123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43831"/>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124460</xdr:rowOff>
    </xdr:from>
    <xdr:to>
      <xdr:col>68</xdr:col>
      <xdr:colOff>152400</xdr:colOff>
      <xdr:row>59</xdr:row>
      <xdr:rowOff>128281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40010"/>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98393</xdr:rowOff>
    </xdr:from>
    <xdr:to>
      <xdr:col>81</xdr:col>
      <xdr:colOff>95250</xdr:colOff>
      <xdr:row>60</xdr:row>
      <xdr:rowOff>28543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19670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3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85323</xdr:rowOff>
    </xdr:from>
    <xdr:to>
      <xdr:col>73</xdr:col>
      <xdr:colOff>44450</xdr:colOff>
      <xdr:row>60</xdr:row>
      <xdr:rowOff>15473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0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25650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6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77481</xdr:rowOff>
    </xdr:from>
    <xdr:to>
      <xdr:col>68</xdr:col>
      <xdr:colOff>203200</xdr:colOff>
      <xdr:row>60</xdr:row>
      <xdr:rowOff>7631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9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17808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6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73660</xdr:rowOff>
    </xdr:from>
    <xdr:to>
      <xdr:col>64</xdr:col>
      <xdr:colOff>152400</xdr:colOff>
      <xdr:row>60</xdr:row>
      <xdr:rowOff>3810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簡易水道及び下水道事業会計について、毎年度起債を活用しているため、年々公債費が増加しており、償還に要する一般会計からの繰出金も年々増加している。</a:t>
          </a:r>
        </a:p>
        <a:p>
          <a:r>
            <a:rPr kumimoji="1" lang="ja-JP" altLang="en-US" sz="1300">
              <a:latin typeface="ＭＳ Ｐゴシック" panose="020B0600070205080204" pitchFamily="50" charset="-128"/>
              <a:ea typeface="ＭＳ Ｐゴシック" panose="020B0600070205080204" pitchFamily="50" charset="-128"/>
            </a:rPr>
            <a:t>　公債費は、今後緩やかに減少していく見込みだが、類似団体の平均水準以下に抑えるため、各事業計画の整理を行い、起債に依存しないよう事業を見直していく必要がある。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133894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8500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85634</xdr:rowOff>
    </xdr:from>
    <xdr:to>
      <xdr:col>77</xdr:col>
      <xdr:colOff>44450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4363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44269</xdr:rowOff>
    </xdr:from>
    <xdr:to>
      <xdr:col>72</xdr:col>
      <xdr:colOff>203200</xdr:colOff>
      <xdr:row>40</xdr:row>
      <xdr:rowOff>85634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022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167459</xdr:rowOff>
    </xdr:from>
    <xdr:to>
      <xdr:col>68</xdr:col>
      <xdr:colOff>152400</xdr:colOff>
      <xdr:row>40</xdr:row>
      <xdr:rowOff>44269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5400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45374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0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83094</xdr:rowOff>
    </xdr:from>
    <xdr:to>
      <xdr:col>81</xdr:col>
      <xdr:colOff>95250</xdr:colOff>
      <xdr:row>41</xdr:row>
      <xdr:rowOff>13244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55171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1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34834</xdr:rowOff>
    </xdr:from>
    <xdr:to>
      <xdr:col>73</xdr:col>
      <xdr:colOff>44450</xdr:colOff>
      <xdr:row>40</xdr:row>
      <xdr:rowOff>136434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121211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164919</xdr:rowOff>
    </xdr:from>
    <xdr:to>
      <xdr:col>68</xdr:col>
      <xdr:colOff>203200</xdr:colOff>
      <xdr:row>40</xdr:row>
      <xdr:rowOff>95069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79846</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116659</xdr:rowOff>
    </xdr:from>
    <xdr:to>
      <xdr:col>64</xdr:col>
      <xdr:colOff>152400</xdr:colOff>
      <xdr:row>40</xdr:row>
      <xdr:rowOff>46809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56986</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7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令和６年度決算において、初めて数値が算出された。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新庁舎建設のために大きく基金を取り崩したことによる充当可能基金の減少及び多額の地方債の借入による将来負担額の増加があげられる。今後は、計画的な基金への積立を行うとともに、起債の抑制をしていくことで将来負担額の減少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161819</xdr:rowOff>
    </xdr:from>
    <xdr:to>
      <xdr:col>81</xdr:col>
      <xdr:colOff>95250</xdr:colOff>
      <xdr:row>17</xdr:row>
      <xdr:rowOff>91969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9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133896</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87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山梨県西桂町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3,888
3,842
15.22
3,724,116
3,586,965
116,387
1,827,748
2,474,157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要因としては、多様化する行政需要に対応するため職員一人当たりの時間外勤務時間が増加していることがあげられる。民間委託や適正な定員管理等の取り組みにより人件費の削減を目指していく。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39</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354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53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38</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538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129540</xdr:rowOff>
    </xdr:from>
    <xdr:to>
      <xdr:col>24</xdr:col>
      <xdr:colOff>76200</xdr:colOff>
      <xdr:row>39</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令和３年度以降、新庁舎建設事業により数値が高止まりしており、類似団体平均を上回っている。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今後も、物価高騰に伴い、既存の委託料等が徐々に増加していくことが見込まれるが、事業見直しによるコストカットや消耗品の節約に努め、物件費の比率の上昇抑制に努める。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97282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095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33274</xdr:rowOff>
    </xdr:from>
    <xdr:to>
      <xdr:col>78</xdr:col>
      <xdr:colOff>69850</xdr:colOff>
      <xdr:row>15</xdr:row>
      <xdr:rowOff>97282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50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28702</xdr:rowOff>
    </xdr:from>
    <xdr:to>
      <xdr:col>73</xdr:col>
      <xdr:colOff>180975</xdr:colOff>
      <xdr:row>15</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00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122428</xdr:rowOff>
    </xdr:from>
    <xdr:to>
      <xdr:col>69</xdr:col>
      <xdr:colOff>92075</xdr:colOff>
      <xdr:row>15</xdr:row>
      <xdr:rowOff>28702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179828"/>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130573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46482</xdr:rowOff>
    </xdr:from>
    <xdr:to>
      <xdr:col>78</xdr:col>
      <xdr:colOff>120650</xdr:colOff>
      <xdr:row>15</xdr:row>
      <xdr:rowOff>148082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132859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04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153924</xdr:rowOff>
    </xdr:from>
    <xdr:to>
      <xdr:col>74</xdr:col>
      <xdr:colOff>31750</xdr:colOff>
      <xdr:row>15</xdr:row>
      <xdr:rowOff>84074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68851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4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149352</xdr:rowOff>
    </xdr:from>
    <xdr:to>
      <xdr:col>69</xdr:col>
      <xdr:colOff>142875</xdr:colOff>
      <xdr:row>15</xdr:row>
      <xdr:rowOff>79502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64279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71628</xdr:rowOff>
    </xdr:from>
    <xdr:to>
      <xdr:col>65</xdr:col>
      <xdr:colOff>53975</xdr:colOff>
      <xdr:row>13</xdr:row>
      <xdr:rowOff>1778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11955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89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上回っているが、全国・県平均と比較すると低い水準にある。</a:t>
          </a:r>
        </a:p>
        <a:p>
          <a:r>
            <a:rPr kumimoji="1" lang="ja-JP" altLang="en-US" sz="1300">
              <a:latin typeface="ＭＳ Ｐゴシック" panose="020B0600070205080204" pitchFamily="50" charset="-128"/>
              <a:ea typeface="ＭＳ Ｐゴシック" panose="020B0600070205080204" pitchFamily="50" charset="-128"/>
            </a:rPr>
            <a:t>　今後も財政を圧迫しないよう注意しつつ、社会福祉や児童福祉の充実を図っていく。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35560</xdr:rowOff>
    </xdr:from>
    <xdr:to>
      <xdr:col>24</xdr:col>
      <xdr:colOff>25400</xdr:colOff>
      <xdr:row>58</xdr:row>
      <xdr:rowOff>81280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979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81280</xdr:rowOff>
    </xdr:from>
    <xdr:to>
      <xdr:col>19</xdr:col>
      <xdr:colOff>187325</xdr:colOff>
      <xdr:row>58</xdr:row>
      <xdr:rowOff>81280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1002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138430</xdr:rowOff>
    </xdr:from>
    <xdr:to>
      <xdr:col>15</xdr:col>
      <xdr:colOff>98425</xdr:colOff>
      <xdr:row>58</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911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138430</xdr:rowOff>
    </xdr:from>
    <xdr:to>
      <xdr:col>11</xdr:col>
      <xdr:colOff>9525</xdr:colOff>
      <xdr:row>58</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91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30480</xdr:rowOff>
    </xdr:from>
    <xdr:to>
      <xdr:col>20</xdr:col>
      <xdr:colOff>38100</xdr:colOff>
      <xdr:row>58</xdr:row>
      <xdr:rowOff>132080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116857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30480</xdr:rowOff>
    </xdr:from>
    <xdr:to>
      <xdr:col>15</xdr:col>
      <xdr:colOff>149225</xdr:colOff>
      <xdr:row>58</xdr:row>
      <xdr:rowOff>132080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116857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87630</xdr:rowOff>
    </xdr:from>
    <xdr:to>
      <xdr:col>11</xdr:col>
      <xdr:colOff>60325</xdr:colOff>
      <xdr:row>58</xdr:row>
      <xdr:rowOff>17780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2557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％減少し、類似団体平均を下回る結果となった。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主な要因としては、これまで大きな割合を占めていた簡易水道及び下水道会計の繰出金が、公営企業会計になったことから繰出金ではなく補助費等の区分になったためである。</a:t>
          </a:r>
        </a:p>
        <a:p>
          <a:r>
            <a:rPr kumimoji="1" lang="ja-JP" altLang="en-US" sz="1300">
              <a:latin typeface="ＭＳ Ｐゴシック" panose="020B0600070205080204" pitchFamily="50" charset="-128"/>
              <a:ea typeface="ＭＳ Ｐゴシック" panose="020B0600070205080204" pitchFamily="50" charset="-128"/>
            </a:rPr>
            <a:t>　今後も、各特別会計においては、税収を主な財源とする普通会計の負担額を減らしていくよう努める。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58</xdr:row>
      <xdr:rowOff>119380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7486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119380</xdr:rowOff>
    </xdr:from>
    <xdr:to>
      <xdr:col>78</xdr:col>
      <xdr:colOff>69850</xdr:colOff>
      <xdr:row>58</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06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187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1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6367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66057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補助費等については、前年度と比較して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％と大幅に上昇している。</a:t>
          </a:r>
        </a:p>
        <a:p>
          <a:r>
            <a:rPr kumimoji="1" lang="ja-JP" altLang="en-US" sz="1300">
              <a:latin typeface="ＭＳ Ｐゴシック" panose="020B0600070205080204" pitchFamily="50" charset="-128"/>
              <a:ea typeface="ＭＳ Ｐゴシック" panose="020B0600070205080204" pitchFamily="50" charset="-128"/>
            </a:rPr>
            <a:t>　経常経費を充てる補助費のうち、消防やごみ処理等の住民生活にとって必要不可欠な業務を行う一部事務組合への負担金がその多くを占めているほか、令和６年度から簡易水道及び下水道が公営企業会計化したことにより、一般会計からの負担金及び補助金が増加したため大きな上昇となった。今後、ごみ処理施設の更新を控えており、負担金の増加が見込まれるため、効果の薄い補助金を廃止する等歳出を抑制していく必要があ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39</xdr:row>
      <xdr:rowOff>60706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495796"/>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152146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463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31748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3174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xdr:rowOff>
    </xdr:from>
    <xdr:to>
      <xdr:col>82</xdr:col>
      <xdr:colOff>158750</xdr:colOff>
      <xdr:row>39</xdr:row>
      <xdr:rowOff>111506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153433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計画的な起債により、ほぼ同水準で推移している。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今後、大型事業として新庁舎建設に係る起債の元金償還が予定されているものの、償還終了となるものもあり、公債費は今後徐々に減少する見込み。</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73660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8981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85090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932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85090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134637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65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前年度に引き続き類似団体の平均値を大幅に上回っている。</a:t>
          </a:r>
        </a:p>
        <a:p>
          <a:r>
            <a:rPr kumimoji="1" lang="ja-JP" altLang="en-US" sz="1300">
              <a:latin typeface="ＭＳ Ｐゴシック" panose="020B0600070205080204" pitchFamily="50" charset="-128"/>
              <a:ea typeface="ＭＳ Ｐゴシック" panose="020B0600070205080204" pitchFamily="50" charset="-128"/>
            </a:rPr>
            <a:t>　類似団体と比較して公債費の比率が少ないことに加え、公債費以外は経常一般財源に対して経常経費が多額となってしまっている。</a:t>
          </a:r>
        </a:p>
        <a:p>
          <a:r>
            <a:rPr kumimoji="1" lang="ja-JP" altLang="en-US" sz="1300">
              <a:latin typeface="ＭＳ Ｐゴシック" panose="020B0600070205080204" pitchFamily="50" charset="-128"/>
              <a:ea typeface="ＭＳ Ｐゴシック" panose="020B0600070205080204" pitchFamily="50" charset="-128"/>
            </a:rPr>
            <a:t>　今後も経費の見直しや計画的な財政運営に取り組み、併せて町税の徴収強化やふるさと納税による自主財源の確保に努める。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159004</xdr:rowOff>
    </xdr:from>
    <xdr:to>
      <xdr:col>82</xdr:col>
      <xdr:colOff>107950</xdr:colOff>
      <xdr:row>81</xdr:row>
      <xdr:rowOff>33274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8750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56135</xdr:rowOff>
    </xdr:from>
    <xdr:to>
      <xdr:col>78</xdr:col>
      <xdr:colOff>69850</xdr:colOff>
      <xdr:row>80</xdr:row>
      <xdr:rowOff>159004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600685"/>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56135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5458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79</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221208"/>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153924</xdr:rowOff>
    </xdr:from>
    <xdr:to>
      <xdr:col>82</xdr:col>
      <xdr:colOff>158750</xdr:colOff>
      <xdr:row>81</xdr:row>
      <xdr:rowOff>84074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8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62501</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108204</xdr:rowOff>
    </xdr:from>
    <xdr:to>
      <xdr:col>78</xdr:col>
      <xdr:colOff>120650</xdr:colOff>
      <xdr:row>81</xdr:row>
      <xdr:rowOff>38354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8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23131</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910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5335</xdr:rowOff>
    </xdr:from>
    <xdr:to>
      <xdr:col>74</xdr:col>
      <xdr:colOff>31750</xdr:colOff>
      <xdr:row>79</xdr:row>
      <xdr:rowOff>106935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91712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山梨県西桂町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58155</xdr:rowOff>
    </xdr:from>
    <xdr:to>
      <xdr:col>29</xdr:col>
      <xdr:colOff>127000</xdr:colOff>
      <xdr:row>18</xdr:row>
      <xdr:rowOff>102669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91880"/>
          <a:ext cx="647700" cy="44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102669</xdr:rowOff>
    </xdr:from>
    <xdr:to>
      <xdr:col>26</xdr:col>
      <xdr:colOff>50800</xdr:colOff>
      <xdr:row>18</xdr:row>
      <xdr:rowOff>107556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36394"/>
          <a:ext cx="698500" cy="4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107556</xdr:rowOff>
    </xdr:from>
    <xdr:to>
      <xdr:col>22</xdr:col>
      <xdr:colOff>114300</xdr:colOff>
      <xdr:row>18</xdr:row>
      <xdr:rowOff>120458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41281"/>
          <a:ext cx="698500" cy="12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120458</xdr:rowOff>
    </xdr:from>
    <xdr:to>
      <xdr:col>18</xdr:col>
      <xdr:colOff>177800</xdr:colOff>
      <xdr:row>18</xdr:row>
      <xdr:rowOff>152622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54183"/>
          <a:ext cx="698500" cy="32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7355</xdr:rowOff>
    </xdr:from>
    <xdr:to>
      <xdr:col>29</xdr:col>
      <xdr:colOff>177800</xdr:colOff>
      <xdr:row>18</xdr:row>
      <xdr:rowOff>108955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41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87382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4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51869</xdr:rowOff>
    </xdr:from>
    <xdr:to>
      <xdr:col>26</xdr:col>
      <xdr:colOff>101600</xdr:colOff>
      <xdr:row>18</xdr:row>
      <xdr:rowOff>153469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8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138246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71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56756</xdr:rowOff>
    </xdr:from>
    <xdr:to>
      <xdr:col>22</xdr:col>
      <xdr:colOff>165100</xdr:colOff>
      <xdr:row>18</xdr:row>
      <xdr:rowOff>158355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9048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143133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7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69658</xdr:rowOff>
    </xdr:from>
    <xdr:to>
      <xdr:col>19</xdr:col>
      <xdr:colOff>38100</xdr:colOff>
      <xdr:row>18</xdr:row>
      <xdr:rowOff>171258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03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156035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8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101822</xdr:rowOff>
    </xdr:from>
    <xdr:to>
      <xdr:col>15</xdr:col>
      <xdr:colOff>101600</xdr:colOff>
      <xdr:row>19</xdr:row>
      <xdr:rowOff>31972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5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16749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60609</xdr:rowOff>
    </xdr:from>
    <xdr:to>
      <xdr:col>29</xdr:col>
      <xdr:colOff>127000</xdr:colOff>
      <xdr:row>37</xdr:row>
      <xdr:rowOff>61620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185309"/>
          <a:ext cx="647700" cy="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61620</xdr:rowOff>
    </xdr:from>
    <xdr:to>
      <xdr:col>26</xdr:col>
      <xdr:colOff>50800</xdr:colOff>
      <xdr:row>37</xdr:row>
      <xdr:rowOff>73742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86320"/>
          <a:ext cx="698500" cy="12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73742</xdr:rowOff>
    </xdr:from>
    <xdr:to>
      <xdr:col>22</xdr:col>
      <xdr:colOff>114300</xdr:colOff>
      <xdr:row>37</xdr:row>
      <xdr:rowOff>87543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98442"/>
          <a:ext cx="698500" cy="13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247025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87543</xdr:rowOff>
    </xdr:from>
    <xdr:to>
      <xdr:col>18</xdr:col>
      <xdr:colOff>177800</xdr:colOff>
      <xdr:row>37</xdr:row>
      <xdr:rowOff>120599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212243"/>
          <a:ext cx="698500" cy="3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9809</xdr:rowOff>
    </xdr:from>
    <xdr:to>
      <xdr:col>29</xdr:col>
      <xdr:colOff>177800</xdr:colOff>
      <xdr:row>37</xdr:row>
      <xdr:rowOff>111409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134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153336</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10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10820</xdr:rowOff>
    </xdr:from>
    <xdr:to>
      <xdr:col>26</xdr:col>
      <xdr:colOff>101600</xdr:colOff>
      <xdr:row>37</xdr:row>
      <xdr:rowOff>112420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13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97197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22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22942</xdr:rowOff>
    </xdr:from>
    <xdr:to>
      <xdr:col>22</xdr:col>
      <xdr:colOff>165100</xdr:colOff>
      <xdr:row>37</xdr:row>
      <xdr:rowOff>124542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47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109319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3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36743</xdr:rowOff>
    </xdr:from>
    <xdr:to>
      <xdr:col>19</xdr:col>
      <xdr:colOff>38100</xdr:colOff>
      <xdr:row>37</xdr:row>
      <xdr:rowOff>138343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6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123120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4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69799</xdr:rowOff>
    </xdr:from>
    <xdr:to>
      <xdr:col>15</xdr:col>
      <xdr:colOff>101600</xdr:colOff>
      <xdr:row>37</xdr:row>
      <xdr:rowOff>171399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94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156176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8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山梨県西桂町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3,888
3,842
15.22
3,724,116
3,586,965
116,387
1,827,748
2,474,157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85211</xdr:rowOff>
    </xdr:from>
    <xdr:to>
      <xdr:col>24</xdr:col>
      <xdr:colOff>63500</xdr:colOff>
      <xdr:row>37</xdr:row>
      <xdr:rowOff>124033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28861"/>
          <a:ext cx="838200" cy="3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106178</xdr:rowOff>
    </xdr:from>
    <xdr:to>
      <xdr:col>19</xdr:col>
      <xdr:colOff>177800</xdr:colOff>
      <xdr:row>37</xdr:row>
      <xdr:rowOff>124033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49828"/>
          <a:ext cx="889000" cy="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106178</xdr:rowOff>
    </xdr:from>
    <xdr:to>
      <xdr:col>15</xdr:col>
      <xdr:colOff>50800</xdr:colOff>
      <xdr:row>37</xdr:row>
      <xdr:rowOff>124300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49828"/>
          <a:ext cx="889000" cy="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124300</xdr:rowOff>
    </xdr:from>
    <xdr:to>
      <xdr:col>10</xdr:col>
      <xdr:colOff>114300</xdr:colOff>
      <xdr:row>37</xdr:row>
      <xdr:rowOff>159270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67950"/>
          <a:ext cx="889000" cy="3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34411</xdr:rowOff>
    </xdr:from>
    <xdr:to>
      <xdr:col>24</xdr:col>
      <xdr:colOff>114300</xdr:colOff>
      <xdr:row>37</xdr:row>
      <xdr:rowOff>136011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120788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73233</xdr:rowOff>
    </xdr:from>
    <xdr:to>
      <xdr:col>20</xdr:col>
      <xdr:colOff>38100</xdr:colOff>
      <xdr:row>38</xdr:row>
      <xdr:rowOff>3383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165961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0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55378</xdr:rowOff>
    </xdr:from>
    <xdr:to>
      <xdr:col>15</xdr:col>
      <xdr:colOff>101600</xdr:colOff>
      <xdr:row>37</xdr:row>
      <xdr:rowOff>156978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148105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9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73500</xdr:rowOff>
    </xdr:from>
    <xdr:to>
      <xdr:col>10</xdr:col>
      <xdr:colOff>165100</xdr:colOff>
      <xdr:row>38</xdr:row>
      <xdr:rowOff>3650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166227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0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108470</xdr:rowOff>
    </xdr:from>
    <xdr:to>
      <xdr:col>6</xdr:col>
      <xdr:colOff>38100</xdr:colOff>
      <xdr:row>38</xdr:row>
      <xdr:rowOff>38620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29747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166773</xdr:rowOff>
    </xdr:from>
    <xdr:to>
      <xdr:col>24</xdr:col>
      <xdr:colOff>63500</xdr:colOff>
      <xdr:row>58</xdr:row>
      <xdr:rowOff>81288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9423"/>
          <a:ext cx="838200" cy="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34815</xdr:rowOff>
    </xdr:from>
    <xdr:to>
      <xdr:col>19</xdr:col>
      <xdr:colOff>177800</xdr:colOff>
      <xdr:row>58</xdr:row>
      <xdr:rowOff>81288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78915"/>
          <a:ext cx="889000" cy="4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34815</xdr:rowOff>
    </xdr:from>
    <xdr:to>
      <xdr:col>15</xdr:col>
      <xdr:colOff>50800</xdr:colOff>
      <xdr:row>58</xdr:row>
      <xdr:rowOff>69131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8915"/>
          <a:ext cx="889000" cy="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57466</xdr:rowOff>
    </xdr:from>
    <xdr:to>
      <xdr:col>10</xdr:col>
      <xdr:colOff>114300</xdr:colOff>
      <xdr:row>58</xdr:row>
      <xdr:rowOff>69131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01566"/>
          <a:ext cx="889000" cy="1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115973</xdr:rowOff>
    </xdr:from>
    <xdr:to>
      <xdr:col>24</xdr:col>
      <xdr:colOff>114300</xdr:colOff>
      <xdr:row>58</xdr:row>
      <xdr:rowOff>46123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30900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30488</xdr:rowOff>
    </xdr:from>
    <xdr:to>
      <xdr:col>20</xdr:col>
      <xdr:colOff>38100</xdr:colOff>
      <xdr:row>58</xdr:row>
      <xdr:rowOff>132088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123215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6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155465</xdr:rowOff>
    </xdr:from>
    <xdr:to>
      <xdr:col>15</xdr:col>
      <xdr:colOff>101600</xdr:colOff>
      <xdr:row>58</xdr:row>
      <xdr:rowOff>85615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76742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2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18331</xdr:rowOff>
    </xdr:from>
    <xdr:to>
      <xdr:col>10</xdr:col>
      <xdr:colOff>165100</xdr:colOff>
      <xdr:row>58</xdr:row>
      <xdr:rowOff>119931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111058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5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6666</xdr:rowOff>
    </xdr:from>
    <xdr:to>
      <xdr:col>6</xdr:col>
      <xdr:colOff>38100</xdr:colOff>
      <xdr:row>58</xdr:row>
      <xdr:rowOff>108266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99393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4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101195</xdr:rowOff>
    </xdr:from>
    <xdr:to>
      <xdr:col>24</xdr:col>
      <xdr:colOff>63500</xdr:colOff>
      <xdr:row>78</xdr:row>
      <xdr:rowOff>107686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74295"/>
          <a:ext cx="8382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107686</xdr:rowOff>
    </xdr:from>
    <xdr:to>
      <xdr:col>19</xdr:col>
      <xdr:colOff>177800</xdr:colOff>
      <xdr:row>78</xdr:row>
      <xdr:rowOff>133181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80786"/>
          <a:ext cx="889000" cy="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106443</xdr:rowOff>
    </xdr:from>
    <xdr:to>
      <xdr:col>15</xdr:col>
      <xdr:colOff>50800</xdr:colOff>
      <xdr:row>78</xdr:row>
      <xdr:rowOff>133181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79543"/>
          <a:ext cx="889000" cy="2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106443</xdr:rowOff>
    </xdr:from>
    <xdr:to>
      <xdr:col>10</xdr:col>
      <xdr:colOff>114300</xdr:colOff>
      <xdr:row>78</xdr:row>
      <xdr:rowOff>131270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79543"/>
          <a:ext cx="889000" cy="2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50395</xdr:rowOff>
    </xdr:from>
    <xdr:to>
      <xdr:col>24</xdr:col>
      <xdr:colOff>114300</xdr:colOff>
      <xdr:row>78</xdr:row>
      <xdr:rowOff>151995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136772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56886</xdr:rowOff>
    </xdr:from>
    <xdr:to>
      <xdr:col>20</xdr:col>
      <xdr:colOff>38100</xdr:colOff>
      <xdr:row>78</xdr:row>
      <xdr:rowOff>158486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149613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2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82381</xdr:rowOff>
    </xdr:from>
    <xdr:to>
      <xdr:col>15</xdr:col>
      <xdr:colOff>101600</xdr:colOff>
      <xdr:row>79</xdr:row>
      <xdr:rowOff>12531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3658</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4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55643</xdr:rowOff>
    </xdr:from>
    <xdr:to>
      <xdr:col>10</xdr:col>
      <xdr:colOff>165100</xdr:colOff>
      <xdr:row>78</xdr:row>
      <xdr:rowOff>157243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148370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2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80470</xdr:rowOff>
    </xdr:from>
    <xdr:to>
      <xdr:col>6</xdr:col>
      <xdr:colOff>38100</xdr:colOff>
      <xdr:row>79</xdr:row>
      <xdr:rowOff>10620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1747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46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152219</xdr:rowOff>
    </xdr:from>
    <xdr:to>
      <xdr:col>24</xdr:col>
      <xdr:colOff>63500</xdr:colOff>
      <xdr:row>97</xdr:row>
      <xdr:rowOff>107304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11419"/>
          <a:ext cx="838200" cy="1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80395</xdr:rowOff>
    </xdr:from>
    <xdr:to>
      <xdr:col>19</xdr:col>
      <xdr:colOff>177800</xdr:colOff>
      <xdr:row>97</xdr:row>
      <xdr:rowOff>107304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11045"/>
          <a:ext cx="8890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114782</xdr:rowOff>
    </xdr:from>
    <xdr:to>
      <xdr:col>15</xdr:col>
      <xdr:colOff>50800</xdr:colOff>
      <xdr:row>97</xdr:row>
      <xdr:rowOff>80395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73982"/>
          <a:ext cx="889000" cy="1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114782</xdr:rowOff>
    </xdr:from>
    <xdr:to>
      <xdr:col>10</xdr:col>
      <xdr:colOff>114300</xdr:colOff>
      <xdr:row>98</xdr:row>
      <xdr:rowOff>19239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73982"/>
          <a:ext cx="889000" cy="24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101419</xdr:rowOff>
    </xdr:from>
    <xdr:to>
      <xdr:col>24</xdr:col>
      <xdr:colOff>114300</xdr:colOff>
      <xdr:row>97</xdr:row>
      <xdr:rowOff>31569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79846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56504</xdr:rowOff>
    </xdr:from>
    <xdr:to>
      <xdr:col>20</xdr:col>
      <xdr:colOff>38100</xdr:colOff>
      <xdr:row>97</xdr:row>
      <xdr:rowOff>158104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8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149231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29595</xdr:rowOff>
    </xdr:from>
    <xdr:to>
      <xdr:col>15</xdr:col>
      <xdr:colOff>101600</xdr:colOff>
      <xdr:row>97</xdr:row>
      <xdr:rowOff>131195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122322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63982</xdr:rowOff>
    </xdr:from>
    <xdr:to>
      <xdr:col>10</xdr:col>
      <xdr:colOff>165100</xdr:colOff>
      <xdr:row>96</xdr:row>
      <xdr:rowOff>165582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156709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1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139889</xdr:rowOff>
    </xdr:from>
    <xdr:to>
      <xdr:col>6</xdr:col>
      <xdr:colOff>38100</xdr:colOff>
      <xdr:row>98</xdr:row>
      <xdr:rowOff>70039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61166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128988</xdr:rowOff>
    </xdr:from>
    <xdr:to>
      <xdr:col>55</xdr:col>
      <xdr:colOff>0</xdr:colOff>
      <xdr:row>37</xdr:row>
      <xdr:rowOff>107397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01188"/>
          <a:ext cx="838200" cy="14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87783</xdr:rowOff>
    </xdr:from>
    <xdr:to>
      <xdr:col>50</xdr:col>
      <xdr:colOff>114300</xdr:colOff>
      <xdr:row>37</xdr:row>
      <xdr:rowOff>107397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1433"/>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87783</xdr:rowOff>
    </xdr:from>
    <xdr:to>
      <xdr:col>45</xdr:col>
      <xdr:colOff>177800</xdr:colOff>
      <xdr:row>37</xdr:row>
      <xdr:rowOff>142971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1433"/>
          <a:ext cx="889000" cy="5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75121</xdr:rowOff>
    </xdr:from>
    <xdr:to>
      <xdr:col>41</xdr:col>
      <xdr:colOff>50800</xdr:colOff>
      <xdr:row>37</xdr:row>
      <xdr:rowOff>142971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47321"/>
          <a:ext cx="889000" cy="23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78188</xdr:rowOff>
    </xdr:from>
    <xdr:to>
      <xdr:col>55</xdr:col>
      <xdr:colOff>50800</xdr:colOff>
      <xdr:row>37</xdr:row>
      <xdr:rowOff>8338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56615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2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56597</xdr:rowOff>
    </xdr:from>
    <xdr:to>
      <xdr:col>50</xdr:col>
      <xdr:colOff>165100</xdr:colOff>
      <xdr:row>37</xdr:row>
      <xdr:rowOff>158197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149324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9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36983</xdr:rowOff>
    </xdr:from>
    <xdr:to>
      <xdr:col>46</xdr:col>
      <xdr:colOff>38100</xdr:colOff>
      <xdr:row>37</xdr:row>
      <xdr:rowOff>138583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129710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7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92171</xdr:rowOff>
    </xdr:from>
    <xdr:to>
      <xdr:col>41</xdr:col>
      <xdr:colOff>101600</xdr:colOff>
      <xdr:row>38</xdr:row>
      <xdr:rowOff>22321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13448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24321</xdr:rowOff>
    </xdr:from>
    <xdr:to>
      <xdr:col>36</xdr:col>
      <xdr:colOff>165100</xdr:colOff>
      <xdr:row>36</xdr:row>
      <xdr:rowOff>125921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9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117048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8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116591</xdr:rowOff>
    </xdr:from>
    <xdr:to>
      <xdr:col>55</xdr:col>
      <xdr:colOff>0</xdr:colOff>
      <xdr:row>58</xdr:row>
      <xdr:rowOff>167357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60691"/>
          <a:ext cx="838200" cy="5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135983</xdr:rowOff>
    </xdr:from>
    <xdr:to>
      <xdr:col>50</xdr:col>
      <xdr:colOff>114300</xdr:colOff>
      <xdr:row>58</xdr:row>
      <xdr:rowOff>167357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80083"/>
          <a:ext cx="889000" cy="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135983</xdr:rowOff>
    </xdr:from>
    <xdr:to>
      <xdr:col>45</xdr:col>
      <xdr:colOff>177800</xdr:colOff>
      <xdr:row>59</xdr:row>
      <xdr:rowOff>6914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80083"/>
          <a:ext cx="889000" cy="4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6914</xdr:rowOff>
    </xdr:from>
    <xdr:to>
      <xdr:col>41</xdr:col>
      <xdr:colOff>50800</xdr:colOff>
      <xdr:row>59</xdr:row>
      <xdr:rowOff>7445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122464"/>
          <a:ext cx="8890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65791</xdr:rowOff>
    </xdr:from>
    <xdr:to>
      <xdr:col>55</xdr:col>
      <xdr:colOff>50800</xdr:colOff>
      <xdr:row>58</xdr:row>
      <xdr:rowOff>167391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0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116557</xdr:rowOff>
    </xdr:from>
    <xdr:to>
      <xdr:col>50</xdr:col>
      <xdr:colOff>165100</xdr:colOff>
      <xdr:row>59</xdr:row>
      <xdr:rowOff>46707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6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37834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5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85183</xdr:rowOff>
    </xdr:from>
    <xdr:to>
      <xdr:col>46</xdr:col>
      <xdr:colOff>38100</xdr:colOff>
      <xdr:row>59</xdr:row>
      <xdr:rowOff>15333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2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6460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2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127564</xdr:rowOff>
    </xdr:from>
    <xdr:to>
      <xdr:col>41</xdr:col>
      <xdr:colOff>101600</xdr:colOff>
      <xdr:row>59</xdr:row>
      <xdr:rowOff>57714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7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48841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6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128095</xdr:rowOff>
    </xdr:from>
    <xdr:to>
      <xdr:col>36</xdr:col>
      <xdr:colOff>165100</xdr:colOff>
      <xdr:row>59</xdr:row>
      <xdr:rowOff>58245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7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49372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6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140644</xdr:rowOff>
    </xdr:from>
    <xdr:to>
      <xdr:col>55</xdr:col>
      <xdr:colOff>0</xdr:colOff>
      <xdr:row>78</xdr:row>
      <xdr:rowOff>139080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999394"/>
          <a:ext cx="838200" cy="5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46435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138584</xdr:rowOff>
    </xdr:from>
    <xdr:to>
      <xdr:col>50</xdr:col>
      <xdr:colOff>114300</xdr:colOff>
      <xdr:row>78</xdr:row>
      <xdr:rowOff>139080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11684"/>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91847</xdr:rowOff>
    </xdr:from>
    <xdr:to>
      <xdr:col>45</xdr:col>
      <xdr:colOff>177800</xdr:colOff>
      <xdr:row>78</xdr:row>
      <xdr:rowOff>138584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64947"/>
          <a:ext cx="889000" cy="4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91847</xdr:rowOff>
    </xdr:from>
    <xdr:to>
      <xdr:col>41</xdr:col>
      <xdr:colOff>50800</xdr:colOff>
      <xdr:row>78</xdr:row>
      <xdr:rowOff>109189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64947"/>
          <a:ext cx="889000" cy="1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89844</xdr:rowOff>
    </xdr:from>
    <xdr:to>
      <xdr:col>55</xdr:col>
      <xdr:colOff>50800</xdr:colOff>
      <xdr:row>76</xdr:row>
      <xdr:rowOff>19994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9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112721</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80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88280</xdr:rowOff>
    </xdr:from>
    <xdr:to>
      <xdr:col>50</xdr:col>
      <xdr:colOff>165100</xdr:colOff>
      <xdr:row>79</xdr:row>
      <xdr:rowOff>18430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9557</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54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87784</xdr:rowOff>
    </xdr:from>
    <xdr:to>
      <xdr:col>46</xdr:col>
      <xdr:colOff>38100</xdr:colOff>
      <xdr:row>79</xdr:row>
      <xdr:rowOff>17934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9061</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5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41047</xdr:rowOff>
    </xdr:from>
    <xdr:to>
      <xdr:col>41</xdr:col>
      <xdr:colOff>101600</xdr:colOff>
      <xdr:row>78</xdr:row>
      <xdr:rowOff>142647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133774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0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58389</xdr:rowOff>
    </xdr:from>
    <xdr:to>
      <xdr:col>36</xdr:col>
      <xdr:colOff>165100</xdr:colOff>
      <xdr:row>78</xdr:row>
      <xdr:rowOff>159989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151116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22634</xdr:rowOff>
    </xdr:from>
    <xdr:to>
      <xdr:col>55</xdr:col>
      <xdr:colOff>0</xdr:colOff>
      <xdr:row>98</xdr:row>
      <xdr:rowOff>101352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53284"/>
          <a:ext cx="838200" cy="25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5018</xdr:rowOff>
    </xdr:from>
    <xdr:to>
      <xdr:col>50</xdr:col>
      <xdr:colOff>114300</xdr:colOff>
      <xdr:row>97</xdr:row>
      <xdr:rowOff>22634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64218"/>
          <a:ext cx="889000" cy="18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5018</xdr:rowOff>
    </xdr:from>
    <xdr:to>
      <xdr:col>45</xdr:col>
      <xdr:colOff>177800</xdr:colOff>
      <xdr:row>98</xdr:row>
      <xdr:rowOff>9691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64218"/>
          <a:ext cx="889000" cy="34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131482</xdr:rowOff>
    </xdr:from>
    <xdr:to>
      <xdr:col>41</xdr:col>
      <xdr:colOff>50800</xdr:colOff>
      <xdr:row>98</xdr:row>
      <xdr:rowOff>9691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62132"/>
          <a:ext cx="889000" cy="4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50552</xdr:rowOff>
    </xdr:from>
    <xdr:to>
      <xdr:col>55</xdr:col>
      <xdr:colOff>50800</xdr:colOff>
      <xdr:row>98</xdr:row>
      <xdr:rowOff>152152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136929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6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143284</xdr:rowOff>
    </xdr:from>
    <xdr:to>
      <xdr:col>50</xdr:col>
      <xdr:colOff>165100</xdr:colOff>
      <xdr:row>97</xdr:row>
      <xdr:rowOff>73434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64561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69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125668</xdr:rowOff>
    </xdr:from>
    <xdr:to>
      <xdr:col>46</xdr:col>
      <xdr:colOff>38100</xdr:colOff>
      <xdr:row>96</xdr:row>
      <xdr:rowOff>55818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72345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18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130341</xdr:rowOff>
    </xdr:from>
    <xdr:to>
      <xdr:col>41</xdr:col>
      <xdr:colOff>101600</xdr:colOff>
      <xdr:row>98</xdr:row>
      <xdr:rowOff>60491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51618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80682</xdr:rowOff>
    </xdr:from>
    <xdr:to>
      <xdr:col>36</xdr:col>
      <xdr:colOff>165100</xdr:colOff>
      <xdr:row>98</xdr:row>
      <xdr:rowOff>10832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27784</xdr:rowOff>
    </xdr:from>
    <xdr:to>
      <xdr:col>85</xdr:col>
      <xdr:colOff>127000</xdr:colOff>
      <xdr:row>78</xdr:row>
      <xdr:rowOff>29273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400884"/>
          <a:ext cx="838200" cy="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27370</xdr:rowOff>
    </xdr:from>
    <xdr:to>
      <xdr:col>81</xdr:col>
      <xdr:colOff>50800</xdr:colOff>
      <xdr:row>78</xdr:row>
      <xdr:rowOff>27784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400470"/>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27370</xdr:rowOff>
    </xdr:from>
    <xdr:to>
      <xdr:col>76</xdr:col>
      <xdr:colOff>114300</xdr:colOff>
      <xdr:row>78</xdr:row>
      <xdr:rowOff>30936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400470"/>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30936</xdr:rowOff>
    </xdr:from>
    <xdr:to>
      <xdr:col>71</xdr:col>
      <xdr:colOff>177800</xdr:colOff>
      <xdr:row>78</xdr:row>
      <xdr:rowOff>38661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404036"/>
          <a:ext cx="889000" cy="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149923</xdr:rowOff>
    </xdr:from>
    <xdr:to>
      <xdr:col>85</xdr:col>
      <xdr:colOff>177800</xdr:colOff>
      <xdr:row>78</xdr:row>
      <xdr:rowOff>80073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35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64850</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26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148434</xdr:rowOff>
    </xdr:from>
    <xdr:to>
      <xdr:col>81</xdr:col>
      <xdr:colOff>101600</xdr:colOff>
      <xdr:row>78</xdr:row>
      <xdr:rowOff>78584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35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69711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4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148020</xdr:rowOff>
    </xdr:from>
    <xdr:to>
      <xdr:col>76</xdr:col>
      <xdr:colOff>165100</xdr:colOff>
      <xdr:row>78</xdr:row>
      <xdr:rowOff>78170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3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69297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4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151586</xdr:rowOff>
    </xdr:from>
    <xdr:to>
      <xdr:col>72</xdr:col>
      <xdr:colOff>38100</xdr:colOff>
      <xdr:row>78</xdr:row>
      <xdr:rowOff>81736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35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72863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4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159311</xdr:rowOff>
    </xdr:from>
    <xdr:to>
      <xdr:col>67</xdr:col>
      <xdr:colOff>101600</xdr:colOff>
      <xdr:row>78</xdr:row>
      <xdr:rowOff>89461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36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80588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112252</xdr:rowOff>
    </xdr:from>
    <xdr:to>
      <xdr:col>85</xdr:col>
      <xdr:colOff>127000</xdr:colOff>
      <xdr:row>98</xdr:row>
      <xdr:rowOff>135382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14352"/>
          <a:ext cx="838200" cy="2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91780</xdr:rowOff>
    </xdr:from>
    <xdr:to>
      <xdr:col>81</xdr:col>
      <xdr:colOff>50800</xdr:colOff>
      <xdr:row>98</xdr:row>
      <xdr:rowOff>135382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93880"/>
          <a:ext cx="889000" cy="4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151030</xdr:rowOff>
    </xdr:from>
    <xdr:to>
      <xdr:col>76</xdr:col>
      <xdr:colOff>114300</xdr:colOff>
      <xdr:row>98</xdr:row>
      <xdr:rowOff>91780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81680"/>
          <a:ext cx="889000" cy="11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151030</xdr:rowOff>
    </xdr:from>
    <xdr:to>
      <xdr:col>71</xdr:col>
      <xdr:colOff>177800</xdr:colOff>
      <xdr:row>98</xdr:row>
      <xdr:rowOff>26484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81680"/>
          <a:ext cx="889000" cy="4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61452</xdr:rowOff>
    </xdr:from>
    <xdr:to>
      <xdr:col>85</xdr:col>
      <xdr:colOff>177800</xdr:colOff>
      <xdr:row>98</xdr:row>
      <xdr:rowOff>163052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147829</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84582</xdr:rowOff>
    </xdr:from>
    <xdr:to>
      <xdr:col>81</xdr:col>
      <xdr:colOff>101600</xdr:colOff>
      <xdr:row>99</xdr:row>
      <xdr:rowOff>14732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5859</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97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40980</xdr:rowOff>
    </xdr:from>
    <xdr:to>
      <xdr:col>76</xdr:col>
      <xdr:colOff>165100</xdr:colOff>
      <xdr:row>98</xdr:row>
      <xdr:rowOff>142580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4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133707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3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100230</xdr:rowOff>
    </xdr:from>
    <xdr:to>
      <xdr:col>72</xdr:col>
      <xdr:colOff>38100</xdr:colOff>
      <xdr:row>98</xdr:row>
      <xdr:rowOff>30380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21507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147134</xdr:rowOff>
    </xdr:from>
    <xdr:to>
      <xdr:col>67</xdr:col>
      <xdr:colOff>101600</xdr:colOff>
      <xdr:row>98</xdr:row>
      <xdr:rowOff>77284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7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68411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7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67670</xdr:rowOff>
    </xdr:from>
    <xdr:to>
      <xdr:col>116</xdr:col>
      <xdr:colOff>63500</xdr:colOff>
      <xdr:row>76</xdr:row>
      <xdr:rowOff>141486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754970"/>
          <a:ext cx="838200" cy="41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67670</xdr:rowOff>
    </xdr:from>
    <xdr:to>
      <xdr:col>111</xdr:col>
      <xdr:colOff>177800</xdr:colOff>
      <xdr:row>74</xdr:row>
      <xdr:rowOff>149530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754970"/>
          <a:ext cx="889000" cy="8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149530</xdr:rowOff>
    </xdr:from>
    <xdr:to>
      <xdr:col>107</xdr:col>
      <xdr:colOff>50800</xdr:colOff>
      <xdr:row>74</xdr:row>
      <xdr:rowOff>154450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836830"/>
          <a:ext cx="889000" cy="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154450</xdr:rowOff>
    </xdr:from>
    <xdr:to>
      <xdr:col>102</xdr:col>
      <xdr:colOff>114300</xdr:colOff>
      <xdr:row>74</xdr:row>
      <xdr:rowOff>162669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841750"/>
          <a:ext cx="889000" cy="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90686</xdr:rowOff>
    </xdr:from>
    <xdr:to>
      <xdr:col>116</xdr:col>
      <xdr:colOff>114300</xdr:colOff>
      <xdr:row>77</xdr:row>
      <xdr:rowOff>20836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2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69113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9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16870</xdr:rowOff>
    </xdr:from>
    <xdr:to>
      <xdr:col>112</xdr:col>
      <xdr:colOff>38100</xdr:colOff>
      <xdr:row>74</xdr:row>
      <xdr:rowOff>118470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109597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9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98730</xdr:rowOff>
    </xdr:from>
    <xdr:to>
      <xdr:col>107</xdr:col>
      <xdr:colOff>101600</xdr:colOff>
      <xdr:row>75</xdr:row>
      <xdr:rowOff>28880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7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20007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103650</xdr:rowOff>
    </xdr:from>
    <xdr:to>
      <xdr:col>102</xdr:col>
      <xdr:colOff>165100</xdr:colOff>
      <xdr:row>75</xdr:row>
      <xdr:rowOff>33800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111869</xdr:rowOff>
    </xdr:from>
    <xdr:to>
      <xdr:col>98</xdr:col>
      <xdr:colOff>38100</xdr:colOff>
      <xdr:row>75</xdr:row>
      <xdr:rowOff>42019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9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33146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9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922,573</a:t>
          </a:r>
          <a:r>
            <a:rPr kumimoji="1" lang="ja-JP" altLang="en-US" sz="1300">
              <a:latin typeface="ＭＳ Ｐゴシック" panose="020B0600070205080204" pitchFamily="50" charset="-128"/>
              <a:ea typeface="ＭＳ Ｐゴシック" panose="020B0600070205080204" pitchFamily="50" charset="-128"/>
            </a:rPr>
            <a:t>円となっており、普通建設事業費（新規整備）以外の性質別歳出で類似団体平均を下回っている。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普通建設事業費については、新庁舎建設の完成年度のため、完成払により前年度よりも大幅に増加している。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人件費、物件費、扶助費及び補助費等については、物価高騰の影響を受け上昇傾向にあると考えられるため、事業の取捨選択やコストの削減を早期から検討していく必要がある</a:t>
          </a:r>
        </a:p>
        <a:p>
          <a:r>
            <a:rPr kumimoji="1" lang="ja-JP" altLang="en-US" sz="1300">
              <a:latin typeface="ＭＳ Ｐゴシック" panose="020B0600070205080204" pitchFamily="50" charset="-128"/>
              <a:ea typeface="ＭＳ Ｐゴシック" panose="020B0600070205080204" pitchFamily="50" charset="-128"/>
            </a:rPr>
            <a:t>また、積立金については以前から類似団体平均を大きく下回っており、基金残高も多いとはいえないため、毎年確実に積立金を捻出できるような財政運営に努める必要がある。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山梨県西桂町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3,888
3,842
15.22
3,724,116
3,586,965
116,387
1,827,748
2,474,157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120543</xdr:rowOff>
    </xdr:from>
    <xdr:to>
      <xdr:col>24</xdr:col>
      <xdr:colOff>63500</xdr:colOff>
      <xdr:row>37</xdr:row>
      <xdr:rowOff>123721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64193"/>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123721</xdr:rowOff>
    </xdr:from>
    <xdr:to>
      <xdr:col>19</xdr:col>
      <xdr:colOff>177800</xdr:colOff>
      <xdr:row>37</xdr:row>
      <xdr:rowOff>128407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67371"/>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128407</xdr:rowOff>
    </xdr:from>
    <xdr:to>
      <xdr:col>15</xdr:col>
      <xdr:colOff>50800</xdr:colOff>
      <xdr:row>37</xdr:row>
      <xdr:rowOff>129642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72057"/>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129642</xdr:rowOff>
    </xdr:from>
    <xdr:to>
      <xdr:col>10</xdr:col>
      <xdr:colOff>114300</xdr:colOff>
      <xdr:row>37</xdr:row>
      <xdr:rowOff>139586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73292"/>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69743</xdr:rowOff>
    </xdr:from>
    <xdr:to>
      <xdr:col>24</xdr:col>
      <xdr:colOff>114300</xdr:colOff>
      <xdr:row>37</xdr:row>
      <xdr:rowOff>171343</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156120</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2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72921</xdr:rowOff>
    </xdr:from>
    <xdr:to>
      <xdr:col>20</xdr:col>
      <xdr:colOff>38100</xdr:colOff>
      <xdr:row>38</xdr:row>
      <xdr:rowOff>3071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1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165648</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0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77607</xdr:rowOff>
    </xdr:from>
    <xdr:to>
      <xdr:col>15</xdr:col>
      <xdr:colOff>101600</xdr:colOff>
      <xdr:row>38</xdr:row>
      <xdr:rowOff>7758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212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170334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78842</xdr:rowOff>
    </xdr:from>
    <xdr:to>
      <xdr:col>10</xdr:col>
      <xdr:colOff>165100</xdr:colOff>
      <xdr:row>38</xdr:row>
      <xdr:rowOff>8992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88786</xdr:rowOff>
    </xdr:from>
    <xdr:to>
      <xdr:col>6</xdr:col>
      <xdr:colOff>38100</xdr:colOff>
      <xdr:row>38</xdr:row>
      <xdr:rowOff>18935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324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10063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116456</xdr:rowOff>
    </xdr:from>
    <xdr:to>
      <xdr:col>24</xdr:col>
      <xdr:colOff>63500</xdr:colOff>
      <xdr:row>58</xdr:row>
      <xdr:rowOff>144670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9106"/>
          <a:ext cx="838200" cy="19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26423</xdr:rowOff>
    </xdr:from>
    <xdr:to>
      <xdr:col>19</xdr:col>
      <xdr:colOff>177800</xdr:colOff>
      <xdr:row>58</xdr:row>
      <xdr:rowOff>144670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0523"/>
          <a:ext cx="889000" cy="1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26423</xdr:rowOff>
    </xdr:from>
    <xdr:to>
      <xdr:col>15</xdr:col>
      <xdr:colOff>50800</xdr:colOff>
      <xdr:row>58</xdr:row>
      <xdr:rowOff>128851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70523"/>
          <a:ext cx="889000" cy="10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101654</xdr:rowOff>
    </xdr:from>
    <xdr:to>
      <xdr:col>10</xdr:col>
      <xdr:colOff>114300</xdr:colOff>
      <xdr:row>58</xdr:row>
      <xdr:rowOff>128851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45754"/>
          <a:ext cx="889000" cy="2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65656</xdr:rowOff>
    </xdr:from>
    <xdr:to>
      <xdr:col>24</xdr:col>
      <xdr:colOff>114300</xdr:colOff>
      <xdr:row>57</xdr:row>
      <xdr:rowOff>167256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88533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8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93870</xdr:rowOff>
    </xdr:from>
    <xdr:to>
      <xdr:col>20</xdr:col>
      <xdr:colOff>38100</xdr:colOff>
      <xdr:row>59</xdr:row>
      <xdr:rowOff>24020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15147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3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147073</xdr:rowOff>
    </xdr:from>
    <xdr:to>
      <xdr:col>15</xdr:col>
      <xdr:colOff>101600</xdr:colOff>
      <xdr:row>58</xdr:row>
      <xdr:rowOff>77223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68350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1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78051</xdr:rowOff>
    </xdr:from>
    <xdr:to>
      <xdr:col>10</xdr:col>
      <xdr:colOff>165100</xdr:colOff>
      <xdr:row>59</xdr:row>
      <xdr:rowOff>8201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2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170778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1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50854</xdr:rowOff>
    </xdr:from>
    <xdr:to>
      <xdr:col>6</xdr:col>
      <xdr:colOff>38100</xdr:colOff>
      <xdr:row>58</xdr:row>
      <xdr:rowOff>152454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143581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8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96069</xdr:rowOff>
    </xdr:from>
    <xdr:to>
      <xdr:col>24</xdr:col>
      <xdr:colOff>62865</xdr:colOff>
      <xdr:row>76</xdr:row>
      <xdr:rowOff>131987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7569"/>
          <a:ext cx="1270" cy="106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1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131987</xdr:rowOff>
    </xdr:from>
    <xdr:to>
      <xdr:col>24</xdr:col>
      <xdr:colOff>152400</xdr:colOff>
      <xdr:row>76</xdr:row>
      <xdr:rowOff>131987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6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42746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96069</xdr:rowOff>
    </xdr:from>
    <xdr:to>
      <xdr:col>24</xdr:col>
      <xdr:colOff>152400</xdr:colOff>
      <xdr:row>70</xdr:row>
      <xdr:rowOff>96069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84182</xdr:rowOff>
    </xdr:from>
    <xdr:to>
      <xdr:col>24</xdr:col>
      <xdr:colOff>63500</xdr:colOff>
      <xdr:row>77</xdr:row>
      <xdr:rowOff>7725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14382"/>
          <a:ext cx="838200" cy="9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83554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599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60677</xdr:rowOff>
    </xdr:from>
    <xdr:to>
      <xdr:col>24</xdr:col>
      <xdr:colOff>114300</xdr:colOff>
      <xdr:row>74</xdr:row>
      <xdr:rowOff>162277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7725</xdr:rowOff>
    </xdr:from>
    <xdr:to>
      <xdr:col>19</xdr:col>
      <xdr:colOff>177800</xdr:colOff>
      <xdr:row>77</xdr:row>
      <xdr:rowOff>23695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09375"/>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117489</xdr:rowOff>
    </xdr:from>
    <xdr:to>
      <xdr:col>20</xdr:col>
      <xdr:colOff>38100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64166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5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464</xdr:rowOff>
    </xdr:from>
    <xdr:to>
      <xdr:col>15</xdr:col>
      <xdr:colOff>50800</xdr:colOff>
      <xdr:row>77</xdr:row>
      <xdr:rowOff>23695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02114"/>
          <a:ext cx="889000" cy="2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54725</xdr:rowOff>
    </xdr:from>
    <xdr:to>
      <xdr:col>15</xdr:col>
      <xdr:colOff>101600</xdr:colOff>
      <xdr:row>75</xdr:row>
      <xdr:rowOff>156325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167379</xdr:rowOff>
    </xdr:from>
    <xdr:to>
      <xdr:col>10</xdr:col>
      <xdr:colOff>114300</xdr:colOff>
      <xdr:row>77</xdr:row>
      <xdr:rowOff>464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97579"/>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97779</xdr:rowOff>
    </xdr:from>
    <xdr:to>
      <xdr:col>10</xdr:col>
      <xdr:colOff>165100</xdr:colOff>
      <xdr:row>75</xdr:row>
      <xdr:rowOff>27929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37104</xdr:rowOff>
    </xdr:from>
    <xdr:to>
      <xdr:col>6</xdr:col>
      <xdr:colOff>38100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33382</xdr:rowOff>
    </xdr:from>
    <xdr:to>
      <xdr:col>24</xdr:col>
      <xdr:colOff>114300</xdr:colOff>
      <xdr:row>76</xdr:row>
      <xdr:rowOff>134982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119759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7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128375</xdr:rowOff>
    </xdr:from>
    <xdr:to>
      <xdr:col>20</xdr:col>
      <xdr:colOff>38100</xdr:colOff>
      <xdr:row>77</xdr:row>
      <xdr:rowOff>58525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49652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5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144345</xdr:rowOff>
    </xdr:from>
    <xdr:to>
      <xdr:col>15</xdr:col>
      <xdr:colOff>101600</xdr:colOff>
      <xdr:row>77</xdr:row>
      <xdr:rowOff>74495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65622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6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121114</xdr:rowOff>
    </xdr:from>
    <xdr:to>
      <xdr:col>10</xdr:col>
      <xdr:colOff>165100</xdr:colOff>
      <xdr:row>77</xdr:row>
      <xdr:rowOff>51264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42391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4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116579</xdr:rowOff>
    </xdr:from>
    <xdr:to>
      <xdr:col>6</xdr:col>
      <xdr:colOff>38100</xdr:colOff>
      <xdr:row>77</xdr:row>
      <xdr:rowOff>46729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37856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3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60389</xdr:rowOff>
    </xdr:from>
    <xdr:to>
      <xdr:col>24</xdr:col>
      <xdr:colOff>63500</xdr:colOff>
      <xdr:row>98</xdr:row>
      <xdr:rowOff>87877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62489"/>
          <a:ext cx="838200" cy="2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46134</xdr:rowOff>
    </xdr:from>
    <xdr:to>
      <xdr:col>19</xdr:col>
      <xdr:colOff>177800</xdr:colOff>
      <xdr:row>98</xdr:row>
      <xdr:rowOff>87877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48234"/>
          <a:ext cx="889000" cy="4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46134</xdr:rowOff>
    </xdr:from>
    <xdr:to>
      <xdr:col>15</xdr:col>
      <xdr:colOff>50800</xdr:colOff>
      <xdr:row>98</xdr:row>
      <xdr:rowOff>64647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48234"/>
          <a:ext cx="889000" cy="1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64647</xdr:rowOff>
    </xdr:from>
    <xdr:to>
      <xdr:col>10</xdr:col>
      <xdr:colOff>114300</xdr:colOff>
      <xdr:row>98</xdr:row>
      <xdr:rowOff>104163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66747"/>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9589</xdr:rowOff>
    </xdr:from>
    <xdr:to>
      <xdr:col>24</xdr:col>
      <xdr:colOff>114300</xdr:colOff>
      <xdr:row>98</xdr:row>
      <xdr:rowOff>111189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1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95966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37077</xdr:rowOff>
    </xdr:from>
    <xdr:to>
      <xdr:col>20</xdr:col>
      <xdr:colOff>38100</xdr:colOff>
      <xdr:row>98</xdr:row>
      <xdr:rowOff>138677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129804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166784</xdr:rowOff>
    </xdr:from>
    <xdr:to>
      <xdr:col>15</xdr:col>
      <xdr:colOff>101600</xdr:colOff>
      <xdr:row>98</xdr:row>
      <xdr:rowOff>96934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88061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9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13847</xdr:rowOff>
    </xdr:from>
    <xdr:to>
      <xdr:col>10</xdr:col>
      <xdr:colOff>165100</xdr:colOff>
      <xdr:row>98</xdr:row>
      <xdr:rowOff>115447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106574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53363</xdr:rowOff>
    </xdr:from>
    <xdr:to>
      <xdr:col>6</xdr:col>
      <xdr:colOff>38100</xdr:colOff>
      <xdr:row>98</xdr:row>
      <xdr:rowOff>154963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146090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4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40552</xdr:rowOff>
    </xdr:from>
    <xdr:to>
      <xdr:col>55</xdr:col>
      <xdr:colOff>0</xdr:colOff>
      <xdr:row>59</xdr:row>
      <xdr:rowOff>41574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56102"/>
          <a:ext cx="8382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34970</xdr:rowOff>
    </xdr:from>
    <xdr:to>
      <xdr:col>50</xdr:col>
      <xdr:colOff>114300</xdr:colOff>
      <xdr:row>59</xdr:row>
      <xdr:rowOff>41574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50520"/>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34970</xdr:rowOff>
    </xdr:from>
    <xdr:to>
      <xdr:col>45</xdr:col>
      <xdr:colOff>177800</xdr:colOff>
      <xdr:row>59</xdr:row>
      <xdr:rowOff>39099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50520"/>
          <a:ext cx="889000" cy="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39099</xdr:rowOff>
    </xdr:from>
    <xdr:to>
      <xdr:col>41</xdr:col>
      <xdr:colOff>50800</xdr:colOff>
      <xdr:row>59</xdr:row>
      <xdr:rowOff>40491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54649"/>
          <a:ext cx="889000" cy="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161202</xdr:rowOff>
    </xdr:from>
    <xdr:to>
      <xdr:col>55</xdr:col>
      <xdr:colOff>50800</xdr:colOff>
      <xdr:row>59</xdr:row>
      <xdr:rowOff>91352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10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162224</xdr:rowOff>
    </xdr:from>
    <xdr:to>
      <xdr:col>50</xdr:col>
      <xdr:colOff>165100</xdr:colOff>
      <xdr:row>59</xdr:row>
      <xdr:rowOff>92374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10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83501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155620</xdr:rowOff>
    </xdr:from>
    <xdr:to>
      <xdr:col>46</xdr:col>
      <xdr:colOff>38100</xdr:colOff>
      <xdr:row>59</xdr:row>
      <xdr:rowOff>85770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76897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9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159749</xdr:rowOff>
    </xdr:from>
    <xdr:to>
      <xdr:col>41</xdr:col>
      <xdr:colOff>101600</xdr:colOff>
      <xdr:row>59</xdr:row>
      <xdr:rowOff>89899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1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81026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161141</xdr:rowOff>
    </xdr:from>
    <xdr:to>
      <xdr:col>36</xdr:col>
      <xdr:colOff>165100</xdr:colOff>
      <xdr:row>59</xdr:row>
      <xdr:rowOff>91291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10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82418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9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156212</xdr:rowOff>
    </xdr:from>
    <xdr:to>
      <xdr:col>55</xdr:col>
      <xdr:colOff>0</xdr:colOff>
      <xdr:row>78</xdr:row>
      <xdr:rowOff>164362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29312"/>
          <a:ext cx="838200" cy="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164362</xdr:rowOff>
    </xdr:from>
    <xdr:to>
      <xdr:col>50</xdr:col>
      <xdr:colOff>114300</xdr:colOff>
      <xdr:row>78</xdr:row>
      <xdr:rowOff>165829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7462"/>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156136</xdr:rowOff>
    </xdr:from>
    <xdr:to>
      <xdr:col>45</xdr:col>
      <xdr:colOff>177800</xdr:colOff>
      <xdr:row>78</xdr:row>
      <xdr:rowOff>165829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29236"/>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141658</xdr:rowOff>
    </xdr:from>
    <xdr:to>
      <xdr:col>41</xdr:col>
      <xdr:colOff>50800</xdr:colOff>
      <xdr:row>78</xdr:row>
      <xdr:rowOff>156136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147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105412</xdr:rowOff>
    </xdr:from>
    <xdr:to>
      <xdr:col>55</xdr:col>
      <xdr:colOff>50800</xdr:colOff>
      <xdr:row>79</xdr:row>
      <xdr:rowOff>35562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20339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113562</xdr:rowOff>
    </xdr:from>
    <xdr:to>
      <xdr:col>50</xdr:col>
      <xdr:colOff>165100</xdr:colOff>
      <xdr:row>79</xdr:row>
      <xdr:rowOff>43712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34839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7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115029</xdr:rowOff>
    </xdr:from>
    <xdr:to>
      <xdr:col>46</xdr:col>
      <xdr:colOff>38100</xdr:colOff>
      <xdr:row>79</xdr:row>
      <xdr:rowOff>45179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36306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8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105336</xdr:rowOff>
    </xdr:from>
    <xdr:to>
      <xdr:col>41</xdr:col>
      <xdr:colOff>101600</xdr:colOff>
      <xdr:row>79</xdr:row>
      <xdr:rowOff>35486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26613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90858</xdr:rowOff>
    </xdr:from>
    <xdr:to>
      <xdr:col>36</xdr:col>
      <xdr:colOff>165100</xdr:colOff>
      <xdr:row>79</xdr:row>
      <xdr:rowOff>21008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12135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5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86711</xdr:rowOff>
    </xdr:from>
    <xdr:to>
      <xdr:col>55</xdr:col>
      <xdr:colOff>0</xdr:colOff>
      <xdr:row>97</xdr:row>
      <xdr:rowOff>113827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17361"/>
          <a:ext cx="8382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113827</xdr:rowOff>
    </xdr:from>
    <xdr:to>
      <xdr:col>50</xdr:col>
      <xdr:colOff>114300</xdr:colOff>
      <xdr:row>97</xdr:row>
      <xdr:rowOff>125746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44477"/>
          <a:ext cx="8890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70196</xdr:rowOff>
    </xdr:from>
    <xdr:to>
      <xdr:col>45</xdr:col>
      <xdr:colOff>177800</xdr:colOff>
      <xdr:row>97</xdr:row>
      <xdr:rowOff>125746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00846"/>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70196</xdr:rowOff>
    </xdr:from>
    <xdr:to>
      <xdr:col>41</xdr:col>
      <xdr:colOff>50800</xdr:colOff>
      <xdr:row>98</xdr:row>
      <xdr:rowOff>6517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00846"/>
          <a:ext cx="889000" cy="10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35911</xdr:rowOff>
    </xdr:from>
    <xdr:to>
      <xdr:col>55</xdr:col>
      <xdr:colOff>50800</xdr:colOff>
      <xdr:row>97</xdr:row>
      <xdr:rowOff>137511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122288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63027</xdr:rowOff>
    </xdr:from>
    <xdr:to>
      <xdr:col>50</xdr:col>
      <xdr:colOff>165100</xdr:colOff>
      <xdr:row>97</xdr:row>
      <xdr:rowOff>164627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9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155754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8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74946</xdr:rowOff>
    </xdr:from>
    <xdr:to>
      <xdr:col>46</xdr:col>
      <xdr:colOff>38100</xdr:colOff>
      <xdr:row>98</xdr:row>
      <xdr:rowOff>5096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0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167673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9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19396</xdr:rowOff>
    </xdr:from>
    <xdr:to>
      <xdr:col>41</xdr:col>
      <xdr:colOff>101600</xdr:colOff>
      <xdr:row>97</xdr:row>
      <xdr:rowOff>120996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112123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74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127167</xdr:rowOff>
    </xdr:from>
    <xdr:to>
      <xdr:col>36</xdr:col>
      <xdr:colOff>165100</xdr:colOff>
      <xdr:row>98</xdr:row>
      <xdr:rowOff>57317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48444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44534</xdr:rowOff>
    </xdr:from>
    <xdr:to>
      <xdr:col>85</xdr:col>
      <xdr:colOff>127000</xdr:colOff>
      <xdr:row>37</xdr:row>
      <xdr:rowOff>72896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88184"/>
          <a:ext cx="838200" cy="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72896</xdr:rowOff>
    </xdr:from>
    <xdr:to>
      <xdr:col>81</xdr:col>
      <xdr:colOff>50800</xdr:colOff>
      <xdr:row>37</xdr:row>
      <xdr:rowOff>83327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6546"/>
          <a:ext cx="889000" cy="1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83327</xdr:rowOff>
    </xdr:from>
    <xdr:to>
      <xdr:col>76</xdr:col>
      <xdr:colOff>114300</xdr:colOff>
      <xdr:row>37</xdr:row>
      <xdr:rowOff>141094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26977"/>
          <a:ext cx="889000" cy="5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89217</xdr:rowOff>
    </xdr:from>
    <xdr:to>
      <xdr:col>71</xdr:col>
      <xdr:colOff>177800</xdr:colOff>
      <xdr:row>37</xdr:row>
      <xdr:rowOff>141094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918517"/>
          <a:ext cx="889000" cy="56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165184</xdr:rowOff>
    </xdr:from>
    <xdr:to>
      <xdr:col>85</xdr:col>
      <xdr:colOff>177800</xdr:colOff>
      <xdr:row>37</xdr:row>
      <xdr:rowOff>95334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143611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22096</xdr:rowOff>
    </xdr:from>
    <xdr:to>
      <xdr:col>81</xdr:col>
      <xdr:colOff>101600</xdr:colOff>
      <xdr:row>37</xdr:row>
      <xdr:rowOff>123696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114823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32527</xdr:rowOff>
    </xdr:from>
    <xdr:to>
      <xdr:col>76</xdr:col>
      <xdr:colOff>165100</xdr:colOff>
      <xdr:row>37</xdr:row>
      <xdr:rowOff>134127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125254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90294</xdr:rowOff>
    </xdr:from>
    <xdr:to>
      <xdr:col>72</xdr:col>
      <xdr:colOff>38100</xdr:colOff>
      <xdr:row>38</xdr:row>
      <xdr:rowOff>20444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38417</xdr:rowOff>
    </xdr:from>
    <xdr:to>
      <xdr:col>67</xdr:col>
      <xdr:colOff>101600</xdr:colOff>
      <xdr:row>34</xdr:row>
      <xdr:rowOff>140017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8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156544</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64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60030</xdr:rowOff>
    </xdr:from>
    <xdr:to>
      <xdr:col>85</xdr:col>
      <xdr:colOff>127000</xdr:colOff>
      <xdr:row>58</xdr:row>
      <xdr:rowOff>71019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04130"/>
          <a:ext cx="8382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60030</xdr:rowOff>
    </xdr:from>
    <xdr:to>
      <xdr:col>81</xdr:col>
      <xdr:colOff>50800</xdr:colOff>
      <xdr:row>58</xdr:row>
      <xdr:rowOff>71776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04130"/>
          <a:ext cx="889000" cy="1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71776</xdr:rowOff>
    </xdr:from>
    <xdr:to>
      <xdr:col>76</xdr:col>
      <xdr:colOff>114300</xdr:colOff>
      <xdr:row>58</xdr:row>
      <xdr:rowOff>78350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15876"/>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74941</xdr:rowOff>
    </xdr:from>
    <xdr:to>
      <xdr:col>71</xdr:col>
      <xdr:colOff>177800</xdr:colOff>
      <xdr:row>58</xdr:row>
      <xdr:rowOff>78350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019041"/>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20219</xdr:rowOff>
    </xdr:from>
    <xdr:to>
      <xdr:col>85</xdr:col>
      <xdr:colOff>177800</xdr:colOff>
      <xdr:row>58</xdr:row>
      <xdr:rowOff>121819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6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106596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7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9230</xdr:rowOff>
    </xdr:from>
    <xdr:to>
      <xdr:col>81</xdr:col>
      <xdr:colOff>101600</xdr:colOff>
      <xdr:row>58</xdr:row>
      <xdr:rowOff>110830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101957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4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20976</xdr:rowOff>
    </xdr:from>
    <xdr:to>
      <xdr:col>76</xdr:col>
      <xdr:colOff>165100</xdr:colOff>
      <xdr:row>58</xdr:row>
      <xdr:rowOff>122576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113703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5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27550</xdr:rowOff>
    </xdr:from>
    <xdr:to>
      <xdr:col>72</xdr:col>
      <xdr:colOff>38100</xdr:colOff>
      <xdr:row>58</xdr:row>
      <xdr:rowOff>129150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120277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24141</xdr:rowOff>
    </xdr:from>
    <xdr:to>
      <xdr:col>67</xdr:col>
      <xdr:colOff>101600</xdr:colOff>
      <xdr:row>58</xdr:row>
      <xdr:rowOff>125741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6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116868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6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27784</xdr:rowOff>
    </xdr:from>
    <xdr:to>
      <xdr:col>85</xdr:col>
      <xdr:colOff>127000</xdr:colOff>
      <xdr:row>98</xdr:row>
      <xdr:rowOff>29273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29884"/>
          <a:ext cx="838200" cy="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27370</xdr:rowOff>
    </xdr:from>
    <xdr:to>
      <xdr:col>81</xdr:col>
      <xdr:colOff>50800</xdr:colOff>
      <xdr:row>98</xdr:row>
      <xdr:rowOff>27784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29470"/>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27370</xdr:rowOff>
    </xdr:from>
    <xdr:to>
      <xdr:col>76</xdr:col>
      <xdr:colOff>114300</xdr:colOff>
      <xdr:row>98</xdr:row>
      <xdr:rowOff>30936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29470"/>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30936</xdr:rowOff>
    </xdr:from>
    <xdr:to>
      <xdr:col>71</xdr:col>
      <xdr:colOff>177800</xdr:colOff>
      <xdr:row>98</xdr:row>
      <xdr:rowOff>38661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33036"/>
          <a:ext cx="889000" cy="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149923</xdr:rowOff>
    </xdr:from>
    <xdr:to>
      <xdr:col>85</xdr:col>
      <xdr:colOff>177800</xdr:colOff>
      <xdr:row>98</xdr:row>
      <xdr:rowOff>80073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8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64850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9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148434</xdr:rowOff>
    </xdr:from>
    <xdr:to>
      <xdr:col>81</xdr:col>
      <xdr:colOff>101600</xdr:colOff>
      <xdr:row>98</xdr:row>
      <xdr:rowOff>78584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69711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7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148020</xdr:rowOff>
    </xdr:from>
    <xdr:to>
      <xdr:col>76</xdr:col>
      <xdr:colOff>165100</xdr:colOff>
      <xdr:row>98</xdr:row>
      <xdr:rowOff>78170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69297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151586</xdr:rowOff>
    </xdr:from>
    <xdr:to>
      <xdr:col>72</xdr:col>
      <xdr:colOff>38100</xdr:colOff>
      <xdr:row>98</xdr:row>
      <xdr:rowOff>81736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8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72863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159311</xdr:rowOff>
    </xdr:from>
    <xdr:to>
      <xdr:col>67</xdr:col>
      <xdr:colOff>101600</xdr:colOff>
      <xdr:row>98</xdr:row>
      <xdr:rowOff>89461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8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80588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住民一人当たりのコストは、総務費を除き類似団体平均を下回っている。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特に増加の多い費目として、総務費については、新庁舎建設の完成払があったことから前年度に比べて大きく増加している。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民生費については、物価高騰対応重点支援交付金による給付金事業及び児童手当の増額により、増加している。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土木費については、下水道事業会計への負担金及び補助金の増額が主な増加の要因となっている。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山梨県西桂町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財政調整基金については、決算剰余金を積み立てるとともに、最低水準の取り崩しに努めている。令和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年度は新庁舎建設の完成に伴い多額の完成払があったが、年度中の予算の節約により最終的には取り崩しを行わなかったため残高の減少はなかった。</a:t>
          </a:r>
        </a:p>
        <a:p>
          <a:r>
            <a:rPr kumimoji="1" lang="ja-JP" altLang="en-US" sz="1400">
              <a:latin typeface="ＭＳ ゴシック" pitchFamily="49" charset="-128"/>
              <a:ea typeface="ＭＳ ゴシック" pitchFamily="49" charset="-128"/>
            </a:rPr>
            <a:t>　今後は、事務事業の見直しにより歳出の抑制を図り、災害等の急な支出にも余裕をもって対応できるよう計画的に財政調整基金への積立てを行う必要がある。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山梨県西桂町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一般会計及び連結対象の各会計においては、いずれも黒字決算で推移している。</a:t>
          </a:r>
        </a:p>
        <a:p>
          <a:r>
            <a:rPr kumimoji="1" lang="ja-JP" altLang="en-US" sz="1400">
              <a:latin typeface="ＭＳ ゴシック" pitchFamily="49" charset="-128"/>
              <a:ea typeface="ＭＳ ゴシック" pitchFamily="49" charset="-128"/>
            </a:rPr>
            <a:t>　引き続き経営の健全化に努め、各会計においては、一般会計からの繰出金を減少させるように今後を見据えた計画的な財政運営をしていく必要がある。特に令和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年度から公営企業会計になった簡易水道及び下水道事業会計については、独立採算の原則に基づき、今後は事業収入で運営できるよう事業計画していく必要がある。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3724116</v>
      </c>
      <c r="BO4" s="436"/>
      <c r="BP4" s="436"/>
      <c r="BQ4" s="436"/>
      <c r="BR4" s="436"/>
      <c r="BS4" s="436"/>
      <c r="BT4" s="436"/>
      <c r="BU4" s="437"/>
      <c r="BV4" s="435">
        <v>2864875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6.4</v>
      </c>
      <c r="CU4" s="576"/>
      <c r="CV4" s="576"/>
      <c r="CW4" s="576"/>
      <c r="CX4" s="576"/>
      <c r="CY4" s="576"/>
      <c r="CZ4" s="576"/>
      <c r="DA4" s="577"/>
      <c r="DB4" s="575">
        <v>6.7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3586965</v>
      </c>
      <c r="BO5" s="407"/>
      <c r="BP5" s="407"/>
      <c r="BQ5" s="407"/>
      <c r="BR5" s="407"/>
      <c r="BS5" s="407"/>
      <c r="BT5" s="407"/>
      <c r="BU5" s="408"/>
      <c r="BV5" s="406">
        <v>2669584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89.4</v>
      </c>
      <c r="CU5" s="404"/>
      <c r="CV5" s="404"/>
      <c r="CW5" s="404"/>
      <c r="CX5" s="404"/>
      <c r="CY5" s="404"/>
      <c r="CZ5" s="404"/>
      <c r="DA5" s="405"/>
      <c r="DB5" s="403">
        <v>89.3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137151</v>
      </c>
      <c r="BO6" s="407"/>
      <c r="BP6" s="407"/>
      <c r="BQ6" s="407"/>
      <c r="BR6" s="407"/>
      <c r="BS6" s="407"/>
      <c r="BT6" s="407"/>
      <c r="BU6" s="408"/>
      <c r="BV6" s="406">
        <v>195291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89.6</v>
      </c>
      <c r="CU6" s="550"/>
      <c r="CV6" s="550"/>
      <c r="CW6" s="550"/>
      <c r="CX6" s="550"/>
      <c r="CY6" s="550"/>
      <c r="CZ6" s="550"/>
      <c r="DA6" s="551"/>
      <c r="DB6" s="549">
        <v>89.7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20764</v>
      </c>
      <c r="BO7" s="407"/>
      <c r="BP7" s="407"/>
      <c r="BQ7" s="407"/>
      <c r="BR7" s="407"/>
      <c r="BS7" s="407"/>
      <c r="BT7" s="407"/>
      <c r="BU7" s="408"/>
      <c r="BV7" s="406">
        <v>76557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1827748</v>
      </c>
      <c r="CU7" s="407"/>
      <c r="CV7" s="407"/>
      <c r="CW7" s="407"/>
      <c r="CX7" s="407"/>
      <c r="CY7" s="407"/>
      <c r="CZ7" s="407"/>
      <c r="DA7" s="408"/>
      <c r="DB7" s="406">
        <v>1760169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116387</v>
      </c>
      <c r="BO8" s="407"/>
      <c r="BP8" s="407"/>
      <c r="BQ8" s="407"/>
      <c r="BR8" s="407"/>
      <c r="BS8" s="407"/>
      <c r="BT8" s="407"/>
      <c r="BU8" s="408"/>
      <c r="BV8" s="406">
        <v>118734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0.28999999999999998</v>
      </c>
      <c r="CU8" s="510"/>
      <c r="CV8" s="510"/>
      <c r="CW8" s="510"/>
      <c r="CX8" s="510"/>
      <c r="CY8" s="510"/>
      <c r="CZ8" s="510"/>
      <c r="DA8" s="511"/>
      <c r="DB8" s="509">
        <v>0.28000000000000003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4041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-2347</v>
      </c>
      <c r="BO9" s="407"/>
      <c r="BP9" s="407"/>
      <c r="BQ9" s="407"/>
      <c r="BR9" s="407"/>
      <c r="BS9" s="407"/>
      <c r="BT9" s="407"/>
      <c r="BU9" s="408"/>
      <c r="BV9" s="406">
        <v>46657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8.4</v>
      </c>
      <c r="CU9" s="404"/>
      <c r="CV9" s="404"/>
      <c r="CW9" s="404"/>
      <c r="CX9" s="404"/>
      <c r="CY9" s="404"/>
      <c r="CZ9" s="404"/>
      <c r="DA9" s="405"/>
      <c r="DB9" s="403">
        <v>9.4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4342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455</v>
      </c>
      <c r="BO10" s="407"/>
      <c r="BP10" s="407"/>
      <c r="BQ10" s="407"/>
      <c r="BR10" s="407"/>
      <c r="BS10" s="407"/>
      <c r="BT10" s="407"/>
      <c r="BU10" s="408"/>
      <c r="BV10" s="406">
        <v>230</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3888</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129</v>
      </c>
      <c r="N13" s="491"/>
      <c r="O13" s="491"/>
      <c r="P13" s="491"/>
      <c r="Q13" s="492"/>
      <c r="R13" s="493">
        <v>3842</v>
      </c>
      <c r="S13" s="494"/>
      <c r="T13" s="494"/>
      <c r="U13" s="494"/>
      <c r="V13" s="495"/>
      <c r="W13" s="496" t="s">
        <v>130</v>
      </c>
      <c r="X13" s="392"/>
      <c r="Y13" s="392"/>
      <c r="Z13" s="392"/>
      <c r="AA13" s="392"/>
      <c r="AB13" s="393"/>
      <c r="AC13" s="359">
        <v>25</v>
      </c>
      <c r="AD13" s="360"/>
      <c r="AE13" s="360"/>
      <c r="AF13" s="360"/>
      <c r="AG13" s="361"/>
      <c r="AH13" s="359">
        <v>31</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-1892</v>
      </c>
      <c r="BO13" s="407"/>
      <c r="BP13" s="407"/>
      <c r="BQ13" s="407"/>
      <c r="BR13" s="407"/>
      <c r="BS13" s="407"/>
      <c r="BT13" s="407"/>
      <c r="BU13" s="408"/>
      <c r="BV13" s="406">
        <v>46887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7.6</v>
      </c>
      <c r="CU13" s="404"/>
      <c r="CV13" s="404"/>
      <c r="CW13" s="404"/>
      <c r="CX13" s="404"/>
      <c r="CY13" s="404"/>
      <c r="CZ13" s="404"/>
      <c r="DA13" s="405"/>
      <c r="DB13" s="403">
        <v>7.5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4001</v>
      </c>
      <c r="S14" s="494"/>
      <c r="T14" s="494"/>
      <c r="U14" s="494"/>
      <c r="V14" s="495"/>
      <c r="W14" s="497"/>
      <c r="X14" s="395"/>
      <c r="Y14" s="395"/>
      <c r="Z14" s="395"/>
      <c r="AA14" s="395"/>
      <c r="AB14" s="396"/>
      <c r="AC14" s="486">
        <v>1.2</v>
      </c>
      <c r="AD14" s="487"/>
      <c r="AE14" s="487"/>
      <c r="AF14" s="487"/>
      <c r="AG14" s="488"/>
      <c r="AH14" s="486">
        <v>1.4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29.1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129</v>
      </c>
      <c r="N15" s="491"/>
      <c r="O15" s="491"/>
      <c r="P15" s="491"/>
      <c r="Q15" s="492"/>
      <c r="R15" s="493">
        <v>3952</v>
      </c>
      <c r="S15" s="494"/>
      <c r="T15" s="494"/>
      <c r="U15" s="494"/>
      <c r="V15" s="495"/>
      <c r="W15" s="496" t="s">
        <v>137</v>
      </c>
      <c r="X15" s="392"/>
      <c r="Y15" s="392"/>
      <c r="Z15" s="392"/>
      <c r="AA15" s="392"/>
      <c r="AB15" s="393"/>
      <c r="AC15" s="359">
        <v>862</v>
      </c>
      <c r="AD15" s="360"/>
      <c r="AE15" s="360"/>
      <c r="AF15" s="360"/>
      <c r="AG15" s="361"/>
      <c r="AH15" s="359">
        <v>969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485618</v>
      </c>
      <c r="BO15" s="436"/>
      <c r="BP15" s="436"/>
      <c r="BQ15" s="436"/>
      <c r="BR15" s="436"/>
      <c r="BS15" s="436"/>
      <c r="BT15" s="436"/>
      <c r="BU15" s="437"/>
      <c r="BV15" s="435">
        <v>468678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41.6</v>
      </c>
      <c r="AD16" s="487"/>
      <c r="AE16" s="487"/>
      <c r="AF16" s="487"/>
      <c r="AG16" s="488"/>
      <c r="AH16" s="486">
        <v>42.6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1702728</v>
      </c>
      <c r="BO16" s="407"/>
      <c r="BP16" s="407"/>
      <c r="BQ16" s="407"/>
      <c r="BR16" s="407"/>
      <c r="BS16" s="407"/>
      <c r="BT16" s="407"/>
      <c r="BU16" s="408"/>
      <c r="BV16" s="406">
        <v>1636303</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1184</v>
      </c>
      <c r="AD17" s="360"/>
      <c r="AE17" s="360"/>
      <c r="AF17" s="360"/>
      <c r="AG17" s="361"/>
      <c r="AH17" s="359">
        <v>1275</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606747</v>
      </c>
      <c r="BO17" s="407"/>
      <c r="BP17" s="407"/>
      <c r="BQ17" s="407"/>
      <c r="BR17" s="407"/>
      <c r="BS17" s="407"/>
      <c r="BT17" s="407"/>
      <c r="BU17" s="408"/>
      <c r="BV17" s="406">
        <v>584352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15.22</v>
      </c>
      <c r="M18" s="459"/>
      <c r="N18" s="459"/>
      <c r="O18" s="459"/>
      <c r="P18" s="459"/>
      <c r="Q18" s="459"/>
      <c r="R18" s="460"/>
      <c r="S18" s="460"/>
      <c r="T18" s="460"/>
      <c r="U18" s="460"/>
      <c r="V18" s="461"/>
      <c r="W18" s="477"/>
      <c r="X18" s="478"/>
      <c r="Y18" s="478"/>
      <c r="Z18" s="478"/>
      <c r="AA18" s="478"/>
      <c r="AB18" s="502"/>
      <c r="AC18" s="376">
        <v>57.2</v>
      </c>
      <c r="AD18" s="377"/>
      <c r="AE18" s="377"/>
      <c r="AF18" s="377"/>
      <c r="AG18" s="462"/>
      <c r="AH18" s="376">
        <v>56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1654226</v>
      </c>
      <c r="BO18" s="407"/>
      <c r="BP18" s="407"/>
      <c r="BQ18" s="407"/>
      <c r="BR18" s="407"/>
      <c r="BS18" s="407"/>
      <c r="BT18" s="407"/>
      <c r="BU18" s="408"/>
      <c r="BV18" s="406">
        <v>1571704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266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2233127</v>
      </c>
      <c r="BO19" s="407"/>
      <c r="BP19" s="407"/>
      <c r="BQ19" s="407"/>
      <c r="BR19" s="407"/>
      <c r="BS19" s="407"/>
      <c r="BT19" s="407"/>
      <c r="BU19" s="408"/>
      <c r="BV19" s="406">
        <v>2076910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1484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2474157</v>
      </c>
      <c r="BO22" s="436"/>
      <c r="BP22" s="436"/>
      <c r="BQ22" s="436"/>
      <c r="BR22" s="436"/>
      <c r="BS22" s="436"/>
      <c r="BT22" s="436"/>
      <c r="BU22" s="437"/>
      <c r="BV22" s="435">
        <v>2096643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2306543</v>
      </c>
      <c r="BO23" s="407"/>
      <c r="BP23" s="407"/>
      <c r="BQ23" s="407"/>
      <c r="BR23" s="407"/>
      <c r="BS23" s="407"/>
      <c r="BT23" s="407"/>
      <c r="BU23" s="408"/>
      <c r="BV23" s="406">
        <v>1878056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5800</v>
      </c>
      <c r="R24" s="360"/>
      <c r="S24" s="360"/>
      <c r="T24" s="360"/>
      <c r="U24" s="360"/>
      <c r="V24" s="361"/>
      <c r="W24" s="449"/>
      <c r="X24" s="386"/>
      <c r="Y24" s="387"/>
      <c r="Z24" s="362" t="s">
        <v>161</v>
      </c>
      <c r="AA24" s="363"/>
      <c r="AB24" s="363"/>
      <c r="AC24" s="363"/>
      <c r="AD24" s="363"/>
      <c r="AE24" s="363"/>
      <c r="AF24" s="363"/>
      <c r="AG24" s="364"/>
      <c r="AH24" s="359">
        <v>52</v>
      </c>
      <c r="AI24" s="360"/>
      <c r="AJ24" s="360"/>
      <c r="AK24" s="360"/>
      <c r="AL24" s="361"/>
      <c r="AM24" s="359">
        <v>147472</v>
      </c>
      <c r="AN24" s="360"/>
      <c r="AO24" s="360"/>
      <c r="AP24" s="360"/>
      <c r="AQ24" s="360"/>
      <c r="AR24" s="361"/>
      <c r="AS24" s="359">
        <v>2836</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1750640</v>
      </c>
      <c r="BO24" s="407"/>
      <c r="BP24" s="407"/>
      <c r="BQ24" s="407"/>
      <c r="BR24" s="407"/>
      <c r="BS24" s="407"/>
      <c r="BT24" s="407"/>
      <c r="BU24" s="408"/>
      <c r="BV24" s="406">
        <v>1283537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t="s">
        <v>121</v>
      </c>
      <c r="M25" s="360"/>
      <c r="N25" s="360"/>
      <c r="O25" s="360"/>
      <c r="P25" s="361"/>
      <c r="Q25" s="359" t="s">
        <v>121</v>
      </c>
      <c r="R25" s="360"/>
      <c r="S25" s="360"/>
      <c r="T25" s="360"/>
      <c r="U25" s="360"/>
      <c r="V25" s="361"/>
      <c r="W25" s="449"/>
      <c r="X25" s="386"/>
      <c r="Y25" s="387"/>
      <c r="Z25" s="362" t="s">
        <v>164</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t="s">
        <v>121</v>
      </c>
      <c r="BO25" s="436"/>
      <c r="BP25" s="436"/>
      <c r="BQ25" s="436"/>
      <c r="BR25" s="436"/>
      <c r="BS25" s="436"/>
      <c r="BT25" s="436"/>
      <c r="BU25" s="437"/>
      <c r="BV25" s="435" t="s">
        <v>121</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4800</v>
      </c>
      <c r="R26" s="360"/>
      <c r="S26" s="360"/>
      <c r="T26" s="360"/>
      <c r="U26" s="360"/>
      <c r="V26" s="361"/>
      <c r="W26" s="449"/>
      <c r="X26" s="386"/>
      <c r="Y26" s="387"/>
      <c r="Z26" s="362" t="s">
        <v>167</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2000</v>
      </c>
      <c r="R27" s="360"/>
      <c r="S27" s="360"/>
      <c r="T27" s="360"/>
      <c r="U27" s="360"/>
      <c r="V27" s="361"/>
      <c r="W27" s="449"/>
      <c r="X27" s="386"/>
      <c r="Y27" s="387"/>
      <c r="Z27" s="362" t="s">
        <v>170</v>
      </c>
      <c r="AA27" s="363"/>
      <c r="AB27" s="363"/>
      <c r="AC27" s="363"/>
      <c r="AD27" s="363"/>
      <c r="AE27" s="363"/>
      <c r="AF27" s="363"/>
      <c r="AG27" s="364"/>
      <c r="AH27" s="359">
        <v>1</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225374</v>
      </c>
      <c r="BO27" s="441"/>
      <c r="BP27" s="441"/>
      <c r="BQ27" s="441"/>
      <c r="BR27" s="441"/>
      <c r="BS27" s="441"/>
      <c r="BT27" s="441"/>
      <c r="BU27" s="442"/>
      <c r="BV27" s="440">
        <v>225374</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1600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343411</v>
      </c>
      <c r="BO28" s="436"/>
      <c r="BP28" s="436"/>
      <c r="BQ28" s="436"/>
      <c r="BR28" s="436"/>
      <c r="BS28" s="436"/>
      <c r="BT28" s="436"/>
      <c r="BU28" s="437"/>
      <c r="BV28" s="435">
        <v>342956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8</v>
      </c>
      <c r="M29" s="360"/>
      <c r="N29" s="360"/>
      <c r="O29" s="360"/>
      <c r="P29" s="361"/>
      <c r="Q29" s="359">
        <v>1450</v>
      </c>
      <c r="R29" s="360"/>
      <c r="S29" s="360"/>
      <c r="T29" s="360"/>
      <c r="U29" s="360"/>
      <c r="V29" s="361"/>
      <c r="W29" s="450"/>
      <c r="X29" s="451"/>
      <c r="Y29" s="452"/>
      <c r="Z29" s="362" t="s">
        <v>177</v>
      </c>
      <c r="AA29" s="363"/>
      <c r="AB29" s="363"/>
      <c r="AC29" s="363"/>
      <c r="AD29" s="363"/>
      <c r="AE29" s="363"/>
      <c r="AF29" s="363"/>
      <c r="AG29" s="364"/>
      <c r="AH29" s="359">
        <v>53</v>
      </c>
      <c r="AI29" s="360"/>
      <c r="AJ29" s="360"/>
      <c r="AK29" s="360"/>
      <c r="AL29" s="361"/>
      <c r="AM29" s="359">
        <v>149681</v>
      </c>
      <c r="AN29" s="360"/>
      <c r="AO29" s="360"/>
      <c r="AP29" s="360"/>
      <c r="AQ29" s="360"/>
      <c r="AR29" s="361"/>
      <c r="AS29" s="359">
        <v>2824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159617</v>
      </c>
      <c r="BO29" s="407"/>
      <c r="BP29" s="407"/>
      <c r="BQ29" s="407"/>
      <c r="BR29" s="407"/>
      <c r="BS29" s="407"/>
      <c r="BT29" s="407"/>
      <c r="BU29" s="408"/>
      <c r="BV29" s="406">
        <v>159406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91.3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444605</v>
      </c>
      <c r="BO30" s="441"/>
      <c r="BP30" s="441"/>
      <c r="BQ30" s="441"/>
      <c r="BR30" s="441"/>
      <c r="BS30" s="441"/>
      <c r="BT30" s="441"/>
      <c r="BU30" s="442"/>
      <c r="BV30" s="440">
        <v>804777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富士五湖広域行政事務組合（一般会計）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富士五湖広域行政事務組合（富士五湖聖苑特別会計）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富士・東部広域環境事務組合（一般会計）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介護予防支援事業特別会計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山梨県後期高齢者医療広域連合（一般会計）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山梨県高齢者医療広域連合（後期高齢者医療特別会計）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山梨県市町村総合事務組合（一般会計）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山梨県市町村総合事務組合（電子化事業及び会館管理・研修事業特別会計）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山梨県市町村総合事務組合（一般廃棄物最終処分場事業特別会計）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山梨県市町村総合事務組合（入札参加資格審査事業費特別会計）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山梨県市町村総合事務組合（交通災害共済事業特別会計）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asUGgoYs++/OCJQNZAmWUWZ97fhAwaJxLbMyc2RVGKVQHr9JfguMa0glaAy5sVWyhsoxi6AnOFXj6YXfA9KPg==" saltValue="aSr4l60x78WWOQz25bS1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4.29</v>
      </c>
      <c r="G34" s="33">
        <v>3.77</v>
      </c>
      <c r="H34" s="33">
        <v>4.13</v>
      </c>
      <c r="I34" s="33">
        <v>6.74</v>
      </c>
      <c r="J34" s="34">
        <v>6.36</v>
      </c>
      <c r="K34" s="22"/>
      <c r="L34" s="22"/>
      <c r="M34" s="22"/>
      <c r="N34" s="22"/>
      <c r="O34" s="22"/>
      <c r="P34" s="22"/>
    </row>
    <row r="35" spans="1:16" ht="39" customHeight="1" x14ac:dyDescent="0.2">
      <c r="A35" s="22"/>
      <c r="B35" s="35"/>
      <c r="C35" s="1132" t="s">
        <v>532</v>
      </c>
      <c r="D35" s="1132"/>
      <c r="E35" s="1133"/>
      <c r="F35" s="36" t="s">
        <v>487</v>
      </c>
      <c r="G35" s="37" t="s">
        <v>487</v>
      </c>
      <c r="H35" s="37" t="s">
        <v>487</v>
      </c>
      <c r="I35" s="37" t="s">
        <v>487</v>
      </c>
      <c r="J35" s="38">
        <v>2.44</v>
      </c>
      <c r="K35" s="22"/>
      <c r="L35" s="22"/>
      <c r="M35" s="22"/>
      <c r="N35" s="22"/>
      <c r="O35" s="22"/>
      <c r="P35" s="22"/>
    </row>
    <row r="36" spans="1:16" ht="39" customHeight="1" x14ac:dyDescent="0.2">
      <c r="A36" s="22"/>
      <c r="B36" s="35"/>
      <c r="C36" s="1132" t="s">
        <v>533</v>
      </c>
      <c r="D36" s="1132"/>
      <c r="E36" s="1133"/>
      <c r="F36" s="36" t="s">
        <v>487</v>
      </c>
      <c r="G36" s="37" t="s">
        <v>487</v>
      </c>
      <c r="H36" s="37" t="s">
        <v>487</v>
      </c>
      <c r="I36" s="37" t="s">
        <v>487</v>
      </c>
      <c r="J36" s="38">
        <v>1.52</v>
      </c>
      <c r="K36" s="22"/>
      <c r="L36" s="22"/>
      <c r="M36" s="22"/>
      <c r="N36" s="22"/>
      <c r="O36" s="22"/>
      <c r="P36" s="22"/>
    </row>
    <row r="37" spans="1:16" ht="39" customHeight="1" x14ac:dyDescent="0.2">
      <c r="A37" s="22"/>
      <c r="B37" s="35"/>
      <c r="C37" s="1132" t="s">
        <v>534</v>
      </c>
      <c r="D37" s="1132"/>
      <c r="E37" s="1133"/>
      <c r="F37" s="36">
        <v>2.27</v>
      </c>
      <c r="G37" s="37">
        <v>1.61</v>
      </c>
      <c r="H37" s="37">
        <v>3.41</v>
      </c>
      <c r="I37" s="37">
        <v>1.97</v>
      </c>
      <c r="J37" s="38">
        <v>0.91</v>
      </c>
      <c r="K37" s="22"/>
      <c r="L37" s="22"/>
      <c r="M37" s="22"/>
      <c r="N37" s="22"/>
      <c r="O37" s="22"/>
      <c r="P37" s="22"/>
    </row>
    <row r="38" spans="1:16" ht="39" customHeight="1" x14ac:dyDescent="0.2">
      <c r="A38" s="22"/>
      <c r="B38" s="35"/>
      <c r="C38" s="1132" t="s">
        <v>535</v>
      </c>
      <c r="D38" s="1132"/>
      <c r="E38" s="1133"/>
      <c r="F38" s="36">
        <v>0.11</v>
      </c>
      <c r="G38" s="37">
        <v>0.42</v>
      </c>
      <c r="H38" s="37">
        <v>0.49</v>
      </c>
      <c r="I38" s="37">
        <v>0.06</v>
      </c>
      <c r="J38" s="38">
        <v>0.15</v>
      </c>
      <c r="K38" s="22"/>
      <c r="L38" s="22"/>
      <c r="M38" s="22"/>
      <c r="N38" s="22"/>
      <c r="O38" s="22"/>
      <c r="P38" s="22"/>
    </row>
    <row r="39" spans="1:16" ht="39" customHeight="1" x14ac:dyDescent="0.2">
      <c r="A39" s="22"/>
      <c r="B39" s="35"/>
      <c r="C39" s="1132" t="s">
        <v>536</v>
      </c>
      <c r="D39" s="1132"/>
      <c r="E39" s="1133"/>
      <c r="F39" s="36">
        <v>0</v>
      </c>
      <c r="G39" s="37">
        <v>0</v>
      </c>
      <c r="H39" s="37">
        <v>0</v>
      </c>
      <c r="I39" s="37">
        <v>0.01</v>
      </c>
      <c r="J39" s="38">
        <v>0</v>
      </c>
      <c r="K39" s="22"/>
      <c r="L39" s="22"/>
      <c r="M39" s="22"/>
      <c r="N39" s="22"/>
      <c r="O39" s="22"/>
      <c r="P39" s="22"/>
    </row>
    <row r="40" spans="1:16" ht="39" customHeight="1" x14ac:dyDescent="0.2">
      <c r="A40" s="22"/>
      <c r="B40" s="35"/>
      <c r="C40" s="1132" t="s">
        <v>537</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v>0.22</v>
      </c>
      <c r="G43" s="42">
        <v>0.56999999999999995</v>
      </c>
      <c r="H43" s="42">
        <v>0.64</v>
      </c>
      <c r="I43" s="42">
        <v>2.2599999999999998</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F5+FHZBIXwrP3ldge3ETVZooSmJ/eyXeGiyRbqAR3x76fn8r9gHFwAF0OxPCKv9QVkijH+2418Xc2RgnhzetA==" saltValue="TfkTg5cvBi9pMPgJwppe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185</v>
      </c>
      <c r="L45" s="58">
        <v>196</v>
      </c>
      <c r="M45" s="58">
        <v>201</v>
      </c>
      <c r="N45" s="58">
        <v>196</v>
      </c>
      <c r="O45" s="59">
        <v>188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83</v>
      </c>
      <c r="L48" s="62">
        <v>90</v>
      </c>
      <c r="M48" s="62">
        <v>93</v>
      </c>
      <c r="N48" s="62">
        <v>98</v>
      </c>
      <c r="O48" s="63">
        <v>98</v>
      </c>
      <c r="P48" s="46"/>
      <c r="Q48" s="46"/>
      <c r="R48" s="46"/>
      <c r="S48" s="46"/>
      <c r="T48" s="46"/>
      <c r="U48" s="46"/>
    </row>
    <row r="49" spans="1:21" ht="30.75" customHeight="1" x14ac:dyDescent="0.2">
      <c r="A49" s="46"/>
      <c r="B49" s="1163"/>
      <c r="C49" s="1164"/>
      <c r="D49" s="60"/>
      <c r="E49" s="1140" t="s">
        <v>14</v>
      </c>
      <c r="F49" s="1140"/>
      <c r="G49" s="1140"/>
      <c r="H49" s="1140"/>
      <c r="I49" s="1140"/>
      <c r="J49" s="1141"/>
      <c r="K49" s="61">
        <v>5</v>
      </c>
      <c r="L49" s="62">
        <v>5</v>
      </c>
      <c r="M49" s="62">
        <v>5</v>
      </c>
      <c r="N49" s="62">
        <v>8</v>
      </c>
      <c r="O49" s="63">
        <v>10</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185</v>
      </c>
      <c r="L52" s="62">
        <v>179</v>
      </c>
      <c r="M52" s="62">
        <v>178</v>
      </c>
      <c r="N52" s="62">
        <v>175</v>
      </c>
      <c r="O52" s="63">
        <v>173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88</v>
      </c>
      <c r="L53" s="67">
        <v>112</v>
      </c>
      <c r="M53" s="67">
        <v>121</v>
      </c>
      <c r="N53" s="67">
        <v>127</v>
      </c>
      <c r="O53" s="68">
        <v>123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5SUVgkKATjNNaTAXQguUA50TOUs5w2OIW6oGV8pJjrDCfvHqYMfClLzlmzkYuJKNXzmDCowcAB0laVLqYqwXpg==" saltValue="1hVRmc1SAQLbaBtyH9JB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1762</v>
      </c>
      <c r="J41" s="331">
        <v>1706</v>
      </c>
      <c r="K41" s="331">
        <v>2020</v>
      </c>
      <c r="L41" s="331">
        <v>2097</v>
      </c>
      <c r="M41" s="332">
        <v>2474</v>
      </c>
    </row>
    <row r="42" spans="2:13" ht="27.75" customHeight="1" x14ac:dyDescent="0.2">
      <c r="B42" s="1171"/>
      <c r="C42" s="1172"/>
      <c r="D42" s="104"/>
      <c r="E42" s="1175" t="s">
        <v>32</v>
      </c>
      <c r="F42" s="1175"/>
      <c r="G42" s="1175"/>
      <c r="H42" s="1176"/>
      <c r="I42" s="333" t="s">
        <v>487</v>
      </c>
      <c r="J42" s="334" t="s">
        <v>487</v>
      </c>
      <c r="K42" s="334" t="s">
        <v>487</v>
      </c>
      <c r="L42" s="334" t="s">
        <v>487</v>
      </c>
      <c r="M42" s="335" t="s">
        <v>487</v>
      </c>
    </row>
    <row r="43" spans="2:13" ht="27.75" customHeight="1" x14ac:dyDescent="0.2">
      <c r="B43" s="1171"/>
      <c r="C43" s="1172"/>
      <c r="D43" s="104"/>
      <c r="E43" s="1175" t="s">
        <v>33</v>
      </c>
      <c r="F43" s="1175"/>
      <c r="G43" s="1175"/>
      <c r="H43" s="1176"/>
      <c r="I43" s="333">
        <v>1061</v>
      </c>
      <c r="J43" s="334">
        <v>1006</v>
      </c>
      <c r="K43" s="334">
        <v>966</v>
      </c>
      <c r="L43" s="334">
        <v>970</v>
      </c>
      <c r="M43" s="335">
        <v>913</v>
      </c>
    </row>
    <row r="44" spans="2:13" ht="27.75" customHeight="1" x14ac:dyDescent="0.2">
      <c r="B44" s="1171"/>
      <c r="C44" s="1172"/>
      <c r="D44" s="104"/>
      <c r="E44" s="1175" t="s">
        <v>34</v>
      </c>
      <c r="F44" s="1175"/>
      <c r="G44" s="1175"/>
      <c r="H44" s="1176"/>
      <c r="I44" s="333">
        <v>20</v>
      </c>
      <c r="J44" s="334">
        <v>40</v>
      </c>
      <c r="K44" s="334">
        <v>96</v>
      </c>
      <c r="L44" s="334">
        <v>91</v>
      </c>
      <c r="M44" s="335">
        <v>98</v>
      </c>
    </row>
    <row r="45" spans="2:13" ht="27.75" customHeight="1" x14ac:dyDescent="0.2">
      <c r="B45" s="1171"/>
      <c r="C45" s="1172"/>
      <c r="D45" s="104"/>
      <c r="E45" s="1175" t="s">
        <v>35</v>
      </c>
      <c r="F45" s="1175"/>
      <c r="G45" s="1175"/>
      <c r="H45" s="1176"/>
      <c r="I45" s="333">
        <v>155</v>
      </c>
      <c r="J45" s="334">
        <v>130</v>
      </c>
      <c r="K45" s="334">
        <v>308</v>
      </c>
      <c r="L45" s="334">
        <v>191</v>
      </c>
      <c r="M45" s="335">
        <v>204</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1760</v>
      </c>
      <c r="J50" s="334">
        <v>1861</v>
      </c>
      <c r="K50" s="334">
        <v>1763</v>
      </c>
      <c r="L50" s="334">
        <v>1722</v>
      </c>
      <c r="M50" s="335">
        <v>1370</v>
      </c>
    </row>
    <row r="51" spans="2:13" ht="27.75" customHeight="1" x14ac:dyDescent="0.2">
      <c r="B51" s="1171"/>
      <c r="C51" s="1172"/>
      <c r="D51" s="104"/>
      <c r="E51" s="1175" t="s">
        <v>42</v>
      </c>
      <c r="F51" s="1175"/>
      <c r="G51" s="1175"/>
      <c r="H51" s="1176"/>
      <c r="I51" s="333" t="s">
        <v>487</v>
      </c>
      <c r="J51" s="334" t="s">
        <v>487</v>
      </c>
      <c r="K51" s="334" t="s">
        <v>487</v>
      </c>
      <c r="L51" s="334" t="s">
        <v>487</v>
      </c>
      <c r="M51" s="335" t="s">
        <v>487</v>
      </c>
    </row>
    <row r="52" spans="2:13" ht="27.75" customHeight="1" x14ac:dyDescent="0.2">
      <c r="B52" s="1173"/>
      <c r="C52" s="1174"/>
      <c r="D52" s="104"/>
      <c r="E52" s="1175" t="s">
        <v>43</v>
      </c>
      <c r="F52" s="1175"/>
      <c r="G52" s="1175"/>
      <c r="H52" s="1176"/>
      <c r="I52" s="333">
        <v>2027</v>
      </c>
      <c r="J52" s="334">
        <v>1943</v>
      </c>
      <c r="K52" s="334">
        <v>1925</v>
      </c>
      <c r="L52" s="334">
        <v>1994</v>
      </c>
      <c r="M52" s="335">
        <v>1837</v>
      </c>
    </row>
    <row r="53" spans="2:13" ht="27.75" customHeight="1" thickBot="1" x14ac:dyDescent="0.25">
      <c r="B53" s="1177" t="s">
        <v>19</v>
      </c>
      <c r="C53" s="1178"/>
      <c r="D53" s="108"/>
      <c r="E53" s="1179" t="s">
        <v>44</v>
      </c>
      <c r="F53" s="1179"/>
      <c r="G53" s="1179"/>
      <c r="H53" s="1180"/>
      <c r="I53" s="336">
        <v>-789</v>
      </c>
      <c r="J53" s="337">
        <v>-922</v>
      </c>
      <c r="K53" s="337">
        <v>-299</v>
      </c>
      <c r="L53" s="337">
        <v>-367</v>
      </c>
      <c r="M53" s="338">
        <v>482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4ArUhHUIhX97ohm25Ybf1o4rCWY4vRJVaJmoesxgmL91IdYWz0j5eyGLR1HKw2lpqKkb07nIxsnKNoS1eM38iQ==" saltValue="d+J0iQZUvLG+ndq3R5nE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343</v>
      </c>
      <c r="G55" s="339">
        <v>343</v>
      </c>
      <c r="H55" s="340">
        <v>343</v>
      </c>
    </row>
    <row r="56" spans="2:8" ht="52.5" customHeight="1" x14ac:dyDescent="0.2">
      <c r="B56" s="120"/>
      <c r="C56" s="1198" t="s">
        <v>47</v>
      </c>
      <c r="D56" s="1198"/>
      <c r="E56" s="1199"/>
      <c r="F56" s="341">
        <v>159</v>
      </c>
      <c r="G56" s="341">
        <v>159</v>
      </c>
      <c r="H56" s="342">
        <v>160</v>
      </c>
    </row>
    <row r="57" spans="2:8" ht="53.25" customHeight="1" x14ac:dyDescent="0.2">
      <c r="B57" s="120"/>
      <c r="C57" s="1200" t="s">
        <v>48</v>
      </c>
      <c r="D57" s="1200"/>
      <c r="E57" s="1201"/>
      <c r="F57" s="343">
        <v>853</v>
      </c>
      <c r="G57" s="343">
        <v>805</v>
      </c>
      <c r="H57" s="344">
        <v>445</v>
      </c>
    </row>
    <row r="58" spans="2:8" ht="45.75" customHeight="1" x14ac:dyDescent="0.2">
      <c r="B58" s="121"/>
      <c r="C58" s="1188" t="s">
        <v>545</v>
      </c>
      <c r="D58" s="1189"/>
      <c r="E58" s="1190"/>
      <c r="F58" s="345">
        <v>646</v>
      </c>
      <c r="G58" s="345">
        <v>626</v>
      </c>
      <c r="H58" s="346">
        <v>417</v>
      </c>
    </row>
    <row r="59" spans="2:8" ht="45.75" customHeight="1" x14ac:dyDescent="0.2">
      <c r="B59" s="121"/>
      <c r="C59" s="1188" t="s">
        <v>546</v>
      </c>
      <c r="D59" s="1189"/>
      <c r="E59" s="1190"/>
      <c r="F59" s="345">
        <v>17</v>
      </c>
      <c r="G59" s="345">
        <v>17</v>
      </c>
      <c r="H59" s="346">
        <v>17</v>
      </c>
    </row>
    <row r="60" spans="2:8" ht="45.75" customHeight="1" x14ac:dyDescent="0.2">
      <c r="B60" s="121"/>
      <c r="C60" s="1188" t="s">
        <v>547</v>
      </c>
      <c r="D60" s="1189"/>
      <c r="E60" s="1190"/>
      <c r="F60" s="345">
        <v>2</v>
      </c>
      <c r="G60" s="345">
        <v>1</v>
      </c>
      <c r="H60" s="346">
        <v>3</v>
      </c>
    </row>
    <row r="61" spans="2:8" ht="45.75" customHeight="1" x14ac:dyDescent="0.2">
      <c r="B61" s="121"/>
      <c r="C61" s="1188" t="s">
        <v>548</v>
      </c>
      <c r="D61" s="1189"/>
      <c r="E61" s="1190"/>
      <c r="F61" s="345">
        <v>3</v>
      </c>
      <c r="G61" s="345">
        <v>3</v>
      </c>
      <c r="H61" s="346">
        <v>3</v>
      </c>
    </row>
    <row r="62" spans="2:8" ht="45.75" customHeight="1" thickBot="1" x14ac:dyDescent="0.25">
      <c r="B62" s="122"/>
      <c r="C62" s="1191" t="s">
        <v>549</v>
      </c>
      <c r="D62" s="1192"/>
      <c r="E62" s="1193"/>
      <c r="F62" s="347">
        <v>36</v>
      </c>
      <c r="G62" s="347">
        <v>37</v>
      </c>
      <c r="H62" s="348">
        <v>3</v>
      </c>
    </row>
    <row r="63" spans="2:8" ht="52.5" customHeight="1" thickBot="1" x14ac:dyDescent="0.25">
      <c r="B63" s="123"/>
      <c r="C63" s="1194" t="s">
        <v>49</v>
      </c>
      <c r="D63" s="1194"/>
      <c r="E63" s="1195"/>
      <c r="F63" s="349">
        <v>1355</v>
      </c>
      <c r="G63" s="349">
        <v>1307</v>
      </c>
      <c r="H63" s="350">
        <v>948</v>
      </c>
    </row>
    <row r="64" spans="2:8" ht="13.2" x14ac:dyDescent="0.2"/>
  </sheetData>
  <sheetProtection algorithmName="SHA-512" hashValue="XlSSLMjPNedvb+UTqMQwqmRPazlWQc5EHW9CH4At5nN9XZFGXmjWGwDUa8agh0nWgxTK8uoBAy2/qS6sHErE6Q==" saltValue="Hekx2YFq++ksFQUDUGLj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97125</v>
      </c>
      <c r="E3" s="142"/>
      <c r="F3" s="143">
        <v>263613</v>
      </c>
      <c r="G3" s="144"/>
      <c r="H3" s="145"/>
    </row>
    <row r="4" spans="1:8" x14ac:dyDescent="0.2">
      <c r="A4" s="146"/>
      <c r="B4" s="147"/>
      <c r="C4" s="148"/>
      <c r="D4" s="149">
        <v>27035</v>
      </c>
      <c r="E4" s="150"/>
      <c r="F4" s="151">
        <v>128823</v>
      </c>
      <c r="G4" s="152"/>
      <c r="H4" s="153"/>
    </row>
    <row r="5" spans="1:8" x14ac:dyDescent="0.2">
      <c r="A5" s="134" t="s">
        <v>519</v>
      </c>
      <c r="B5" s="139"/>
      <c r="C5" s="140"/>
      <c r="D5" s="141">
        <v>98518</v>
      </c>
      <c r="E5" s="142"/>
      <c r="F5" s="143">
        <v>330026</v>
      </c>
      <c r="G5" s="144"/>
      <c r="H5" s="145"/>
    </row>
    <row r="6" spans="1:8" x14ac:dyDescent="0.2">
      <c r="A6" s="146"/>
      <c r="B6" s="147"/>
      <c r="C6" s="148"/>
      <c r="D6" s="149">
        <v>56251</v>
      </c>
      <c r="E6" s="150"/>
      <c r="F6" s="151">
        <v>141075</v>
      </c>
      <c r="G6" s="152"/>
      <c r="H6" s="153"/>
    </row>
    <row r="7" spans="1:8" x14ac:dyDescent="0.2">
      <c r="A7" s="134" t="s">
        <v>520</v>
      </c>
      <c r="B7" s="139"/>
      <c r="C7" s="140"/>
      <c r="D7" s="141">
        <v>209755</v>
      </c>
      <c r="E7" s="142"/>
      <c r="F7" s="143">
        <v>278179</v>
      </c>
      <c r="G7" s="144"/>
      <c r="H7" s="145"/>
    </row>
    <row r="8" spans="1:8" x14ac:dyDescent="0.2">
      <c r="A8" s="146"/>
      <c r="B8" s="147"/>
      <c r="C8" s="148"/>
      <c r="D8" s="149">
        <v>182281</v>
      </c>
      <c r="E8" s="150"/>
      <c r="F8" s="151">
        <v>122182</v>
      </c>
      <c r="G8" s="152"/>
      <c r="H8" s="153"/>
    </row>
    <row r="9" spans="1:8" x14ac:dyDescent="0.2">
      <c r="A9" s="134" t="s">
        <v>521</v>
      </c>
      <c r="B9" s="139"/>
      <c r="C9" s="140"/>
      <c r="D9" s="141">
        <v>127409</v>
      </c>
      <c r="E9" s="142"/>
      <c r="F9" s="143">
        <v>283153</v>
      </c>
      <c r="G9" s="144"/>
      <c r="H9" s="145"/>
    </row>
    <row r="10" spans="1:8" x14ac:dyDescent="0.2">
      <c r="A10" s="146"/>
      <c r="B10" s="147"/>
      <c r="C10" s="148"/>
      <c r="D10" s="149">
        <v>84958</v>
      </c>
      <c r="E10" s="150"/>
      <c r="F10" s="151">
        <v>127593</v>
      </c>
      <c r="G10" s="152"/>
      <c r="H10" s="153"/>
    </row>
    <row r="11" spans="1:8" x14ac:dyDescent="0.2">
      <c r="A11" s="134" t="s">
        <v>522</v>
      </c>
      <c r="B11" s="139"/>
      <c r="C11" s="140"/>
      <c r="D11" s="141">
        <v>260653</v>
      </c>
      <c r="E11" s="142"/>
      <c r="F11" s="143">
        <v>262169</v>
      </c>
      <c r="G11" s="144"/>
      <c r="H11" s="145"/>
    </row>
    <row r="12" spans="1:8" x14ac:dyDescent="0.2">
      <c r="A12" s="146"/>
      <c r="B12" s="147"/>
      <c r="C12" s="154"/>
      <c r="D12" s="149">
        <v>237039</v>
      </c>
      <c r="E12" s="150"/>
      <c r="F12" s="151">
        <v>152658</v>
      </c>
      <c r="G12" s="152"/>
      <c r="H12" s="153"/>
    </row>
    <row r="13" spans="1:8" x14ac:dyDescent="0.2">
      <c r="A13" s="134"/>
      <c r="B13" s="139"/>
      <c r="C13" s="140"/>
      <c r="D13" s="141">
        <v>158692</v>
      </c>
      <c r="E13" s="142"/>
      <c r="F13" s="143">
        <v>283428</v>
      </c>
      <c r="G13" s="155"/>
      <c r="H13" s="145"/>
    </row>
    <row r="14" spans="1:8" x14ac:dyDescent="0.2">
      <c r="A14" s="146"/>
      <c r="B14" s="147"/>
      <c r="C14" s="148"/>
      <c r="D14" s="149">
        <v>117513</v>
      </c>
      <c r="E14" s="150"/>
      <c r="F14" s="151">
        <v>134466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4.29</v>
      </c>
      <c r="C19" s="156">
        <f>ROUND(VALUE(SUBSTITUTE(実質収支比率等に係る経年分析!G$48,"▲","-")),2)</f>
        <v>3.77</v>
      </c>
      <c r="D19" s="156">
        <f>ROUND(VALUE(SUBSTITUTE(実質収支比率等に係る経年分析!H$48,"▲","-")),2)</f>
        <v>4.1399999999999997</v>
      </c>
      <c r="E19" s="156">
        <f>ROUND(VALUE(SUBSTITUTE(実質収支比率等に係る経年分析!I$48,"▲","-")),2)</f>
        <v>6.75</v>
      </c>
      <c r="F19" s="156">
        <f>ROUND(VALUE(SUBSTITUTE(実質収支比率等に係る経年分析!J$48,"▲","-")),2)</f>
        <v>6.37</v>
      </c>
    </row>
    <row r="20" spans="1:11" x14ac:dyDescent="0.2">
      <c r="A20" s="156" t="s">
        <v>53</v>
      </c>
      <c r="B20" s="156">
        <f>ROUND(VALUE(SUBSTITUTE(実質収支比率等に係る経年分析!F$47,"▲","-")),2)</f>
        <v>16.420000000000002</v>
      </c>
      <c r="C20" s="156">
        <f>ROUND(VALUE(SUBSTITUTE(実質収支比率等に係る経年分析!G$47,"▲","-")),2)</f>
        <v>16.04</v>
      </c>
      <c r="D20" s="156">
        <f>ROUND(VALUE(SUBSTITUTE(実質収支比率等に係る経年分析!H$47,"▲","-")),2)</f>
        <v>19.66</v>
      </c>
      <c r="E20" s="156">
        <f>ROUND(VALUE(SUBSTITUTE(実質収支比率等に係る経年分析!I$47,"▲","-")),2)</f>
        <v>19.48</v>
      </c>
      <c r="F20" s="156">
        <f>ROUND(VALUE(SUBSTITUTE(実質収支比率等に係る経年分析!J$47,"▲","-")),2)</f>
        <v>18.79</v>
      </c>
    </row>
    <row r="21" spans="1:11" x14ac:dyDescent="0.2">
      <c r="A21" s="156" t="s">
        <v>54</v>
      </c>
      <c r="B21" s="156">
        <f>IF(ISNUMBER(VALUE(SUBSTITUTE(実質収支比率等に係る経年分析!F$49,"▲","-"))),ROUND(VALUE(SUBSTITUTE(実質収支比率等に係る経年分析!F$49,"▲","-")),2),NA())</f>
        <v>0.32</v>
      </c>
      <c r="C21" s="156">
        <f>IF(ISNUMBER(VALUE(SUBSTITUTE(実質収支比率等に係る経年分析!G$49,"▲","-"))),ROUND(VALUE(SUBSTITUTE(実質収支比率等に係る経年分析!G$49,"▲","-")),2),NA())</f>
        <v>0.97</v>
      </c>
      <c r="D21" s="156">
        <f>IF(ISNUMBER(VALUE(SUBSTITUTE(実質収支比率等に係る経年分析!H$49,"▲","-"))),ROUND(VALUE(SUBSTITUTE(実質収支比率等に係る経年分析!H$49,"▲","-")),2),NA())</f>
        <v>3.57</v>
      </c>
      <c r="E21" s="156">
        <f>IF(ISNUMBER(VALUE(SUBSTITUTE(実質収支比率等に係る経年分析!I$49,"▲","-"))),ROUND(VALUE(SUBSTITUTE(実質収支比率等に係る経年分析!I$49,"▲","-")),2),NA())</f>
        <v>2.66</v>
      </c>
      <c r="F21" s="156">
        <f>IF(ISNUMBER(VALUE(SUBSTITUTE(実質収支比率等に係る経年分析!J$49,"▲","-"))),ROUND(VALUE(SUBSTITUTE(実質収支比率等に係る経年分析!J$49,"▲","-")),2),NA())</f>
        <v>-0.1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0.56999999999999995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2.2599999999999998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介護予防支援事業特別会計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1.52</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4.29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3.77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4.13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6.74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6.36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185</v>
      </c>
      <c r="E42" s="158"/>
      <c r="F42" s="158"/>
      <c r="G42" s="158">
        <f>'実質公債費比率（分子）の構造'!L$52</f>
        <v>179</v>
      </c>
      <c r="H42" s="158"/>
      <c r="I42" s="158"/>
      <c r="J42" s="158">
        <f>'実質公債費比率（分子）の構造'!M$52</f>
        <v>178</v>
      </c>
      <c r="K42" s="158"/>
      <c r="L42" s="158"/>
      <c r="M42" s="158">
        <f>'実質公債費比率（分子）の構造'!N$52</f>
        <v>175</v>
      </c>
      <c r="N42" s="158"/>
      <c r="O42" s="158"/>
      <c r="P42" s="158">
        <f>'実質公債費比率（分子）の構造'!O$52</f>
        <v>173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v>
      </c>
      <c r="C45" s="158"/>
      <c r="D45" s="158"/>
      <c r="E45" s="158">
        <f>'実質公債費比率（分子）の構造'!L$49</f>
        <v>5</v>
      </c>
      <c r="F45" s="158"/>
      <c r="G45" s="158"/>
      <c r="H45" s="158">
        <f>'実質公債費比率（分子）の構造'!M$49</f>
        <v>5</v>
      </c>
      <c r="I45" s="158"/>
      <c r="J45" s="158"/>
      <c r="K45" s="158">
        <f>'実質公債費比率（分子）の構造'!N$49</f>
        <v>8</v>
      </c>
      <c r="L45" s="158"/>
      <c r="M45" s="158"/>
      <c r="N45" s="158">
        <f>'実質公債費比率（分子）の構造'!O$49</f>
        <v>10</v>
      </c>
      <c r="O45" s="158"/>
      <c r="P45" s="158"/>
    </row>
    <row r="46" spans="1:16" x14ac:dyDescent="0.2">
      <c r="A46" s="158" t="s">
        <v>64</v>
      </c>
      <c r="B46" s="158">
        <f>'実質公債費比率（分子）の構造'!K$48</f>
        <v>83</v>
      </c>
      <c r="C46" s="158"/>
      <c r="D46" s="158"/>
      <c r="E46" s="158">
        <f>'実質公債費比率（分子）の構造'!L$48</f>
        <v>90</v>
      </c>
      <c r="F46" s="158"/>
      <c r="G46" s="158"/>
      <c r="H46" s="158">
        <f>'実質公債費比率（分子）の構造'!M$48</f>
        <v>93</v>
      </c>
      <c r="I46" s="158"/>
      <c r="J46" s="158"/>
      <c r="K46" s="158">
        <f>'実質公債費比率（分子）の構造'!N$48</f>
        <v>98</v>
      </c>
      <c r="L46" s="158"/>
      <c r="M46" s="158"/>
      <c r="N46" s="158">
        <f>'実質公債費比率（分子）の構造'!O$48</f>
        <v>98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185</v>
      </c>
      <c r="C49" s="158"/>
      <c r="D49" s="158"/>
      <c r="E49" s="158">
        <f>'実質公債費比率（分子）の構造'!L$45</f>
        <v>196</v>
      </c>
      <c r="F49" s="158"/>
      <c r="G49" s="158"/>
      <c r="H49" s="158">
        <f>'実質公債費比率（分子）の構造'!M$45</f>
        <v>201</v>
      </c>
      <c r="I49" s="158"/>
      <c r="J49" s="158"/>
      <c r="K49" s="158">
        <f>'実質公債費比率（分子）の構造'!N$45</f>
        <v>196</v>
      </c>
      <c r="L49" s="158"/>
      <c r="M49" s="158"/>
      <c r="N49" s="158">
        <f>'実質公債費比率（分子）の構造'!O$45</f>
        <v>188</v>
      </c>
      <c r="O49" s="158"/>
      <c r="P49" s="158"/>
    </row>
    <row r="50" spans="1:16" x14ac:dyDescent="0.2">
      <c r="A50" s="158" t="s">
        <v>67</v>
      </c>
      <c r="B50" s="158" t="e">
        <f>NA()</f>
        <v>#N/A</v>
      </c>
      <c r="C50" s="158">
        <f>IF(ISNUMBER('実質公債費比率（分子）の構造'!K$53),'実質公債費比率（分子）の構造'!K$53,NA())</f>
        <v>88</v>
      </c>
      <c r="D50" s="158" t="e">
        <f>NA()</f>
        <v>#N/A</v>
      </c>
      <c r="E50" s="158" t="e">
        <f>NA()</f>
        <v>#N/A</v>
      </c>
      <c r="F50" s="158">
        <f>IF(ISNUMBER('実質公債費比率（分子）の構造'!L$53),'実質公債費比率（分子）の構造'!L$53,NA())</f>
        <v>112</v>
      </c>
      <c r="G50" s="158" t="e">
        <f>NA()</f>
        <v>#N/A</v>
      </c>
      <c r="H50" s="158" t="e">
        <f>NA()</f>
        <v>#N/A</v>
      </c>
      <c r="I50" s="158">
        <f>IF(ISNUMBER('実質公債費比率（分子）の構造'!M$53),'実質公債費比率（分子）の構造'!M$53,NA())</f>
        <v>121</v>
      </c>
      <c r="J50" s="158" t="e">
        <f>NA()</f>
        <v>#N/A</v>
      </c>
      <c r="K50" s="158" t="e">
        <f>NA()</f>
        <v>#N/A</v>
      </c>
      <c r="L50" s="158">
        <f>IF(ISNUMBER('実質公債費比率（分子）の構造'!N$53),'実質公債費比率（分子）の構造'!N$53,NA())</f>
        <v>127</v>
      </c>
      <c r="M50" s="158" t="e">
        <f>NA()</f>
        <v>#N/A</v>
      </c>
      <c r="N50" s="158" t="e">
        <f>NA()</f>
        <v>#N/A</v>
      </c>
      <c r="O50" s="158">
        <f>IF(ISNUMBER('実質公債費比率（分子）の構造'!O$53),'実質公債費比率（分子）の構造'!O$53,NA())</f>
        <v>123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2027</v>
      </c>
      <c r="E56" s="157"/>
      <c r="F56" s="157"/>
      <c r="G56" s="157">
        <f>'将来負担比率（分子）の構造'!J$52</f>
        <v>1943</v>
      </c>
      <c r="H56" s="157"/>
      <c r="I56" s="157"/>
      <c r="J56" s="157">
        <f>'将来負担比率（分子）の構造'!K$52</f>
        <v>1925</v>
      </c>
      <c r="K56" s="157"/>
      <c r="L56" s="157"/>
      <c r="M56" s="157">
        <f>'将来負担比率（分子）の構造'!L$52</f>
        <v>1994</v>
      </c>
      <c r="N56" s="157"/>
      <c r="O56" s="157"/>
      <c r="P56" s="157">
        <f>'将来負担比率（分子）の構造'!M$52</f>
        <v>1837</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1760</v>
      </c>
      <c r="E58" s="157"/>
      <c r="F58" s="157"/>
      <c r="G58" s="157">
        <f>'将来負担比率（分子）の構造'!J$50</f>
        <v>1861</v>
      </c>
      <c r="H58" s="157"/>
      <c r="I58" s="157"/>
      <c r="J58" s="157">
        <f>'将来負担比率（分子）の構造'!K$50</f>
        <v>1763</v>
      </c>
      <c r="K58" s="157"/>
      <c r="L58" s="157"/>
      <c r="M58" s="157">
        <f>'将来負担比率（分子）の構造'!L$50</f>
        <v>1722</v>
      </c>
      <c r="N58" s="157"/>
      <c r="O58" s="157"/>
      <c r="P58" s="157">
        <f>'将来負担比率（分子）の構造'!M$50</f>
        <v>1370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155</v>
      </c>
      <c r="C62" s="157"/>
      <c r="D62" s="157"/>
      <c r="E62" s="157">
        <f>'将来負担比率（分子）の構造'!J$45</f>
        <v>130</v>
      </c>
      <c r="F62" s="157"/>
      <c r="G62" s="157"/>
      <c r="H62" s="157">
        <f>'将来負担比率（分子）の構造'!K$45</f>
        <v>308</v>
      </c>
      <c r="I62" s="157"/>
      <c r="J62" s="157"/>
      <c r="K62" s="157">
        <f>'将来負担比率（分子）の構造'!L$45</f>
        <v>191</v>
      </c>
      <c r="L62" s="157"/>
      <c r="M62" s="157"/>
      <c r="N62" s="157">
        <f>'将来負担比率（分子）の構造'!M$45</f>
        <v>204</v>
      </c>
      <c r="O62" s="157"/>
      <c r="P62" s="157"/>
    </row>
    <row r="63" spans="1:16" x14ac:dyDescent="0.2">
      <c r="A63" s="157" t="s">
        <v>34</v>
      </c>
      <c r="B63" s="157">
        <f>'将来負担比率（分子）の構造'!I$44</f>
        <v>20</v>
      </c>
      <c r="C63" s="157"/>
      <c r="D63" s="157"/>
      <c r="E63" s="157">
        <f>'将来負担比率（分子）の構造'!J$44</f>
        <v>40</v>
      </c>
      <c r="F63" s="157"/>
      <c r="G63" s="157"/>
      <c r="H63" s="157">
        <f>'将来負担比率（分子）の構造'!K$44</f>
        <v>96</v>
      </c>
      <c r="I63" s="157"/>
      <c r="J63" s="157"/>
      <c r="K63" s="157">
        <f>'将来負担比率（分子）の構造'!L$44</f>
        <v>91</v>
      </c>
      <c r="L63" s="157"/>
      <c r="M63" s="157"/>
      <c r="N63" s="157">
        <f>'将来負担比率（分子）の構造'!M$44</f>
        <v>98</v>
      </c>
      <c r="O63" s="157"/>
      <c r="P63" s="157"/>
    </row>
    <row r="64" spans="1:16" x14ac:dyDescent="0.2">
      <c r="A64" s="157" t="s">
        <v>33</v>
      </c>
      <c r="B64" s="157">
        <f>'将来負担比率（分子）の構造'!I$43</f>
        <v>1061</v>
      </c>
      <c r="C64" s="157"/>
      <c r="D64" s="157"/>
      <c r="E64" s="157">
        <f>'将来負担比率（分子）の構造'!J$43</f>
        <v>1006</v>
      </c>
      <c r="F64" s="157"/>
      <c r="G64" s="157"/>
      <c r="H64" s="157">
        <f>'将来負担比率（分子）の構造'!K$43</f>
        <v>966</v>
      </c>
      <c r="I64" s="157"/>
      <c r="J64" s="157"/>
      <c r="K64" s="157">
        <f>'将来負担比率（分子）の構造'!L$43</f>
        <v>970</v>
      </c>
      <c r="L64" s="157"/>
      <c r="M64" s="157"/>
      <c r="N64" s="157">
        <f>'将来負担比率（分子）の構造'!M$43</f>
        <v>913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1762</v>
      </c>
      <c r="C66" s="157"/>
      <c r="D66" s="157"/>
      <c r="E66" s="157">
        <f>'将来負担比率（分子）の構造'!J$41</f>
        <v>1706</v>
      </c>
      <c r="F66" s="157"/>
      <c r="G66" s="157"/>
      <c r="H66" s="157">
        <f>'将来負担比率（分子）の構造'!K$41</f>
        <v>2020</v>
      </c>
      <c r="I66" s="157"/>
      <c r="J66" s="157"/>
      <c r="K66" s="157">
        <f>'将来負担比率（分子）の構造'!L$41</f>
        <v>2097</v>
      </c>
      <c r="L66" s="157"/>
      <c r="M66" s="157"/>
      <c r="N66" s="157">
        <f>'将来負担比率（分子）の構造'!M$41</f>
        <v>2474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482</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343</v>
      </c>
      <c r="C72" s="161">
        <f>基金残高に係る経年分析!G55</f>
        <v>343</v>
      </c>
      <c r="D72" s="161">
        <f>基金残高に係る経年分析!H55</f>
        <v>343</v>
      </c>
    </row>
    <row r="73" spans="1:16" x14ac:dyDescent="0.2">
      <c r="A73" s="160" t="s">
        <v>74</v>
      </c>
      <c r="B73" s="161">
        <f>基金残高に係る経年分析!F56</f>
        <v>159</v>
      </c>
      <c r="C73" s="161">
        <f>基金残高に係る経年分析!G56</f>
        <v>159</v>
      </c>
      <c r="D73" s="161">
        <f>基金残高に係る経年分析!H56</f>
        <v>160</v>
      </c>
    </row>
    <row r="74" spans="1:16" x14ac:dyDescent="0.2">
      <c r="A74" s="160" t="s">
        <v>75</v>
      </c>
      <c r="B74" s="161">
        <f>基金残高に係る経年分析!F57</f>
        <v>853</v>
      </c>
      <c r="C74" s="161">
        <f>基金残高に係る経年分析!G57</f>
        <v>805</v>
      </c>
      <c r="D74" s="161">
        <f>基金残高に係る経年分析!H57</f>
        <v>445</v>
      </c>
    </row>
  </sheetData>
  <sheetProtection algorithmName="SHA-512" hashValue="0Ua6odJ6hGCHz0xyEb00Wiy3w5ZahJld0jg5FUOERusi2a8+h4gM05FsxW34eyxB1Qsk/27PWXHsLCRaWWvzPw==" saltValue="j8+Czue4MrdPtVEnKOGK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471600</v>
      </c>
      <c r="S5" s="661"/>
      <c r="T5" s="661"/>
      <c r="U5" s="661"/>
      <c r="V5" s="661"/>
      <c r="W5" s="661"/>
      <c r="X5" s="661"/>
      <c r="Y5" s="689"/>
      <c r="Z5" s="702">
        <v>12.7</v>
      </c>
      <c r="AA5" s="702"/>
      <c r="AB5" s="702"/>
      <c r="AC5" s="702"/>
      <c r="AD5" s="703">
        <v>471600</v>
      </c>
      <c r="AE5" s="703"/>
      <c r="AF5" s="703"/>
      <c r="AG5" s="703"/>
      <c r="AH5" s="703"/>
      <c r="AI5" s="703"/>
      <c r="AJ5" s="703"/>
      <c r="AK5" s="703"/>
      <c r="AL5" s="690">
        <v>25.6</v>
      </c>
      <c r="AM5" s="672"/>
      <c r="AN5" s="672"/>
      <c r="AO5" s="691"/>
      <c r="AP5" s="663" t="s">
        <v>216</v>
      </c>
      <c r="AQ5" s="664"/>
      <c r="AR5" s="664"/>
      <c r="AS5" s="664"/>
      <c r="AT5" s="664"/>
      <c r="AU5" s="664"/>
      <c r="AV5" s="664"/>
      <c r="AW5" s="664"/>
      <c r="AX5" s="664"/>
      <c r="AY5" s="664"/>
      <c r="AZ5" s="664"/>
      <c r="BA5" s="664"/>
      <c r="BB5" s="664"/>
      <c r="BC5" s="664"/>
      <c r="BD5" s="664"/>
      <c r="BE5" s="664"/>
      <c r="BF5" s="665"/>
      <c r="BG5" s="608">
        <v>471600</v>
      </c>
      <c r="BH5" s="609"/>
      <c r="BI5" s="609"/>
      <c r="BJ5" s="609"/>
      <c r="BK5" s="609"/>
      <c r="BL5" s="609"/>
      <c r="BM5" s="609"/>
      <c r="BN5" s="610"/>
      <c r="BO5" s="646">
        <v>100</v>
      </c>
      <c r="BP5" s="646"/>
      <c r="BQ5" s="646"/>
      <c r="BR5" s="646"/>
      <c r="BS5" s="647" t="s">
        <v>121</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16340</v>
      </c>
      <c r="S6" s="609"/>
      <c r="T6" s="609"/>
      <c r="U6" s="609"/>
      <c r="V6" s="609"/>
      <c r="W6" s="609"/>
      <c r="X6" s="609"/>
      <c r="Y6" s="610"/>
      <c r="Z6" s="646">
        <v>0.4</v>
      </c>
      <c r="AA6" s="646"/>
      <c r="AB6" s="646"/>
      <c r="AC6" s="646"/>
      <c r="AD6" s="647">
        <v>16340</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471600</v>
      </c>
      <c r="BH6" s="609"/>
      <c r="BI6" s="609"/>
      <c r="BJ6" s="609"/>
      <c r="BK6" s="609"/>
      <c r="BL6" s="609"/>
      <c r="BM6" s="609"/>
      <c r="BN6" s="610"/>
      <c r="BO6" s="646">
        <v>100</v>
      </c>
      <c r="BP6" s="646"/>
      <c r="BQ6" s="646"/>
      <c r="BR6" s="646"/>
      <c r="BS6" s="647" t="s">
        <v>121</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32419</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32419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208</v>
      </c>
      <c r="S7" s="609"/>
      <c r="T7" s="609"/>
      <c r="U7" s="609"/>
      <c r="V7" s="609"/>
      <c r="W7" s="609"/>
      <c r="X7" s="609"/>
      <c r="Y7" s="610"/>
      <c r="Z7" s="646">
        <v>0</v>
      </c>
      <c r="AA7" s="646"/>
      <c r="AB7" s="646"/>
      <c r="AC7" s="646"/>
      <c r="AD7" s="647">
        <v>208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199242</v>
      </c>
      <c r="BH7" s="609"/>
      <c r="BI7" s="609"/>
      <c r="BJ7" s="609"/>
      <c r="BK7" s="609"/>
      <c r="BL7" s="609"/>
      <c r="BM7" s="609"/>
      <c r="BN7" s="610"/>
      <c r="BO7" s="646">
        <v>42.2</v>
      </c>
      <c r="BP7" s="646"/>
      <c r="BQ7" s="646"/>
      <c r="BR7" s="646"/>
      <c r="BS7" s="647" t="s">
        <v>121</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1494557</v>
      </c>
      <c r="CS7" s="609"/>
      <c r="CT7" s="609"/>
      <c r="CU7" s="609"/>
      <c r="CV7" s="609"/>
      <c r="CW7" s="609"/>
      <c r="CX7" s="609"/>
      <c r="CY7" s="610"/>
      <c r="CZ7" s="646">
        <v>41.7</v>
      </c>
      <c r="DA7" s="646"/>
      <c r="DB7" s="646"/>
      <c r="DC7" s="646"/>
      <c r="DD7" s="614">
        <v>841244</v>
      </c>
      <c r="DE7" s="609"/>
      <c r="DF7" s="609"/>
      <c r="DG7" s="609"/>
      <c r="DH7" s="609"/>
      <c r="DI7" s="609"/>
      <c r="DJ7" s="609"/>
      <c r="DK7" s="609"/>
      <c r="DL7" s="609"/>
      <c r="DM7" s="609"/>
      <c r="DN7" s="609"/>
      <c r="DO7" s="609"/>
      <c r="DP7" s="610"/>
      <c r="DQ7" s="614">
        <v>466500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3776</v>
      </c>
      <c r="S8" s="609"/>
      <c r="T8" s="609"/>
      <c r="U8" s="609"/>
      <c r="V8" s="609"/>
      <c r="W8" s="609"/>
      <c r="X8" s="609"/>
      <c r="Y8" s="610"/>
      <c r="Z8" s="646">
        <v>0.1</v>
      </c>
      <c r="AA8" s="646"/>
      <c r="AB8" s="646"/>
      <c r="AC8" s="646"/>
      <c r="AD8" s="647">
        <v>3776</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6612</v>
      </c>
      <c r="BH8" s="609"/>
      <c r="BI8" s="609"/>
      <c r="BJ8" s="609"/>
      <c r="BK8" s="609"/>
      <c r="BL8" s="609"/>
      <c r="BM8" s="609"/>
      <c r="BN8" s="610"/>
      <c r="BO8" s="646">
        <v>1.4</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727611</v>
      </c>
      <c r="CS8" s="609"/>
      <c r="CT8" s="609"/>
      <c r="CU8" s="609"/>
      <c r="CV8" s="609"/>
      <c r="CW8" s="609"/>
      <c r="CX8" s="609"/>
      <c r="CY8" s="610"/>
      <c r="CZ8" s="646">
        <v>20.3</v>
      </c>
      <c r="DA8" s="646"/>
      <c r="DB8" s="646"/>
      <c r="DC8" s="646"/>
      <c r="DD8" s="614">
        <v>1100</v>
      </c>
      <c r="DE8" s="609"/>
      <c r="DF8" s="609"/>
      <c r="DG8" s="609"/>
      <c r="DH8" s="609"/>
      <c r="DI8" s="609"/>
      <c r="DJ8" s="609"/>
      <c r="DK8" s="609"/>
      <c r="DL8" s="609"/>
      <c r="DM8" s="609"/>
      <c r="DN8" s="609"/>
      <c r="DO8" s="609"/>
      <c r="DP8" s="610"/>
      <c r="DQ8" s="614">
        <v>490102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5214</v>
      </c>
      <c r="S9" s="609"/>
      <c r="T9" s="609"/>
      <c r="U9" s="609"/>
      <c r="V9" s="609"/>
      <c r="W9" s="609"/>
      <c r="X9" s="609"/>
      <c r="Y9" s="610"/>
      <c r="Z9" s="646">
        <v>0.1</v>
      </c>
      <c r="AA9" s="646"/>
      <c r="AB9" s="646"/>
      <c r="AC9" s="646"/>
      <c r="AD9" s="647">
        <v>5214</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170080</v>
      </c>
      <c r="BH9" s="609"/>
      <c r="BI9" s="609"/>
      <c r="BJ9" s="609"/>
      <c r="BK9" s="609"/>
      <c r="BL9" s="609"/>
      <c r="BM9" s="609"/>
      <c r="BN9" s="610"/>
      <c r="BO9" s="646">
        <v>36.1</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249944</v>
      </c>
      <c r="CS9" s="609"/>
      <c r="CT9" s="609"/>
      <c r="CU9" s="609"/>
      <c r="CV9" s="609"/>
      <c r="CW9" s="609"/>
      <c r="CX9" s="609"/>
      <c r="CY9" s="610"/>
      <c r="CZ9" s="646">
        <v>7</v>
      </c>
      <c r="DA9" s="646"/>
      <c r="DB9" s="646"/>
      <c r="DC9" s="646"/>
      <c r="DD9" s="614">
        <v>7667</v>
      </c>
      <c r="DE9" s="609"/>
      <c r="DF9" s="609"/>
      <c r="DG9" s="609"/>
      <c r="DH9" s="609"/>
      <c r="DI9" s="609"/>
      <c r="DJ9" s="609"/>
      <c r="DK9" s="609"/>
      <c r="DL9" s="609"/>
      <c r="DM9" s="609"/>
      <c r="DN9" s="609"/>
      <c r="DO9" s="609"/>
      <c r="DP9" s="610"/>
      <c r="DQ9" s="614">
        <v>219751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12407</v>
      </c>
      <c r="BH10" s="609"/>
      <c r="BI10" s="609"/>
      <c r="BJ10" s="609"/>
      <c r="BK10" s="609"/>
      <c r="BL10" s="609"/>
      <c r="BM10" s="609"/>
      <c r="BN10" s="610"/>
      <c r="BO10" s="646">
        <v>2.6</v>
      </c>
      <c r="BP10" s="646"/>
      <c r="BQ10" s="646"/>
      <c r="BR10" s="646"/>
      <c r="BS10" s="647" t="s">
        <v>121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100369</v>
      </c>
      <c r="S11" s="609"/>
      <c r="T11" s="609"/>
      <c r="U11" s="609"/>
      <c r="V11" s="609"/>
      <c r="W11" s="609"/>
      <c r="X11" s="609"/>
      <c r="Y11" s="610"/>
      <c r="Z11" s="611">
        <v>2.7</v>
      </c>
      <c r="AA11" s="612"/>
      <c r="AB11" s="612"/>
      <c r="AC11" s="613"/>
      <c r="AD11" s="614">
        <v>100369</v>
      </c>
      <c r="AE11" s="609"/>
      <c r="AF11" s="609"/>
      <c r="AG11" s="609"/>
      <c r="AH11" s="609"/>
      <c r="AI11" s="609"/>
      <c r="AJ11" s="609"/>
      <c r="AK11" s="610"/>
      <c r="AL11" s="611">
        <v>5.4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10143</v>
      </c>
      <c r="BH11" s="609"/>
      <c r="BI11" s="609"/>
      <c r="BJ11" s="609"/>
      <c r="BK11" s="609"/>
      <c r="BL11" s="609"/>
      <c r="BM11" s="609"/>
      <c r="BN11" s="610"/>
      <c r="BO11" s="646">
        <v>2.2000000000000002</v>
      </c>
      <c r="BP11" s="646"/>
      <c r="BQ11" s="646"/>
      <c r="BR11" s="646"/>
      <c r="BS11" s="647" t="s">
        <v>121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39780</v>
      </c>
      <c r="CS11" s="609"/>
      <c r="CT11" s="609"/>
      <c r="CU11" s="609"/>
      <c r="CV11" s="609"/>
      <c r="CW11" s="609"/>
      <c r="CX11" s="609"/>
      <c r="CY11" s="610"/>
      <c r="CZ11" s="646">
        <v>1.1000000000000001</v>
      </c>
      <c r="DA11" s="646"/>
      <c r="DB11" s="646"/>
      <c r="DC11" s="646"/>
      <c r="DD11" s="614">
        <v>1045</v>
      </c>
      <c r="DE11" s="609"/>
      <c r="DF11" s="609"/>
      <c r="DG11" s="609"/>
      <c r="DH11" s="609"/>
      <c r="DI11" s="609"/>
      <c r="DJ11" s="609"/>
      <c r="DK11" s="609"/>
      <c r="DL11" s="609"/>
      <c r="DM11" s="609"/>
      <c r="DN11" s="609"/>
      <c r="DO11" s="609"/>
      <c r="DP11" s="610"/>
      <c r="DQ11" s="614">
        <v>37292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208277</v>
      </c>
      <c r="BH12" s="609"/>
      <c r="BI12" s="609"/>
      <c r="BJ12" s="609"/>
      <c r="BK12" s="609"/>
      <c r="BL12" s="609"/>
      <c r="BM12" s="609"/>
      <c r="BN12" s="610"/>
      <c r="BO12" s="646">
        <v>44.2</v>
      </c>
      <c r="BP12" s="646"/>
      <c r="BQ12" s="646"/>
      <c r="BR12" s="646"/>
      <c r="BS12" s="647" t="s">
        <v>121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60909</v>
      </c>
      <c r="CS12" s="609"/>
      <c r="CT12" s="609"/>
      <c r="CU12" s="609"/>
      <c r="CV12" s="609"/>
      <c r="CW12" s="609"/>
      <c r="CX12" s="609"/>
      <c r="CY12" s="610"/>
      <c r="CZ12" s="646">
        <v>1.7</v>
      </c>
      <c r="DA12" s="646"/>
      <c r="DB12" s="646"/>
      <c r="DC12" s="646"/>
      <c r="DD12" s="614" t="s">
        <v>121</v>
      </c>
      <c r="DE12" s="609"/>
      <c r="DF12" s="609"/>
      <c r="DG12" s="609"/>
      <c r="DH12" s="609"/>
      <c r="DI12" s="609"/>
      <c r="DJ12" s="609"/>
      <c r="DK12" s="609"/>
      <c r="DL12" s="609"/>
      <c r="DM12" s="609"/>
      <c r="DN12" s="609"/>
      <c r="DO12" s="609"/>
      <c r="DP12" s="610"/>
      <c r="DQ12" s="614">
        <v>56345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208044</v>
      </c>
      <c r="BH13" s="609"/>
      <c r="BI13" s="609"/>
      <c r="BJ13" s="609"/>
      <c r="BK13" s="609"/>
      <c r="BL13" s="609"/>
      <c r="BM13" s="609"/>
      <c r="BN13" s="610"/>
      <c r="BO13" s="646">
        <v>44.1</v>
      </c>
      <c r="BP13" s="646"/>
      <c r="BQ13" s="646"/>
      <c r="BR13" s="646"/>
      <c r="BS13" s="647" t="s">
        <v>121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381724</v>
      </c>
      <c r="CS13" s="609"/>
      <c r="CT13" s="609"/>
      <c r="CU13" s="609"/>
      <c r="CV13" s="609"/>
      <c r="CW13" s="609"/>
      <c r="CX13" s="609"/>
      <c r="CY13" s="610"/>
      <c r="CZ13" s="646">
        <v>10.6</v>
      </c>
      <c r="DA13" s="646"/>
      <c r="DB13" s="646"/>
      <c r="DC13" s="646"/>
      <c r="DD13" s="614">
        <v>162364</v>
      </c>
      <c r="DE13" s="609"/>
      <c r="DF13" s="609"/>
      <c r="DG13" s="609"/>
      <c r="DH13" s="609"/>
      <c r="DI13" s="609"/>
      <c r="DJ13" s="609"/>
      <c r="DK13" s="609"/>
      <c r="DL13" s="609"/>
      <c r="DM13" s="609"/>
      <c r="DN13" s="609"/>
      <c r="DO13" s="609"/>
      <c r="DP13" s="610"/>
      <c r="DQ13" s="614">
        <v>201739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17514</v>
      </c>
      <c r="BH14" s="609"/>
      <c r="BI14" s="609"/>
      <c r="BJ14" s="609"/>
      <c r="BK14" s="609"/>
      <c r="BL14" s="609"/>
      <c r="BM14" s="609"/>
      <c r="BN14" s="610"/>
      <c r="BO14" s="646">
        <v>3.7</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174916</v>
      </c>
      <c r="CS14" s="609"/>
      <c r="CT14" s="609"/>
      <c r="CU14" s="609"/>
      <c r="CV14" s="609"/>
      <c r="CW14" s="609"/>
      <c r="CX14" s="609"/>
      <c r="CY14" s="610"/>
      <c r="CZ14" s="646">
        <v>4.9000000000000004</v>
      </c>
      <c r="DA14" s="646"/>
      <c r="DB14" s="646"/>
      <c r="DC14" s="646"/>
      <c r="DD14" s="614" t="s">
        <v>121</v>
      </c>
      <c r="DE14" s="609"/>
      <c r="DF14" s="609"/>
      <c r="DG14" s="609"/>
      <c r="DH14" s="609"/>
      <c r="DI14" s="609"/>
      <c r="DJ14" s="609"/>
      <c r="DK14" s="609"/>
      <c r="DL14" s="609"/>
      <c r="DM14" s="609"/>
      <c r="DN14" s="609"/>
      <c r="DO14" s="609"/>
      <c r="DP14" s="610"/>
      <c r="DQ14" s="614">
        <v>173321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1814</v>
      </c>
      <c r="S15" s="609"/>
      <c r="T15" s="609"/>
      <c r="U15" s="609"/>
      <c r="V15" s="609"/>
      <c r="W15" s="609"/>
      <c r="X15" s="609"/>
      <c r="Y15" s="610"/>
      <c r="Z15" s="646">
        <v>0</v>
      </c>
      <c r="AA15" s="646"/>
      <c r="AB15" s="646"/>
      <c r="AC15" s="646"/>
      <c r="AD15" s="647">
        <v>1814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46567</v>
      </c>
      <c r="BH15" s="609"/>
      <c r="BI15" s="609"/>
      <c r="BJ15" s="609"/>
      <c r="BK15" s="609"/>
      <c r="BL15" s="609"/>
      <c r="BM15" s="609"/>
      <c r="BN15" s="610"/>
      <c r="BO15" s="646">
        <v>9.9</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237290</v>
      </c>
      <c r="CS15" s="609"/>
      <c r="CT15" s="609"/>
      <c r="CU15" s="609"/>
      <c r="CV15" s="609"/>
      <c r="CW15" s="609"/>
      <c r="CX15" s="609"/>
      <c r="CY15" s="610"/>
      <c r="CZ15" s="646">
        <v>6.6</v>
      </c>
      <c r="DA15" s="646"/>
      <c r="DB15" s="646"/>
      <c r="DC15" s="646"/>
      <c r="DD15" s="614" t="s">
        <v>121</v>
      </c>
      <c r="DE15" s="609"/>
      <c r="DF15" s="609"/>
      <c r="DG15" s="609"/>
      <c r="DH15" s="609"/>
      <c r="DI15" s="609"/>
      <c r="DJ15" s="609"/>
      <c r="DK15" s="609"/>
      <c r="DL15" s="609"/>
      <c r="DM15" s="609"/>
      <c r="DN15" s="609"/>
      <c r="DO15" s="609"/>
      <c r="DP15" s="610"/>
      <c r="DQ15" s="614">
        <v>230692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6721</v>
      </c>
      <c r="S16" s="609"/>
      <c r="T16" s="609"/>
      <c r="U16" s="609"/>
      <c r="V16" s="609"/>
      <c r="W16" s="609"/>
      <c r="X16" s="609"/>
      <c r="Y16" s="610"/>
      <c r="Z16" s="646">
        <v>0.2</v>
      </c>
      <c r="AA16" s="646"/>
      <c r="AB16" s="646"/>
      <c r="AC16" s="646"/>
      <c r="AD16" s="647">
        <v>6721</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22156</v>
      </c>
      <c r="S17" s="609"/>
      <c r="T17" s="609"/>
      <c r="U17" s="609"/>
      <c r="V17" s="609"/>
      <c r="W17" s="609"/>
      <c r="X17" s="609"/>
      <c r="Y17" s="610"/>
      <c r="Z17" s="646">
        <v>0.6</v>
      </c>
      <c r="AA17" s="646"/>
      <c r="AB17" s="646"/>
      <c r="AC17" s="646"/>
      <c r="AD17" s="647">
        <v>22156</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187815</v>
      </c>
      <c r="CS17" s="609"/>
      <c r="CT17" s="609"/>
      <c r="CU17" s="609"/>
      <c r="CV17" s="609"/>
      <c r="CW17" s="609"/>
      <c r="CX17" s="609"/>
      <c r="CY17" s="610"/>
      <c r="CZ17" s="646">
        <v>5.2</v>
      </c>
      <c r="DA17" s="646"/>
      <c r="DB17" s="646"/>
      <c r="DC17" s="646"/>
      <c r="DD17" s="614" t="s">
        <v>121</v>
      </c>
      <c r="DE17" s="609"/>
      <c r="DF17" s="609"/>
      <c r="DG17" s="609"/>
      <c r="DH17" s="609"/>
      <c r="DI17" s="609"/>
      <c r="DJ17" s="609"/>
      <c r="DK17" s="609"/>
      <c r="DL17" s="609"/>
      <c r="DM17" s="609"/>
      <c r="DN17" s="609"/>
      <c r="DO17" s="609"/>
      <c r="DP17" s="610"/>
      <c r="DQ17" s="614">
        <v>187815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2875</v>
      </c>
      <c r="S18" s="609"/>
      <c r="T18" s="609"/>
      <c r="U18" s="609"/>
      <c r="V18" s="609"/>
      <c r="W18" s="609"/>
      <c r="X18" s="609"/>
      <c r="Y18" s="610"/>
      <c r="Z18" s="646">
        <v>0.1</v>
      </c>
      <c r="AA18" s="646"/>
      <c r="AB18" s="646"/>
      <c r="AC18" s="646"/>
      <c r="AD18" s="647">
        <v>2875</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18415</v>
      </c>
      <c r="S19" s="609"/>
      <c r="T19" s="609"/>
      <c r="U19" s="609"/>
      <c r="V19" s="609"/>
      <c r="W19" s="609"/>
      <c r="X19" s="609"/>
      <c r="Y19" s="610"/>
      <c r="Z19" s="646">
        <v>0.5</v>
      </c>
      <c r="AA19" s="646"/>
      <c r="AB19" s="646"/>
      <c r="AC19" s="646"/>
      <c r="AD19" s="647">
        <v>18415</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866</v>
      </c>
      <c r="S20" s="609"/>
      <c r="T20" s="609"/>
      <c r="U20" s="609"/>
      <c r="V20" s="609"/>
      <c r="W20" s="609"/>
      <c r="X20" s="609"/>
      <c r="Y20" s="610"/>
      <c r="Z20" s="646">
        <v>0</v>
      </c>
      <c r="AA20" s="646"/>
      <c r="AB20" s="646"/>
      <c r="AC20" s="646"/>
      <c r="AD20" s="647">
        <v>866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3586965</v>
      </c>
      <c r="CS20" s="609"/>
      <c r="CT20" s="609"/>
      <c r="CU20" s="609"/>
      <c r="CV20" s="609"/>
      <c r="CW20" s="609"/>
      <c r="CX20" s="609"/>
      <c r="CY20" s="610"/>
      <c r="CZ20" s="646">
        <v>100</v>
      </c>
      <c r="DA20" s="646"/>
      <c r="DB20" s="646"/>
      <c r="DC20" s="646"/>
      <c r="DD20" s="614">
        <v>1013420</v>
      </c>
      <c r="DE20" s="609"/>
      <c r="DF20" s="609"/>
      <c r="DG20" s="609"/>
      <c r="DH20" s="609"/>
      <c r="DI20" s="609"/>
      <c r="DJ20" s="609"/>
      <c r="DK20" s="609"/>
      <c r="DL20" s="609"/>
      <c r="DM20" s="609"/>
      <c r="DN20" s="609"/>
      <c r="DO20" s="609"/>
      <c r="DP20" s="610"/>
      <c r="DQ20" s="614">
        <v>2095976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1380755</v>
      </c>
      <c r="S21" s="609"/>
      <c r="T21" s="609"/>
      <c r="U21" s="609"/>
      <c r="V21" s="609"/>
      <c r="W21" s="609"/>
      <c r="X21" s="609"/>
      <c r="Y21" s="610"/>
      <c r="Z21" s="646">
        <v>37.1</v>
      </c>
      <c r="AA21" s="646"/>
      <c r="AB21" s="646"/>
      <c r="AC21" s="646"/>
      <c r="AD21" s="647">
        <v>1217110</v>
      </c>
      <c r="AE21" s="647"/>
      <c r="AF21" s="647"/>
      <c r="AG21" s="647"/>
      <c r="AH21" s="647"/>
      <c r="AI21" s="647"/>
      <c r="AJ21" s="647"/>
      <c r="AK21" s="647"/>
      <c r="AL21" s="611">
        <v>65.900000000000006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1217110</v>
      </c>
      <c r="S22" s="609"/>
      <c r="T22" s="609"/>
      <c r="U22" s="609"/>
      <c r="V22" s="609"/>
      <c r="W22" s="609"/>
      <c r="X22" s="609"/>
      <c r="Y22" s="610"/>
      <c r="Z22" s="646">
        <v>32.700000000000003</v>
      </c>
      <c r="AA22" s="646"/>
      <c r="AB22" s="646"/>
      <c r="AC22" s="646"/>
      <c r="AD22" s="647">
        <v>1217110</v>
      </c>
      <c r="AE22" s="647"/>
      <c r="AF22" s="647"/>
      <c r="AG22" s="647"/>
      <c r="AH22" s="647"/>
      <c r="AI22" s="647"/>
      <c r="AJ22" s="647"/>
      <c r="AK22" s="647"/>
      <c r="AL22" s="611">
        <v>65.900000000000006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163645</v>
      </c>
      <c r="S23" s="609"/>
      <c r="T23" s="609"/>
      <c r="U23" s="609"/>
      <c r="V23" s="609"/>
      <c r="W23" s="609"/>
      <c r="X23" s="609"/>
      <c r="Y23" s="610"/>
      <c r="Z23" s="646">
        <v>4.4000000000000004</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1085761</v>
      </c>
      <c r="CS24" s="661"/>
      <c r="CT24" s="661"/>
      <c r="CU24" s="661"/>
      <c r="CV24" s="661"/>
      <c r="CW24" s="661"/>
      <c r="CX24" s="661"/>
      <c r="CY24" s="689"/>
      <c r="CZ24" s="690">
        <v>30.3</v>
      </c>
      <c r="DA24" s="672"/>
      <c r="DB24" s="672"/>
      <c r="DC24" s="692"/>
      <c r="DD24" s="688">
        <v>851384</v>
      </c>
      <c r="DE24" s="661"/>
      <c r="DF24" s="661"/>
      <c r="DG24" s="661"/>
      <c r="DH24" s="661"/>
      <c r="DI24" s="661"/>
      <c r="DJ24" s="661"/>
      <c r="DK24" s="689"/>
      <c r="DL24" s="688">
        <v>784948</v>
      </c>
      <c r="DM24" s="661"/>
      <c r="DN24" s="661"/>
      <c r="DO24" s="661"/>
      <c r="DP24" s="661"/>
      <c r="DQ24" s="661"/>
      <c r="DR24" s="661"/>
      <c r="DS24" s="661"/>
      <c r="DT24" s="661"/>
      <c r="DU24" s="661"/>
      <c r="DV24" s="689"/>
      <c r="DW24" s="690">
        <v>42.4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2008953</v>
      </c>
      <c r="S25" s="609"/>
      <c r="T25" s="609"/>
      <c r="U25" s="609"/>
      <c r="V25" s="609"/>
      <c r="W25" s="609"/>
      <c r="X25" s="609"/>
      <c r="Y25" s="610"/>
      <c r="Z25" s="646">
        <v>53.9</v>
      </c>
      <c r="AA25" s="646"/>
      <c r="AB25" s="646"/>
      <c r="AC25" s="646"/>
      <c r="AD25" s="647">
        <v>1845308</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616650</v>
      </c>
      <c r="CS25" s="621"/>
      <c r="CT25" s="621"/>
      <c r="CU25" s="621"/>
      <c r="CV25" s="621"/>
      <c r="CW25" s="621"/>
      <c r="CX25" s="621"/>
      <c r="CY25" s="622"/>
      <c r="CZ25" s="611">
        <v>17.2</v>
      </c>
      <c r="DA25" s="623"/>
      <c r="DB25" s="623"/>
      <c r="DC25" s="624"/>
      <c r="DD25" s="614">
        <v>540686</v>
      </c>
      <c r="DE25" s="621"/>
      <c r="DF25" s="621"/>
      <c r="DG25" s="621"/>
      <c r="DH25" s="621"/>
      <c r="DI25" s="621"/>
      <c r="DJ25" s="621"/>
      <c r="DK25" s="622"/>
      <c r="DL25" s="614">
        <v>529894</v>
      </c>
      <c r="DM25" s="621"/>
      <c r="DN25" s="621"/>
      <c r="DO25" s="621"/>
      <c r="DP25" s="621"/>
      <c r="DQ25" s="621"/>
      <c r="DR25" s="621"/>
      <c r="DS25" s="621"/>
      <c r="DT25" s="621"/>
      <c r="DU25" s="621"/>
      <c r="DV25" s="622"/>
      <c r="DW25" s="611">
        <v>28.7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121</v>
      </c>
      <c r="S26" s="609"/>
      <c r="T26" s="609"/>
      <c r="U26" s="609"/>
      <c r="V26" s="609"/>
      <c r="W26" s="609"/>
      <c r="X26" s="609"/>
      <c r="Y26" s="610"/>
      <c r="Z26" s="646" t="s">
        <v>121</v>
      </c>
      <c r="AA26" s="646"/>
      <c r="AB26" s="646"/>
      <c r="AC26" s="646"/>
      <c r="AD26" s="647" t="s">
        <v>121</v>
      </c>
      <c r="AE26" s="647"/>
      <c r="AF26" s="647"/>
      <c r="AG26" s="647"/>
      <c r="AH26" s="647"/>
      <c r="AI26" s="647"/>
      <c r="AJ26" s="647"/>
      <c r="AK26" s="647"/>
      <c r="AL26" s="611" t="s">
        <v>121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328020</v>
      </c>
      <c r="CS26" s="609"/>
      <c r="CT26" s="609"/>
      <c r="CU26" s="609"/>
      <c r="CV26" s="609"/>
      <c r="CW26" s="609"/>
      <c r="CX26" s="609"/>
      <c r="CY26" s="610"/>
      <c r="CZ26" s="611">
        <v>9.1</v>
      </c>
      <c r="DA26" s="623"/>
      <c r="DB26" s="623"/>
      <c r="DC26" s="624"/>
      <c r="DD26" s="614">
        <v>278583</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37351</v>
      </c>
      <c r="S27" s="609"/>
      <c r="T27" s="609"/>
      <c r="U27" s="609"/>
      <c r="V27" s="609"/>
      <c r="W27" s="609"/>
      <c r="X27" s="609"/>
      <c r="Y27" s="610"/>
      <c r="Z27" s="646">
        <v>1</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471600</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281296</v>
      </c>
      <c r="CS27" s="621"/>
      <c r="CT27" s="621"/>
      <c r="CU27" s="621"/>
      <c r="CV27" s="621"/>
      <c r="CW27" s="621"/>
      <c r="CX27" s="621"/>
      <c r="CY27" s="622"/>
      <c r="CZ27" s="611">
        <v>7.8</v>
      </c>
      <c r="DA27" s="623"/>
      <c r="DB27" s="623"/>
      <c r="DC27" s="624"/>
      <c r="DD27" s="614">
        <v>122883</v>
      </c>
      <c r="DE27" s="621"/>
      <c r="DF27" s="621"/>
      <c r="DG27" s="621"/>
      <c r="DH27" s="621"/>
      <c r="DI27" s="621"/>
      <c r="DJ27" s="621"/>
      <c r="DK27" s="622"/>
      <c r="DL27" s="614">
        <v>67239</v>
      </c>
      <c r="DM27" s="621"/>
      <c r="DN27" s="621"/>
      <c r="DO27" s="621"/>
      <c r="DP27" s="621"/>
      <c r="DQ27" s="621"/>
      <c r="DR27" s="621"/>
      <c r="DS27" s="621"/>
      <c r="DT27" s="621"/>
      <c r="DU27" s="621"/>
      <c r="DV27" s="622"/>
      <c r="DW27" s="611">
        <v>3.6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34760</v>
      </c>
      <c r="S28" s="609"/>
      <c r="T28" s="609"/>
      <c r="U28" s="609"/>
      <c r="V28" s="609"/>
      <c r="W28" s="609"/>
      <c r="X28" s="609"/>
      <c r="Y28" s="610"/>
      <c r="Z28" s="646">
        <v>0.9</v>
      </c>
      <c r="AA28" s="646"/>
      <c r="AB28" s="646"/>
      <c r="AC28" s="646"/>
      <c r="AD28" s="647" t="s">
        <v>121</v>
      </c>
      <c r="AE28" s="647"/>
      <c r="AF28" s="647"/>
      <c r="AG28" s="647"/>
      <c r="AH28" s="647"/>
      <c r="AI28" s="647"/>
      <c r="AJ28" s="647"/>
      <c r="AK28" s="647"/>
      <c r="AL28" s="611" t="s">
        <v>121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187815</v>
      </c>
      <c r="CS28" s="609"/>
      <c r="CT28" s="609"/>
      <c r="CU28" s="609"/>
      <c r="CV28" s="609"/>
      <c r="CW28" s="609"/>
      <c r="CX28" s="609"/>
      <c r="CY28" s="610"/>
      <c r="CZ28" s="611">
        <v>5.2</v>
      </c>
      <c r="DA28" s="623"/>
      <c r="DB28" s="623"/>
      <c r="DC28" s="624"/>
      <c r="DD28" s="614">
        <v>187815</v>
      </c>
      <c r="DE28" s="609"/>
      <c r="DF28" s="609"/>
      <c r="DG28" s="609"/>
      <c r="DH28" s="609"/>
      <c r="DI28" s="609"/>
      <c r="DJ28" s="609"/>
      <c r="DK28" s="610"/>
      <c r="DL28" s="614">
        <v>187815</v>
      </c>
      <c r="DM28" s="609"/>
      <c r="DN28" s="609"/>
      <c r="DO28" s="609"/>
      <c r="DP28" s="609"/>
      <c r="DQ28" s="609"/>
      <c r="DR28" s="609"/>
      <c r="DS28" s="609"/>
      <c r="DT28" s="609"/>
      <c r="DU28" s="609"/>
      <c r="DV28" s="610"/>
      <c r="DW28" s="611">
        <v>10.199999999999999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1775</v>
      </c>
      <c r="S29" s="609"/>
      <c r="T29" s="609"/>
      <c r="U29" s="609"/>
      <c r="V29" s="609"/>
      <c r="W29" s="609"/>
      <c r="X29" s="609"/>
      <c r="Y29" s="610"/>
      <c r="Z29" s="646">
        <v>0</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187815</v>
      </c>
      <c r="CS29" s="621"/>
      <c r="CT29" s="621"/>
      <c r="CU29" s="621"/>
      <c r="CV29" s="621"/>
      <c r="CW29" s="621"/>
      <c r="CX29" s="621"/>
      <c r="CY29" s="622"/>
      <c r="CZ29" s="611">
        <v>5.2</v>
      </c>
      <c r="DA29" s="623"/>
      <c r="DB29" s="623"/>
      <c r="DC29" s="624"/>
      <c r="DD29" s="614">
        <v>187815</v>
      </c>
      <c r="DE29" s="621"/>
      <c r="DF29" s="621"/>
      <c r="DG29" s="621"/>
      <c r="DH29" s="621"/>
      <c r="DI29" s="621"/>
      <c r="DJ29" s="621"/>
      <c r="DK29" s="622"/>
      <c r="DL29" s="614">
        <v>187815</v>
      </c>
      <c r="DM29" s="621"/>
      <c r="DN29" s="621"/>
      <c r="DO29" s="621"/>
      <c r="DP29" s="621"/>
      <c r="DQ29" s="621"/>
      <c r="DR29" s="621"/>
      <c r="DS29" s="621"/>
      <c r="DT29" s="621"/>
      <c r="DU29" s="621"/>
      <c r="DV29" s="622"/>
      <c r="DW29" s="611">
        <v>10.199999999999999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270505</v>
      </c>
      <c r="S30" s="609"/>
      <c r="T30" s="609"/>
      <c r="U30" s="609"/>
      <c r="V30" s="609"/>
      <c r="W30" s="609"/>
      <c r="X30" s="609"/>
      <c r="Y30" s="610"/>
      <c r="Z30" s="646">
        <v>7.3</v>
      </c>
      <c r="AA30" s="646"/>
      <c r="AB30" s="646"/>
      <c r="AC30" s="646"/>
      <c r="AD30" s="647" t="s">
        <v>121</v>
      </c>
      <c r="AE30" s="647"/>
      <c r="AF30" s="647"/>
      <c r="AG30" s="647"/>
      <c r="AH30" s="647"/>
      <c r="AI30" s="647"/>
      <c r="AJ30" s="647"/>
      <c r="AK30" s="647"/>
      <c r="AL30" s="611" t="s">
        <v>121</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173877</v>
      </c>
      <c r="CS30" s="609"/>
      <c r="CT30" s="609"/>
      <c r="CU30" s="609"/>
      <c r="CV30" s="609"/>
      <c r="CW30" s="609"/>
      <c r="CX30" s="609"/>
      <c r="CY30" s="610"/>
      <c r="CZ30" s="611">
        <v>4.8</v>
      </c>
      <c r="DA30" s="623"/>
      <c r="DB30" s="623"/>
      <c r="DC30" s="624"/>
      <c r="DD30" s="614">
        <v>173877</v>
      </c>
      <c r="DE30" s="609"/>
      <c r="DF30" s="609"/>
      <c r="DG30" s="609"/>
      <c r="DH30" s="609"/>
      <c r="DI30" s="609"/>
      <c r="DJ30" s="609"/>
      <c r="DK30" s="610"/>
      <c r="DL30" s="614">
        <v>173877</v>
      </c>
      <c r="DM30" s="609"/>
      <c r="DN30" s="609"/>
      <c r="DO30" s="609"/>
      <c r="DP30" s="609"/>
      <c r="DQ30" s="609"/>
      <c r="DR30" s="609"/>
      <c r="DS30" s="609"/>
      <c r="DT30" s="609"/>
      <c r="DU30" s="609"/>
      <c r="DV30" s="610"/>
      <c r="DW30" s="611">
        <v>9.4</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99.4</v>
      </c>
      <c r="BH31" s="671"/>
      <c r="BI31" s="671"/>
      <c r="BJ31" s="671"/>
      <c r="BK31" s="671"/>
      <c r="BL31" s="671"/>
      <c r="BM31" s="672">
        <v>98.7</v>
      </c>
      <c r="BN31" s="671"/>
      <c r="BO31" s="671"/>
      <c r="BP31" s="671"/>
      <c r="BQ31" s="673"/>
      <c r="BR31" s="670">
        <v>99.1</v>
      </c>
      <c r="BS31" s="671"/>
      <c r="BT31" s="671"/>
      <c r="BU31" s="671"/>
      <c r="BV31" s="671"/>
      <c r="BW31" s="671"/>
      <c r="BX31" s="672">
        <v>98.4</v>
      </c>
      <c r="BY31" s="671"/>
      <c r="BZ31" s="671"/>
      <c r="CA31" s="671"/>
      <c r="CB31" s="673"/>
      <c r="CD31" s="629"/>
      <c r="CE31" s="630"/>
      <c r="CF31" s="605" t="s">
        <v>300</v>
      </c>
      <c r="CG31" s="606"/>
      <c r="CH31" s="606"/>
      <c r="CI31" s="606"/>
      <c r="CJ31" s="606"/>
      <c r="CK31" s="606"/>
      <c r="CL31" s="606"/>
      <c r="CM31" s="606"/>
      <c r="CN31" s="606"/>
      <c r="CO31" s="606"/>
      <c r="CP31" s="606"/>
      <c r="CQ31" s="607"/>
      <c r="CR31" s="608">
        <v>13938</v>
      </c>
      <c r="CS31" s="621"/>
      <c r="CT31" s="621"/>
      <c r="CU31" s="621"/>
      <c r="CV31" s="621"/>
      <c r="CW31" s="621"/>
      <c r="CX31" s="621"/>
      <c r="CY31" s="622"/>
      <c r="CZ31" s="611">
        <v>0.4</v>
      </c>
      <c r="DA31" s="623"/>
      <c r="DB31" s="623"/>
      <c r="DC31" s="624"/>
      <c r="DD31" s="614">
        <v>13938</v>
      </c>
      <c r="DE31" s="621"/>
      <c r="DF31" s="621"/>
      <c r="DG31" s="621"/>
      <c r="DH31" s="621"/>
      <c r="DI31" s="621"/>
      <c r="DJ31" s="621"/>
      <c r="DK31" s="622"/>
      <c r="DL31" s="614">
        <v>13938</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128856</v>
      </c>
      <c r="S32" s="609"/>
      <c r="T32" s="609"/>
      <c r="U32" s="609"/>
      <c r="V32" s="609"/>
      <c r="W32" s="609"/>
      <c r="X32" s="609"/>
      <c r="Y32" s="610"/>
      <c r="Z32" s="646">
        <v>3.5</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302</v>
      </c>
      <c r="AX32" s="605" t="s">
        <v>303</v>
      </c>
      <c r="AY32" s="606"/>
      <c r="AZ32" s="606"/>
      <c r="BA32" s="606"/>
      <c r="BB32" s="606"/>
      <c r="BC32" s="606"/>
      <c r="BD32" s="606"/>
      <c r="BE32" s="606"/>
      <c r="BF32" s="607"/>
      <c r="BG32" s="679">
        <v>99.3</v>
      </c>
      <c r="BH32" s="621"/>
      <c r="BI32" s="621"/>
      <c r="BJ32" s="621"/>
      <c r="BK32" s="621"/>
      <c r="BL32" s="621"/>
      <c r="BM32" s="612">
        <v>98.8</v>
      </c>
      <c r="BN32" s="621"/>
      <c r="BO32" s="621"/>
      <c r="BP32" s="621"/>
      <c r="BQ32" s="644"/>
      <c r="BR32" s="679">
        <v>98.8</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2184</v>
      </c>
      <c r="S33" s="609"/>
      <c r="T33" s="609"/>
      <c r="U33" s="609"/>
      <c r="V33" s="609"/>
      <c r="W33" s="609"/>
      <c r="X33" s="609"/>
      <c r="Y33" s="610"/>
      <c r="Z33" s="646">
        <v>0.1</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99.5</v>
      </c>
      <c r="BH33" s="593"/>
      <c r="BI33" s="593"/>
      <c r="BJ33" s="593"/>
      <c r="BK33" s="593"/>
      <c r="BL33" s="593"/>
      <c r="BM33" s="639">
        <v>98.2</v>
      </c>
      <c r="BN33" s="593"/>
      <c r="BO33" s="593"/>
      <c r="BP33" s="593"/>
      <c r="BQ33" s="656"/>
      <c r="BR33" s="669">
        <v>99.3</v>
      </c>
      <c r="BS33" s="593"/>
      <c r="BT33" s="593"/>
      <c r="BU33" s="593"/>
      <c r="BV33" s="593"/>
      <c r="BW33" s="593"/>
      <c r="BX33" s="639">
        <v>98</v>
      </c>
      <c r="BY33" s="593"/>
      <c r="BZ33" s="593"/>
      <c r="CA33" s="593"/>
      <c r="CB33" s="656"/>
      <c r="CD33" s="605" t="s">
        <v>307</v>
      </c>
      <c r="CE33" s="606"/>
      <c r="CF33" s="606"/>
      <c r="CG33" s="606"/>
      <c r="CH33" s="606"/>
      <c r="CI33" s="606"/>
      <c r="CJ33" s="606"/>
      <c r="CK33" s="606"/>
      <c r="CL33" s="606"/>
      <c r="CM33" s="606"/>
      <c r="CN33" s="606"/>
      <c r="CO33" s="606"/>
      <c r="CP33" s="606"/>
      <c r="CQ33" s="607"/>
      <c r="CR33" s="608">
        <v>1487784</v>
      </c>
      <c r="CS33" s="621"/>
      <c r="CT33" s="621"/>
      <c r="CU33" s="621"/>
      <c r="CV33" s="621"/>
      <c r="CW33" s="621"/>
      <c r="CX33" s="621"/>
      <c r="CY33" s="622"/>
      <c r="CZ33" s="611">
        <v>41.5</v>
      </c>
      <c r="DA33" s="623"/>
      <c r="DB33" s="623"/>
      <c r="DC33" s="624"/>
      <c r="DD33" s="614">
        <v>1206105</v>
      </c>
      <c r="DE33" s="621"/>
      <c r="DF33" s="621"/>
      <c r="DG33" s="621"/>
      <c r="DH33" s="621"/>
      <c r="DI33" s="621"/>
      <c r="DJ33" s="621"/>
      <c r="DK33" s="622"/>
      <c r="DL33" s="614">
        <v>869278</v>
      </c>
      <c r="DM33" s="621"/>
      <c r="DN33" s="621"/>
      <c r="DO33" s="621"/>
      <c r="DP33" s="621"/>
      <c r="DQ33" s="621"/>
      <c r="DR33" s="621"/>
      <c r="DS33" s="621"/>
      <c r="DT33" s="621"/>
      <c r="DU33" s="621"/>
      <c r="DV33" s="622"/>
      <c r="DW33" s="611">
        <v>47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56851</v>
      </c>
      <c r="S34" s="609"/>
      <c r="T34" s="609"/>
      <c r="U34" s="609"/>
      <c r="V34" s="609"/>
      <c r="W34" s="609"/>
      <c r="X34" s="609"/>
      <c r="Y34" s="610"/>
      <c r="Z34" s="646">
        <v>1.5</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654816</v>
      </c>
      <c r="CS34" s="609"/>
      <c r="CT34" s="609"/>
      <c r="CU34" s="609"/>
      <c r="CV34" s="609"/>
      <c r="CW34" s="609"/>
      <c r="CX34" s="609"/>
      <c r="CY34" s="610"/>
      <c r="CZ34" s="611">
        <v>18.3</v>
      </c>
      <c r="DA34" s="623"/>
      <c r="DB34" s="623"/>
      <c r="DC34" s="624"/>
      <c r="DD34" s="614">
        <v>441454</v>
      </c>
      <c r="DE34" s="609"/>
      <c r="DF34" s="609"/>
      <c r="DG34" s="609"/>
      <c r="DH34" s="609"/>
      <c r="DI34" s="609"/>
      <c r="DJ34" s="609"/>
      <c r="DK34" s="610"/>
      <c r="DL34" s="614">
        <v>310032</v>
      </c>
      <c r="DM34" s="609"/>
      <c r="DN34" s="609"/>
      <c r="DO34" s="609"/>
      <c r="DP34" s="609"/>
      <c r="DQ34" s="609"/>
      <c r="DR34" s="609"/>
      <c r="DS34" s="609"/>
      <c r="DT34" s="609"/>
      <c r="DU34" s="609"/>
      <c r="DV34" s="610"/>
      <c r="DW34" s="611">
        <v>16.8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406190</v>
      </c>
      <c r="S35" s="609"/>
      <c r="T35" s="609"/>
      <c r="U35" s="609"/>
      <c r="V35" s="609"/>
      <c r="W35" s="609"/>
      <c r="X35" s="609"/>
      <c r="Y35" s="610"/>
      <c r="Z35" s="646">
        <v>10.9</v>
      </c>
      <c r="AA35" s="646"/>
      <c r="AB35" s="646"/>
      <c r="AC35" s="646"/>
      <c r="AD35" s="647" t="s">
        <v>121</v>
      </c>
      <c r="AE35" s="647"/>
      <c r="AF35" s="647"/>
      <c r="AG35" s="647"/>
      <c r="AH35" s="647"/>
      <c r="AI35" s="647"/>
      <c r="AJ35" s="647"/>
      <c r="AK35" s="647"/>
      <c r="AL35" s="611" t="s">
        <v>121</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16373</v>
      </c>
      <c r="CS35" s="621"/>
      <c r="CT35" s="621"/>
      <c r="CU35" s="621"/>
      <c r="CV35" s="621"/>
      <c r="CW35" s="621"/>
      <c r="CX35" s="621"/>
      <c r="CY35" s="622"/>
      <c r="CZ35" s="611">
        <v>0.5</v>
      </c>
      <c r="DA35" s="623"/>
      <c r="DB35" s="623"/>
      <c r="DC35" s="624"/>
      <c r="DD35" s="614">
        <v>14175</v>
      </c>
      <c r="DE35" s="621"/>
      <c r="DF35" s="621"/>
      <c r="DG35" s="621"/>
      <c r="DH35" s="621"/>
      <c r="DI35" s="621"/>
      <c r="DJ35" s="621"/>
      <c r="DK35" s="622"/>
      <c r="DL35" s="614">
        <v>7742</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195291</v>
      </c>
      <c r="S36" s="609"/>
      <c r="T36" s="609"/>
      <c r="U36" s="609"/>
      <c r="V36" s="609"/>
      <c r="W36" s="609"/>
      <c r="X36" s="609"/>
      <c r="Y36" s="610"/>
      <c r="Z36" s="646">
        <v>5.2</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0">
        <v>365495</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2781</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601419</v>
      </c>
      <c r="CS36" s="609"/>
      <c r="CT36" s="609"/>
      <c r="CU36" s="609"/>
      <c r="CV36" s="609"/>
      <c r="CW36" s="609"/>
      <c r="CX36" s="609"/>
      <c r="CY36" s="610"/>
      <c r="CZ36" s="611">
        <v>16.8</v>
      </c>
      <c r="DA36" s="623"/>
      <c r="DB36" s="623"/>
      <c r="DC36" s="624"/>
      <c r="DD36" s="614">
        <v>564393</v>
      </c>
      <c r="DE36" s="609"/>
      <c r="DF36" s="609"/>
      <c r="DG36" s="609"/>
      <c r="DH36" s="609"/>
      <c r="DI36" s="609"/>
      <c r="DJ36" s="609"/>
      <c r="DK36" s="610"/>
      <c r="DL36" s="614">
        <v>412593</v>
      </c>
      <c r="DM36" s="609"/>
      <c r="DN36" s="609"/>
      <c r="DO36" s="609"/>
      <c r="DP36" s="609"/>
      <c r="DQ36" s="609"/>
      <c r="DR36" s="609"/>
      <c r="DS36" s="609"/>
      <c r="DT36" s="609"/>
      <c r="DU36" s="609"/>
      <c r="DV36" s="610"/>
      <c r="DW36" s="611">
        <v>22.3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30009</v>
      </c>
      <c r="S37" s="609"/>
      <c r="T37" s="609"/>
      <c r="U37" s="609"/>
      <c r="V37" s="609"/>
      <c r="W37" s="609"/>
      <c r="X37" s="609"/>
      <c r="Y37" s="610"/>
      <c r="Z37" s="646">
        <v>0.8</v>
      </c>
      <c r="AA37" s="646"/>
      <c r="AB37" s="646"/>
      <c r="AC37" s="646"/>
      <c r="AD37" s="647">
        <v>340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141907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1329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180742</v>
      </c>
      <c r="CS37" s="621"/>
      <c r="CT37" s="621"/>
      <c r="CU37" s="621"/>
      <c r="CV37" s="621"/>
      <c r="CW37" s="621"/>
      <c r="CX37" s="621"/>
      <c r="CY37" s="622"/>
      <c r="CZ37" s="611">
        <v>5</v>
      </c>
      <c r="DA37" s="623"/>
      <c r="DB37" s="623"/>
      <c r="DC37" s="624"/>
      <c r="DD37" s="614">
        <v>180742</v>
      </c>
      <c r="DE37" s="621"/>
      <c r="DF37" s="621"/>
      <c r="DG37" s="621"/>
      <c r="DH37" s="621"/>
      <c r="DI37" s="621"/>
      <c r="DJ37" s="621"/>
      <c r="DK37" s="622"/>
      <c r="DL37" s="614">
        <v>180643</v>
      </c>
      <c r="DM37" s="621"/>
      <c r="DN37" s="621"/>
      <c r="DO37" s="621"/>
      <c r="DP37" s="621"/>
      <c r="DQ37" s="621"/>
      <c r="DR37" s="621"/>
      <c r="DS37" s="621"/>
      <c r="DT37" s="621"/>
      <c r="DU37" s="621"/>
      <c r="DV37" s="622"/>
      <c r="DW37" s="611">
        <v>9.8000000000000007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551391</v>
      </c>
      <c r="S38" s="609"/>
      <c r="T38" s="609"/>
      <c r="U38" s="609"/>
      <c r="V38" s="609"/>
      <c r="W38" s="609"/>
      <c r="X38" s="609"/>
      <c r="Y38" s="610"/>
      <c r="Z38" s="646">
        <v>14.8</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55096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491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168492</v>
      </c>
      <c r="CS38" s="609"/>
      <c r="CT38" s="609"/>
      <c r="CU38" s="609"/>
      <c r="CV38" s="609"/>
      <c r="CW38" s="609"/>
      <c r="CX38" s="609"/>
      <c r="CY38" s="610"/>
      <c r="CZ38" s="611">
        <v>4.7</v>
      </c>
      <c r="DA38" s="623"/>
      <c r="DB38" s="623"/>
      <c r="DC38" s="624"/>
      <c r="DD38" s="614">
        <v>140585</v>
      </c>
      <c r="DE38" s="609"/>
      <c r="DF38" s="609"/>
      <c r="DG38" s="609"/>
      <c r="DH38" s="609"/>
      <c r="DI38" s="609"/>
      <c r="DJ38" s="609"/>
      <c r="DK38" s="610"/>
      <c r="DL38" s="614">
        <v>138911</v>
      </c>
      <c r="DM38" s="609"/>
      <c r="DN38" s="609"/>
      <c r="DO38" s="609"/>
      <c r="DP38" s="609"/>
      <c r="DQ38" s="609"/>
      <c r="DR38" s="609"/>
      <c r="DS38" s="609"/>
      <c r="DT38" s="609"/>
      <c r="DU38" s="609"/>
      <c r="DV38" s="610"/>
      <c r="DW38" s="611">
        <v>7.5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736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46684</v>
      </c>
      <c r="CS39" s="621"/>
      <c r="CT39" s="621"/>
      <c r="CU39" s="621"/>
      <c r="CV39" s="621"/>
      <c r="CW39" s="621"/>
      <c r="CX39" s="621"/>
      <c r="CY39" s="622"/>
      <c r="CZ39" s="611">
        <v>1.3</v>
      </c>
      <c r="DA39" s="623"/>
      <c r="DB39" s="623"/>
      <c r="DC39" s="624"/>
      <c r="DD39" s="614">
        <v>45498</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3891</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3724116</v>
      </c>
      <c r="S41" s="633"/>
      <c r="T41" s="633"/>
      <c r="U41" s="633"/>
      <c r="V41" s="633"/>
      <c r="W41" s="633"/>
      <c r="X41" s="633"/>
      <c r="Y41" s="636"/>
      <c r="Z41" s="637">
        <v>100</v>
      </c>
      <c r="AA41" s="637"/>
      <c r="AB41" s="637"/>
      <c r="AC41" s="637"/>
      <c r="AD41" s="638">
        <v>1845648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38230</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4</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130262</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310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1013420</v>
      </c>
      <c r="CS42" s="621"/>
      <c r="CT42" s="621"/>
      <c r="CU42" s="621"/>
      <c r="CV42" s="621"/>
      <c r="CW42" s="621"/>
      <c r="CX42" s="621"/>
      <c r="CY42" s="622"/>
      <c r="CZ42" s="611">
        <v>28.3</v>
      </c>
      <c r="DA42" s="623"/>
      <c r="DB42" s="623"/>
      <c r="DC42" s="624"/>
      <c r="DD42" s="614">
        <v>38487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t="s">
        <v>121</v>
      </c>
      <c r="CS43" s="621"/>
      <c r="CT43" s="621"/>
      <c r="CU43" s="621"/>
      <c r="CV43" s="621"/>
      <c r="CW43" s="621"/>
      <c r="CX43" s="621"/>
      <c r="CY43" s="622"/>
      <c r="CZ43" s="611" t="s">
        <v>121</v>
      </c>
      <c r="DA43" s="623"/>
      <c r="DB43" s="623"/>
      <c r="DC43" s="624"/>
      <c r="DD43" s="614" t="s">
        <v>121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1013420</v>
      </c>
      <c r="CS44" s="609"/>
      <c r="CT44" s="609"/>
      <c r="CU44" s="609"/>
      <c r="CV44" s="609"/>
      <c r="CW44" s="609"/>
      <c r="CX44" s="609"/>
      <c r="CY44" s="610"/>
      <c r="CZ44" s="611">
        <v>28.3</v>
      </c>
      <c r="DA44" s="612"/>
      <c r="DB44" s="612"/>
      <c r="DC44" s="613"/>
      <c r="DD44" s="614">
        <v>38487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91813</v>
      </c>
      <c r="CS45" s="621"/>
      <c r="CT45" s="621"/>
      <c r="CU45" s="621"/>
      <c r="CV45" s="621"/>
      <c r="CW45" s="621"/>
      <c r="CX45" s="621"/>
      <c r="CY45" s="622"/>
      <c r="CZ45" s="611">
        <v>2.6</v>
      </c>
      <c r="DA45" s="623"/>
      <c r="DB45" s="623"/>
      <c r="DC45" s="624"/>
      <c r="DD45" s="614">
        <v>18873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921607</v>
      </c>
      <c r="CS46" s="609"/>
      <c r="CT46" s="609"/>
      <c r="CU46" s="609"/>
      <c r="CV46" s="609"/>
      <c r="CW46" s="609"/>
      <c r="CX46" s="609"/>
      <c r="CY46" s="610"/>
      <c r="CZ46" s="611">
        <v>25.7</v>
      </c>
      <c r="DA46" s="612"/>
      <c r="DB46" s="612"/>
      <c r="DC46" s="613"/>
      <c r="DD46" s="614">
        <v>19614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3586965</v>
      </c>
      <c r="CS49" s="593"/>
      <c r="CT49" s="593"/>
      <c r="CU49" s="593"/>
      <c r="CV49" s="593"/>
      <c r="CW49" s="593"/>
      <c r="CX49" s="593"/>
      <c r="CY49" s="594"/>
      <c r="CZ49" s="595">
        <v>100</v>
      </c>
      <c r="DA49" s="596"/>
      <c r="DB49" s="596"/>
      <c r="DC49" s="597"/>
      <c r="DD49" s="598">
        <v>2095976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XLZtwzJ3mpCSo4iige4dyCt0n0HsiArLqWqfp2eEGN2ePA9RZqJBV84eFabPe2DIwti9E+8oZj8GeQpizoZsQ==" saltValue="R4XCNhozYIyn7tXBBNKh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3724</v>
      </c>
      <c r="R7" s="1090"/>
      <c r="S7" s="1090"/>
      <c r="T7" s="1090"/>
      <c r="U7" s="1090"/>
      <c r="V7" s="1090">
        <v>3587</v>
      </c>
      <c r="W7" s="1090"/>
      <c r="X7" s="1090"/>
      <c r="Y7" s="1090"/>
      <c r="Z7" s="1090"/>
      <c r="AA7" s="1090">
        <v>137</v>
      </c>
      <c r="AB7" s="1090"/>
      <c r="AC7" s="1090"/>
      <c r="AD7" s="1090"/>
      <c r="AE7" s="1091"/>
      <c r="AF7" s="1092">
        <v>116</v>
      </c>
      <c r="AG7" s="1093"/>
      <c r="AH7" s="1093"/>
      <c r="AI7" s="1093"/>
      <c r="AJ7" s="1094"/>
      <c r="AK7" s="1095">
        <v>406</v>
      </c>
      <c r="AL7" s="1096"/>
      <c r="AM7" s="1096"/>
      <c r="AN7" s="1096"/>
      <c r="AO7" s="1096"/>
      <c r="AP7" s="1096">
        <v>2474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3724</v>
      </c>
      <c r="R23" s="1048"/>
      <c r="S23" s="1048"/>
      <c r="T23" s="1048"/>
      <c r="U23" s="1048"/>
      <c r="V23" s="1048">
        <v>3587</v>
      </c>
      <c r="W23" s="1048"/>
      <c r="X23" s="1048"/>
      <c r="Y23" s="1048"/>
      <c r="Z23" s="1048"/>
      <c r="AA23" s="1048">
        <v>137</v>
      </c>
      <c r="AB23" s="1048"/>
      <c r="AC23" s="1048"/>
      <c r="AD23" s="1048"/>
      <c r="AE23" s="1055"/>
      <c r="AF23" s="1056">
        <v>116</v>
      </c>
      <c r="AG23" s="1048"/>
      <c r="AH23" s="1048"/>
      <c r="AI23" s="1048"/>
      <c r="AJ23" s="1057"/>
      <c r="AK23" s="1058"/>
      <c r="AL23" s="1059"/>
      <c r="AM23" s="1059"/>
      <c r="AN23" s="1059"/>
      <c r="AO23" s="1059"/>
      <c r="AP23" s="1048">
        <v>2474</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353</v>
      </c>
      <c r="R28" s="1038"/>
      <c r="S28" s="1038"/>
      <c r="T28" s="1038"/>
      <c r="U28" s="1038"/>
      <c r="V28" s="1038">
        <v>350</v>
      </c>
      <c r="W28" s="1038"/>
      <c r="X28" s="1038"/>
      <c r="Y28" s="1038"/>
      <c r="Z28" s="1038"/>
      <c r="AA28" s="1038">
        <v>3</v>
      </c>
      <c r="AB28" s="1038"/>
      <c r="AC28" s="1038"/>
      <c r="AD28" s="1038"/>
      <c r="AE28" s="1039"/>
      <c r="AF28" s="1040">
        <v>3</v>
      </c>
      <c r="AG28" s="1038"/>
      <c r="AH28" s="1038"/>
      <c r="AI28" s="1038"/>
      <c r="AJ28" s="1041"/>
      <c r="AK28" s="1029">
        <v>41</v>
      </c>
      <c r="AL28" s="1030"/>
      <c r="AM28" s="1030"/>
      <c r="AN28" s="1030"/>
      <c r="AO28" s="1030"/>
      <c r="AP28" s="1030">
        <v>0</v>
      </c>
      <c r="AQ28" s="1030"/>
      <c r="AR28" s="1030"/>
      <c r="AS28" s="1030"/>
      <c r="AT28" s="1030"/>
      <c r="AU28" s="1030">
        <v>0</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105</v>
      </c>
      <c r="R29" s="1026"/>
      <c r="S29" s="1026"/>
      <c r="T29" s="1026"/>
      <c r="U29" s="1026"/>
      <c r="V29" s="1026">
        <v>105</v>
      </c>
      <c r="W29" s="1026"/>
      <c r="X29" s="1026"/>
      <c r="Y29" s="1026"/>
      <c r="Z29" s="1026"/>
      <c r="AA29" s="1026">
        <v>0</v>
      </c>
      <c r="AB29" s="1026"/>
      <c r="AC29" s="1026"/>
      <c r="AD29" s="1026"/>
      <c r="AE29" s="1027"/>
      <c r="AF29" s="1022">
        <v>0</v>
      </c>
      <c r="AG29" s="1023"/>
      <c r="AH29" s="1023"/>
      <c r="AI29" s="1023"/>
      <c r="AJ29" s="1024"/>
      <c r="AK29" s="967">
        <v>60</v>
      </c>
      <c r="AL29" s="958"/>
      <c r="AM29" s="958"/>
      <c r="AN29" s="958"/>
      <c r="AO29" s="958"/>
      <c r="AP29" s="958">
        <v>0</v>
      </c>
      <c r="AQ29" s="958"/>
      <c r="AR29" s="958"/>
      <c r="AS29" s="958"/>
      <c r="AT29" s="958"/>
      <c r="AU29" s="958">
        <v>0</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409</v>
      </c>
      <c r="R30" s="1026"/>
      <c r="S30" s="1026"/>
      <c r="T30" s="1026"/>
      <c r="U30" s="1026"/>
      <c r="V30" s="1026">
        <v>392</v>
      </c>
      <c r="W30" s="1026"/>
      <c r="X30" s="1026"/>
      <c r="Y30" s="1026"/>
      <c r="Z30" s="1026"/>
      <c r="AA30" s="1026">
        <v>17</v>
      </c>
      <c r="AB30" s="1026"/>
      <c r="AC30" s="1026"/>
      <c r="AD30" s="1026"/>
      <c r="AE30" s="1027"/>
      <c r="AF30" s="1022">
        <v>17</v>
      </c>
      <c r="AG30" s="1023"/>
      <c r="AH30" s="1023"/>
      <c r="AI30" s="1023"/>
      <c r="AJ30" s="1024"/>
      <c r="AK30" s="967">
        <v>70</v>
      </c>
      <c r="AL30" s="958"/>
      <c r="AM30" s="958"/>
      <c r="AN30" s="958"/>
      <c r="AO30" s="958"/>
      <c r="AP30" s="958">
        <v>0</v>
      </c>
      <c r="AQ30" s="958"/>
      <c r="AR30" s="958"/>
      <c r="AS30" s="958"/>
      <c r="AT30" s="958"/>
      <c r="AU30" s="958">
        <v>0</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1</v>
      </c>
      <c r="R31" s="1026"/>
      <c r="S31" s="1026"/>
      <c r="T31" s="1026"/>
      <c r="U31" s="1026"/>
      <c r="V31" s="1026">
        <v>1</v>
      </c>
      <c r="W31" s="1026"/>
      <c r="X31" s="1026"/>
      <c r="Y31" s="1026"/>
      <c r="Z31" s="1026"/>
      <c r="AA31" s="1026">
        <v>0</v>
      </c>
      <c r="AB31" s="1026"/>
      <c r="AC31" s="1026"/>
      <c r="AD31" s="1026"/>
      <c r="AE31" s="1027"/>
      <c r="AF31" s="1022">
        <v>0</v>
      </c>
      <c r="AG31" s="1023"/>
      <c r="AH31" s="1023"/>
      <c r="AI31" s="1023"/>
      <c r="AJ31" s="1024"/>
      <c r="AK31" s="967">
        <v>0</v>
      </c>
      <c r="AL31" s="958"/>
      <c r="AM31" s="958"/>
      <c r="AN31" s="958"/>
      <c r="AO31" s="958"/>
      <c r="AP31" s="958">
        <v>0</v>
      </c>
      <c r="AQ31" s="958"/>
      <c r="AR31" s="958"/>
      <c r="AS31" s="958"/>
      <c r="AT31" s="958"/>
      <c r="AU31" s="958">
        <v>0</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392</v>
      </c>
      <c r="C32" s="1018"/>
      <c r="D32" s="1018"/>
      <c r="E32" s="1018"/>
      <c r="F32" s="1018"/>
      <c r="G32" s="1018"/>
      <c r="H32" s="1018"/>
      <c r="I32" s="1018"/>
      <c r="J32" s="1018"/>
      <c r="K32" s="1018"/>
      <c r="L32" s="1018"/>
      <c r="M32" s="1018"/>
      <c r="N32" s="1018"/>
      <c r="O32" s="1018"/>
      <c r="P32" s="1019"/>
      <c r="Q32" s="1025">
        <v>98</v>
      </c>
      <c r="R32" s="1026"/>
      <c r="S32" s="1026"/>
      <c r="T32" s="1026"/>
      <c r="U32" s="1026"/>
      <c r="V32" s="1026">
        <v>83</v>
      </c>
      <c r="W32" s="1026"/>
      <c r="X32" s="1026"/>
      <c r="Y32" s="1026"/>
      <c r="Z32" s="1026"/>
      <c r="AA32" s="1026">
        <v>15</v>
      </c>
      <c r="AB32" s="1026"/>
      <c r="AC32" s="1026"/>
      <c r="AD32" s="1026"/>
      <c r="AE32" s="1027"/>
      <c r="AF32" s="1022">
        <v>45</v>
      </c>
      <c r="AG32" s="1023"/>
      <c r="AH32" s="1023"/>
      <c r="AI32" s="1023"/>
      <c r="AJ32" s="1024"/>
      <c r="AK32" s="967">
        <v>55</v>
      </c>
      <c r="AL32" s="958"/>
      <c r="AM32" s="958"/>
      <c r="AN32" s="958"/>
      <c r="AO32" s="958"/>
      <c r="AP32" s="958">
        <v>135</v>
      </c>
      <c r="AQ32" s="958"/>
      <c r="AR32" s="958"/>
      <c r="AS32" s="958"/>
      <c r="AT32" s="958"/>
      <c r="AU32" s="958">
        <v>118</v>
      </c>
      <c r="AV32" s="958"/>
      <c r="AW32" s="958"/>
      <c r="AX32" s="958"/>
      <c r="AY32" s="958"/>
      <c r="AZ32" s="1028" t="s">
        <v>550</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170</v>
      </c>
      <c r="R33" s="1026"/>
      <c r="S33" s="1026"/>
      <c r="T33" s="1026"/>
      <c r="U33" s="1026"/>
      <c r="V33" s="1026">
        <v>154</v>
      </c>
      <c r="W33" s="1026"/>
      <c r="X33" s="1026"/>
      <c r="Y33" s="1026"/>
      <c r="Z33" s="1026"/>
      <c r="AA33" s="1026">
        <v>16</v>
      </c>
      <c r="AB33" s="1026"/>
      <c r="AC33" s="1026"/>
      <c r="AD33" s="1026"/>
      <c r="AE33" s="1027"/>
      <c r="AF33" s="1022">
        <v>28</v>
      </c>
      <c r="AG33" s="1023"/>
      <c r="AH33" s="1023"/>
      <c r="AI33" s="1023"/>
      <c r="AJ33" s="1024"/>
      <c r="AK33" s="967">
        <v>142</v>
      </c>
      <c r="AL33" s="958"/>
      <c r="AM33" s="958"/>
      <c r="AN33" s="958"/>
      <c r="AO33" s="958"/>
      <c r="AP33" s="958">
        <v>799</v>
      </c>
      <c r="AQ33" s="958"/>
      <c r="AR33" s="958"/>
      <c r="AS33" s="958"/>
      <c r="AT33" s="958"/>
      <c r="AU33" s="958">
        <v>795</v>
      </c>
      <c r="AV33" s="958"/>
      <c r="AW33" s="958"/>
      <c r="AX33" s="958"/>
      <c r="AY33" s="958"/>
      <c r="AZ33" s="1028" t="s">
        <v>550</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92</v>
      </c>
      <c r="AG63" s="946"/>
      <c r="AH63" s="946"/>
      <c r="AI63" s="946"/>
      <c r="AJ63" s="1009"/>
      <c r="AK63" s="1010"/>
      <c r="AL63" s="950"/>
      <c r="AM63" s="950"/>
      <c r="AN63" s="950"/>
      <c r="AO63" s="950"/>
      <c r="AP63" s="946">
        <v>934</v>
      </c>
      <c r="AQ63" s="946"/>
      <c r="AR63" s="946"/>
      <c r="AS63" s="946"/>
      <c r="AT63" s="946"/>
      <c r="AU63" s="946">
        <v>913</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551</v>
      </c>
      <c r="C68" s="973"/>
      <c r="D68" s="973"/>
      <c r="E68" s="973"/>
      <c r="F68" s="973"/>
      <c r="G68" s="973"/>
      <c r="H68" s="973"/>
      <c r="I68" s="973"/>
      <c r="J68" s="973"/>
      <c r="K68" s="973"/>
      <c r="L68" s="973"/>
      <c r="M68" s="973"/>
      <c r="N68" s="973"/>
      <c r="O68" s="973"/>
      <c r="P68" s="974"/>
      <c r="Q68" s="975">
        <v>1923</v>
      </c>
      <c r="R68" s="969"/>
      <c r="S68" s="969"/>
      <c r="T68" s="969"/>
      <c r="U68" s="969"/>
      <c r="V68" s="969">
        <v>1923</v>
      </c>
      <c r="W68" s="969"/>
      <c r="X68" s="969"/>
      <c r="Y68" s="969"/>
      <c r="Z68" s="969"/>
      <c r="AA68" s="969">
        <v>0</v>
      </c>
      <c r="AB68" s="969"/>
      <c r="AC68" s="969"/>
      <c r="AD68" s="969"/>
      <c r="AE68" s="969"/>
      <c r="AF68" s="969">
        <v>0</v>
      </c>
      <c r="AG68" s="969"/>
      <c r="AH68" s="969"/>
      <c r="AI68" s="969"/>
      <c r="AJ68" s="969"/>
      <c r="AK68" s="969">
        <v>0</v>
      </c>
      <c r="AL68" s="969"/>
      <c r="AM68" s="969"/>
      <c r="AN68" s="969"/>
      <c r="AO68" s="969"/>
      <c r="AP68" s="969">
        <v>662</v>
      </c>
      <c r="AQ68" s="969"/>
      <c r="AR68" s="969"/>
      <c r="AS68" s="969"/>
      <c r="AT68" s="969"/>
      <c r="AU68" s="969">
        <v>72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552</v>
      </c>
      <c r="C69" s="962"/>
      <c r="D69" s="962"/>
      <c r="E69" s="962"/>
      <c r="F69" s="962"/>
      <c r="G69" s="962"/>
      <c r="H69" s="962"/>
      <c r="I69" s="962"/>
      <c r="J69" s="962"/>
      <c r="K69" s="962"/>
      <c r="L69" s="962"/>
      <c r="M69" s="962"/>
      <c r="N69" s="962"/>
      <c r="O69" s="962"/>
      <c r="P69" s="963"/>
      <c r="Q69" s="964">
        <v>100</v>
      </c>
      <c r="R69" s="958"/>
      <c r="S69" s="958"/>
      <c r="T69" s="958"/>
      <c r="U69" s="958"/>
      <c r="V69" s="958">
        <v>98</v>
      </c>
      <c r="W69" s="958"/>
      <c r="X69" s="958"/>
      <c r="Y69" s="958"/>
      <c r="Z69" s="958"/>
      <c r="AA69" s="958">
        <v>2</v>
      </c>
      <c r="AB69" s="958"/>
      <c r="AC69" s="958"/>
      <c r="AD69" s="958"/>
      <c r="AE69" s="958"/>
      <c r="AF69" s="958">
        <v>2</v>
      </c>
      <c r="AG69" s="958"/>
      <c r="AH69" s="958"/>
      <c r="AI69" s="958"/>
      <c r="AJ69" s="958"/>
      <c r="AK69" s="958">
        <v>0</v>
      </c>
      <c r="AL69" s="958"/>
      <c r="AM69" s="958"/>
      <c r="AN69" s="958"/>
      <c r="AO69" s="958"/>
      <c r="AP69" s="958">
        <v>0</v>
      </c>
      <c r="AQ69" s="958"/>
      <c r="AR69" s="958"/>
      <c r="AS69" s="958"/>
      <c r="AT69" s="958"/>
      <c r="AU69" s="958">
        <v>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553</v>
      </c>
      <c r="C70" s="962"/>
      <c r="D70" s="962"/>
      <c r="E70" s="962"/>
      <c r="F70" s="962"/>
      <c r="G70" s="962"/>
      <c r="H70" s="962"/>
      <c r="I70" s="962"/>
      <c r="J70" s="962"/>
      <c r="K70" s="962"/>
      <c r="L70" s="962"/>
      <c r="M70" s="962"/>
      <c r="N70" s="962"/>
      <c r="O70" s="962"/>
      <c r="P70" s="963"/>
      <c r="Q70" s="964">
        <v>750</v>
      </c>
      <c r="R70" s="958"/>
      <c r="S70" s="958"/>
      <c r="T70" s="958"/>
      <c r="U70" s="958"/>
      <c r="V70" s="958">
        <v>651</v>
      </c>
      <c r="W70" s="958"/>
      <c r="X70" s="958"/>
      <c r="Y70" s="958"/>
      <c r="Z70" s="958"/>
      <c r="AA70" s="958">
        <v>99</v>
      </c>
      <c r="AB70" s="958"/>
      <c r="AC70" s="958"/>
      <c r="AD70" s="958"/>
      <c r="AE70" s="958"/>
      <c r="AF70" s="958">
        <v>34</v>
      </c>
      <c r="AG70" s="958"/>
      <c r="AH70" s="958"/>
      <c r="AI70" s="958"/>
      <c r="AJ70" s="958"/>
      <c r="AK70" s="958">
        <v>0</v>
      </c>
      <c r="AL70" s="958"/>
      <c r="AM70" s="958"/>
      <c r="AN70" s="958"/>
      <c r="AO70" s="958"/>
      <c r="AP70" s="958">
        <v>572</v>
      </c>
      <c r="AQ70" s="958"/>
      <c r="AR70" s="958"/>
      <c r="AS70" s="958"/>
      <c r="AT70" s="958"/>
      <c r="AU70" s="958">
        <v>12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554</v>
      </c>
      <c r="C71" s="962"/>
      <c r="D71" s="962"/>
      <c r="E71" s="962"/>
      <c r="F71" s="962"/>
      <c r="G71" s="962"/>
      <c r="H71" s="962"/>
      <c r="I71" s="962"/>
      <c r="J71" s="962"/>
      <c r="K71" s="962"/>
      <c r="L71" s="962"/>
      <c r="M71" s="962"/>
      <c r="N71" s="962"/>
      <c r="O71" s="962"/>
      <c r="P71" s="963"/>
      <c r="Q71" s="964">
        <v>726</v>
      </c>
      <c r="R71" s="958"/>
      <c r="S71" s="958"/>
      <c r="T71" s="958"/>
      <c r="U71" s="958"/>
      <c r="V71" s="958">
        <v>692</v>
      </c>
      <c r="W71" s="958"/>
      <c r="X71" s="958"/>
      <c r="Y71" s="958"/>
      <c r="Z71" s="958"/>
      <c r="AA71" s="958">
        <v>34</v>
      </c>
      <c r="AB71" s="958"/>
      <c r="AC71" s="958"/>
      <c r="AD71" s="958"/>
      <c r="AE71" s="958"/>
      <c r="AF71" s="958">
        <v>34</v>
      </c>
      <c r="AG71" s="958"/>
      <c r="AH71" s="958"/>
      <c r="AI71" s="958"/>
      <c r="AJ71" s="958"/>
      <c r="AK71" s="958">
        <v>94</v>
      </c>
      <c r="AL71" s="958"/>
      <c r="AM71" s="958"/>
      <c r="AN71" s="958"/>
      <c r="AO71" s="958"/>
      <c r="AP71" s="958">
        <v>0</v>
      </c>
      <c r="AQ71" s="958"/>
      <c r="AR71" s="958"/>
      <c r="AS71" s="958"/>
      <c r="AT71" s="958"/>
      <c r="AU71" s="958">
        <v>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120217</v>
      </c>
      <c r="R72" s="958"/>
      <c r="S72" s="958"/>
      <c r="T72" s="958"/>
      <c r="U72" s="958"/>
      <c r="V72" s="958">
        <v>117534</v>
      </c>
      <c r="W72" s="958"/>
      <c r="X72" s="958"/>
      <c r="Y72" s="958"/>
      <c r="Z72" s="958"/>
      <c r="AA72" s="958">
        <v>2683</v>
      </c>
      <c r="AB72" s="958"/>
      <c r="AC72" s="958"/>
      <c r="AD72" s="958"/>
      <c r="AE72" s="958"/>
      <c r="AF72" s="958">
        <v>2683</v>
      </c>
      <c r="AG72" s="958"/>
      <c r="AH72" s="958"/>
      <c r="AI72" s="958"/>
      <c r="AJ72" s="958"/>
      <c r="AK72" s="958">
        <v>452</v>
      </c>
      <c r="AL72" s="958"/>
      <c r="AM72" s="958"/>
      <c r="AN72" s="958"/>
      <c r="AO72" s="958"/>
      <c r="AP72" s="958">
        <v>0</v>
      </c>
      <c r="AQ72" s="958"/>
      <c r="AR72" s="958"/>
      <c r="AS72" s="958"/>
      <c r="AT72" s="958"/>
      <c r="AU72" s="958">
        <v>0</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556</v>
      </c>
      <c r="C73" s="962"/>
      <c r="D73" s="962"/>
      <c r="E73" s="962"/>
      <c r="F73" s="962"/>
      <c r="G73" s="962"/>
      <c r="H73" s="962"/>
      <c r="I73" s="962"/>
      <c r="J73" s="962"/>
      <c r="K73" s="962"/>
      <c r="L73" s="962"/>
      <c r="M73" s="962"/>
      <c r="N73" s="962"/>
      <c r="O73" s="962"/>
      <c r="P73" s="963"/>
      <c r="Q73" s="964">
        <v>4828</v>
      </c>
      <c r="R73" s="958"/>
      <c r="S73" s="958"/>
      <c r="T73" s="958"/>
      <c r="U73" s="958"/>
      <c r="V73" s="958">
        <v>4773</v>
      </c>
      <c r="W73" s="958"/>
      <c r="X73" s="958"/>
      <c r="Y73" s="958"/>
      <c r="Z73" s="958"/>
      <c r="AA73" s="958">
        <v>55</v>
      </c>
      <c r="AB73" s="958"/>
      <c r="AC73" s="958"/>
      <c r="AD73" s="958"/>
      <c r="AE73" s="958"/>
      <c r="AF73" s="958">
        <v>55</v>
      </c>
      <c r="AG73" s="958"/>
      <c r="AH73" s="958"/>
      <c r="AI73" s="958"/>
      <c r="AJ73" s="958"/>
      <c r="AK73" s="958">
        <v>79</v>
      </c>
      <c r="AL73" s="958"/>
      <c r="AM73" s="958"/>
      <c r="AN73" s="958"/>
      <c r="AO73" s="958"/>
      <c r="AP73" s="958">
        <v>0</v>
      </c>
      <c r="AQ73" s="958"/>
      <c r="AR73" s="958"/>
      <c r="AS73" s="958"/>
      <c r="AT73" s="958"/>
      <c r="AU73" s="958">
        <v>0</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557</v>
      </c>
      <c r="C74" s="962"/>
      <c r="D74" s="962"/>
      <c r="E74" s="962"/>
      <c r="F74" s="962"/>
      <c r="G74" s="962"/>
      <c r="H74" s="962"/>
      <c r="I74" s="962"/>
      <c r="J74" s="962"/>
      <c r="K74" s="962"/>
      <c r="L74" s="962"/>
      <c r="M74" s="962"/>
      <c r="N74" s="962"/>
      <c r="O74" s="962"/>
      <c r="P74" s="963"/>
      <c r="Q74" s="964">
        <v>902</v>
      </c>
      <c r="R74" s="958"/>
      <c r="S74" s="958"/>
      <c r="T74" s="958"/>
      <c r="U74" s="958"/>
      <c r="V74" s="958">
        <v>898</v>
      </c>
      <c r="W74" s="958"/>
      <c r="X74" s="958"/>
      <c r="Y74" s="958"/>
      <c r="Z74" s="958"/>
      <c r="AA74" s="958">
        <v>4</v>
      </c>
      <c r="AB74" s="958"/>
      <c r="AC74" s="958"/>
      <c r="AD74" s="958"/>
      <c r="AE74" s="958"/>
      <c r="AF74" s="958">
        <v>4</v>
      </c>
      <c r="AG74" s="958"/>
      <c r="AH74" s="958"/>
      <c r="AI74" s="958"/>
      <c r="AJ74" s="958"/>
      <c r="AK74" s="958">
        <v>10</v>
      </c>
      <c r="AL74" s="958"/>
      <c r="AM74" s="958"/>
      <c r="AN74" s="958"/>
      <c r="AO74" s="958"/>
      <c r="AP74" s="958">
        <v>0</v>
      </c>
      <c r="AQ74" s="958"/>
      <c r="AR74" s="958"/>
      <c r="AS74" s="958"/>
      <c r="AT74" s="958"/>
      <c r="AU74" s="958">
        <v>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558</v>
      </c>
      <c r="C75" s="962"/>
      <c r="D75" s="962"/>
      <c r="E75" s="962"/>
      <c r="F75" s="962"/>
      <c r="G75" s="962"/>
      <c r="H75" s="962"/>
      <c r="I75" s="962"/>
      <c r="J75" s="962"/>
      <c r="K75" s="962"/>
      <c r="L75" s="962"/>
      <c r="M75" s="962"/>
      <c r="N75" s="962"/>
      <c r="O75" s="962"/>
      <c r="P75" s="963"/>
      <c r="Q75" s="965">
        <v>520</v>
      </c>
      <c r="R75" s="966"/>
      <c r="S75" s="966"/>
      <c r="T75" s="966"/>
      <c r="U75" s="967"/>
      <c r="V75" s="968">
        <v>491</v>
      </c>
      <c r="W75" s="966"/>
      <c r="X75" s="966"/>
      <c r="Y75" s="966"/>
      <c r="Z75" s="967"/>
      <c r="AA75" s="968">
        <v>29</v>
      </c>
      <c r="AB75" s="966"/>
      <c r="AC75" s="966"/>
      <c r="AD75" s="966"/>
      <c r="AE75" s="967"/>
      <c r="AF75" s="968">
        <v>29</v>
      </c>
      <c r="AG75" s="966"/>
      <c r="AH75" s="966"/>
      <c r="AI75" s="966"/>
      <c r="AJ75" s="967"/>
      <c r="AK75" s="968">
        <v>0</v>
      </c>
      <c r="AL75" s="966"/>
      <c r="AM75" s="966"/>
      <c r="AN75" s="966"/>
      <c r="AO75" s="967"/>
      <c r="AP75" s="968">
        <v>2877</v>
      </c>
      <c r="AQ75" s="966"/>
      <c r="AR75" s="966"/>
      <c r="AS75" s="966"/>
      <c r="AT75" s="967"/>
      <c r="AU75" s="968">
        <v>14</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559</v>
      </c>
      <c r="C76" s="962"/>
      <c r="D76" s="962"/>
      <c r="E76" s="962"/>
      <c r="F76" s="962"/>
      <c r="G76" s="962"/>
      <c r="H76" s="962"/>
      <c r="I76" s="962"/>
      <c r="J76" s="962"/>
      <c r="K76" s="962"/>
      <c r="L76" s="962"/>
      <c r="M76" s="962"/>
      <c r="N76" s="962"/>
      <c r="O76" s="962"/>
      <c r="P76" s="963"/>
      <c r="Q76" s="965">
        <v>14</v>
      </c>
      <c r="R76" s="966"/>
      <c r="S76" s="966"/>
      <c r="T76" s="966"/>
      <c r="U76" s="967"/>
      <c r="V76" s="968">
        <v>14</v>
      </c>
      <c r="W76" s="966"/>
      <c r="X76" s="966"/>
      <c r="Y76" s="966"/>
      <c r="Z76" s="967"/>
      <c r="AA76" s="968">
        <v>0</v>
      </c>
      <c r="AB76" s="966"/>
      <c r="AC76" s="966"/>
      <c r="AD76" s="966"/>
      <c r="AE76" s="967"/>
      <c r="AF76" s="968">
        <v>0</v>
      </c>
      <c r="AG76" s="966"/>
      <c r="AH76" s="966"/>
      <c r="AI76" s="966"/>
      <c r="AJ76" s="967"/>
      <c r="AK76" s="968">
        <v>0</v>
      </c>
      <c r="AL76" s="966"/>
      <c r="AM76" s="966"/>
      <c r="AN76" s="966"/>
      <c r="AO76" s="967"/>
      <c r="AP76" s="968">
        <v>0</v>
      </c>
      <c r="AQ76" s="966"/>
      <c r="AR76" s="966"/>
      <c r="AS76" s="966"/>
      <c r="AT76" s="967"/>
      <c r="AU76" s="968">
        <v>0</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560</v>
      </c>
      <c r="C77" s="962"/>
      <c r="D77" s="962"/>
      <c r="E77" s="962"/>
      <c r="F77" s="962"/>
      <c r="G77" s="962"/>
      <c r="H77" s="962"/>
      <c r="I77" s="962"/>
      <c r="J77" s="962"/>
      <c r="K77" s="962"/>
      <c r="L77" s="962"/>
      <c r="M77" s="962"/>
      <c r="N77" s="962"/>
      <c r="O77" s="962"/>
      <c r="P77" s="963"/>
      <c r="Q77" s="965">
        <v>54</v>
      </c>
      <c r="R77" s="966"/>
      <c r="S77" s="966"/>
      <c r="T77" s="966"/>
      <c r="U77" s="967"/>
      <c r="V77" s="968">
        <v>54</v>
      </c>
      <c r="W77" s="966"/>
      <c r="X77" s="966"/>
      <c r="Y77" s="966"/>
      <c r="Z77" s="967"/>
      <c r="AA77" s="968">
        <v>0</v>
      </c>
      <c r="AB77" s="966"/>
      <c r="AC77" s="966"/>
      <c r="AD77" s="966"/>
      <c r="AE77" s="967"/>
      <c r="AF77" s="968">
        <v>0</v>
      </c>
      <c r="AG77" s="966"/>
      <c r="AH77" s="966"/>
      <c r="AI77" s="966"/>
      <c r="AJ77" s="967"/>
      <c r="AK77" s="968">
        <v>12</v>
      </c>
      <c r="AL77" s="966"/>
      <c r="AM77" s="966"/>
      <c r="AN77" s="966"/>
      <c r="AO77" s="967"/>
      <c r="AP77" s="968">
        <v>0</v>
      </c>
      <c r="AQ77" s="966"/>
      <c r="AR77" s="966"/>
      <c r="AS77" s="966"/>
      <c r="AT77" s="967"/>
      <c r="AU77" s="968">
        <v>0</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2841</v>
      </c>
      <c r="AG88" s="946"/>
      <c r="AH88" s="946"/>
      <c r="AI88" s="946"/>
      <c r="AJ88" s="946"/>
      <c r="AK88" s="950"/>
      <c r="AL88" s="950"/>
      <c r="AM88" s="950"/>
      <c r="AN88" s="950"/>
      <c r="AO88" s="950"/>
      <c r="AP88" s="946">
        <v>4111</v>
      </c>
      <c r="AQ88" s="946"/>
      <c r="AR88" s="946"/>
      <c r="AS88" s="946"/>
      <c r="AT88" s="946"/>
      <c r="AU88" s="946">
        <v>98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200679</v>
      </c>
      <c r="AB110" s="876"/>
      <c r="AC110" s="876"/>
      <c r="AD110" s="876"/>
      <c r="AE110" s="877"/>
      <c r="AF110" s="878">
        <v>195877</v>
      </c>
      <c r="AG110" s="876"/>
      <c r="AH110" s="876"/>
      <c r="AI110" s="876"/>
      <c r="AJ110" s="877"/>
      <c r="AK110" s="878">
        <v>187815</v>
      </c>
      <c r="AL110" s="876"/>
      <c r="AM110" s="876"/>
      <c r="AN110" s="876"/>
      <c r="AO110" s="877"/>
      <c r="AP110" s="879">
        <v>11.3</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2019747</v>
      </c>
      <c r="BR110" s="829"/>
      <c r="BS110" s="829"/>
      <c r="BT110" s="829"/>
      <c r="BU110" s="829"/>
      <c r="BV110" s="829">
        <v>2096643</v>
      </c>
      <c r="BW110" s="829"/>
      <c r="BX110" s="829"/>
      <c r="BY110" s="829"/>
      <c r="BZ110" s="829"/>
      <c r="CA110" s="829">
        <v>2474157</v>
      </c>
      <c r="CB110" s="829"/>
      <c r="CC110" s="829"/>
      <c r="CD110" s="829"/>
      <c r="CE110" s="829"/>
      <c r="CF110" s="853">
        <v>149.5</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965670</v>
      </c>
      <c r="BR112" s="804"/>
      <c r="BS112" s="804"/>
      <c r="BT112" s="804"/>
      <c r="BU112" s="804"/>
      <c r="BV112" s="804">
        <v>970145</v>
      </c>
      <c r="BW112" s="804"/>
      <c r="BX112" s="804"/>
      <c r="BY112" s="804"/>
      <c r="BZ112" s="804"/>
      <c r="CA112" s="804">
        <v>913101</v>
      </c>
      <c r="CB112" s="804"/>
      <c r="CC112" s="804"/>
      <c r="CD112" s="804"/>
      <c r="CE112" s="804"/>
      <c r="CF112" s="862">
        <v>55.2</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92675</v>
      </c>
      <c r="AB113" s="906"/>
      <c r="AC113" s="906"/>
      <c r="AD113" s="906"/>
      <c r="AE113" s="907"/>
      <c r="AF113" s="908">
        <v>98359</v>
      </c>
      <c r="AG113" s="906"/>
      <c r="AH113" s="906"/>
      <c r="AI113" s="906"/>
      <c r="AJ113" s="907"/>
      <c r="AK113" s="908">
        <v>97616</v>
      </c>
      <c r="AL113" s="906"/>
      <c r="AM113" s="906"/>
      <c r="AN113" s="906"/>
      <c r="AO113" s="907"/>
      <c r="AP113" s="909">
        <v>5.9</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96209</v>
      </c>
      <c r="BR113" s="804"/>
      <c r="BS113" s="804"/>
      <c r="BT113" s="804"/>
      <c r="BU113" s="804"/>
      <c r="BV113" s="804">
        <v>91277</v>
      </c>
      <c r="BW113" s="804"/>
      <c r="BX113" s="804"/>
      <c r="BY113" s="804"/>
      <c r="BZ113" s="804"/>
      <c r="CA113" s="804">
        <v>97810</v>
      </c>
      <c r="CB113" s="804"/>
      <c r="CC113" s="804"/>
      <c r="CD113" s="804"/>
      <c r="CE113" s="804"/>
      <c r="CF113" s="862">
        <v>5.9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4857</v>
      </c>
      <c r="AB114" s="767"/>
      <c r="AC114" s="767"/>
      <c r="AD114" s="767"/>
      <c r="AE114" s="768"/>
      <c r="AF114" s="769">
        <v>7500</v>
      </c>
      <c r="AG114" s="767"/>
      <c r="AH114" s="767"/>
      <c r="AI114" s="767"/>
      <c r="AJ114" s="768"/>
      <c r="AK114" s="769">
        <v>10309</v>
      </c>
      <c r="AL114" s="767"/>
      <c r="AM114" s="767"/>
      <c r="AN114" s="767"/>
      <c r="AO114" s="768"/>
      <c r="AP114" s="811">
        <v>0.6</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307859</v>
      </c>
      <c r="BR114" s="804"/>
      <c r="BS114" s="804"/>
      <c r="BT114" s="804"/>
      <c r="BU114" s="804"/>
      <c r="BV114" s="804">
        <v>191269</v>
      </c>
      <c r="BW114" s="804"/>
      <c r="BX114" s="804"/>
      <c r="BY114" s="804"/>
      <c r="BZ114" s="804"/>
      <c r="CA114" s="804">
        <v>204212</v>
      </c>
      <c r="CB114" s="804"/>
      <c r="CC114" s="804"/>
      <c r="CD114" s="804"/>
      <c r="CE114" s="804"/>
      <c r="CF114" s="862">
        <v>12.3</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298211</v>
      </c>
      <c r="AB117" s="890"/>
      <c r="AC117" s="890"/>
      <c r="AD117" s="890"/>
      <c r="AE117" s="891"/>
      <c r="AF117" s="892">
        <v>301736</v>
      </c>
      <c r="AG117" s="890"/>
      <c r="AH117" s="890"/>
      <c r="AI117" s="890"/>
      <c r="AJ117" s="891"/>
      <c r="AK117" s="892">
        <v>295740</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3389485</v>
      </c>
      <c r="BR119" s="832"/>
      <c r="BS119" s="832"/>
      <c r="BT119" s="832"/>
      <c r="BU119" s="832"/>
      <c r="BV119" s="832">
        <v>3349334</v>
      </c>
      <c r="BW119" s="832"/>
      <c r="BX119" s="832"/>
      <c r="BY119" s="832"/>
      <c r="BZ119" s="832"/>
      <c r="CA119" s="832">
        <v>3689280</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1762737</v>
      </c>
      <c r="BR120" s="829"/>
      <c r="BS120" s="829"/>
      <c r="BT120" s="829"/>
      <c r="BU120" s="829"/>
      <c r="BV120" s="829">
        <v>1722433</v>
      </c>
      <c r="BW120" s="829"/>
      <c r="BX120" s="829"/>
      <c r="BY120" s="829"/>
      <c r="BZ120" s="829"/>
      <c r="CA120" s="829">
        <v>1369936</v>
      </c>
      <c r="CB120" s="829"/>
      <c r="CC120" s="829"/>
      <c r="CD120" s="829"/>
      <c r="CE120" s="829"/>
      <c r="CF120" s="853">
        <v>82.8</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795449</v>
      </c>
      <c r="DR120" s="829"/>
      <c r="DS120" s="829"/>
      <c r="DT120" s="829"/>
      <c r="DU120" s="829"/>
      <c r="DV120" s="830">
        <v>48.1</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v>117652</v>
      </c>
      <c r="DR121" s="804"/>
      <c r="DS121" s="804"/>
      <c r="DT121" s="804"/>
      <c r="DU121" s="804"/>
      <c r="DV121" s="781">
        <v>7.1</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1925289</v>
      </c>
      <c r="BR122" s="832"/>
      <c r="BS122" s="832"/>
      <c r="BT122" s="832"/>
      <c r="BU122" s="832"/>
      <c r="BV122" s="832">
        <v>1994304</v>
      </c>
      <c r="BW122" s="832"/>
      <c r="BX122" s="832"/>
      <c r="BY122" s="832"/>
      <c r="BZ122" s="832"/>
      <c r="CA122" s="832">
        <v>1837187</v>
      </c>
      <c r="CB122" s="832"/>
      <c r="CC122" s="832"/>
      <c r="CD122" s="832"/>
      <c r="CE122" s="832"/>
      <c r="CF122" s="833">
        <v>111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3688026</v>
      </c>
      <c r="BR123" s="820"/>
      <c r="BS123" s="820"/>
      <c r="BT123" s="820"/>
      <c r="BU123" s="820"/>
      <c r="BV123" s="820">
        <v>3716737</v>
      </c>
      <c r="BW123" s="820"/>
      <c r="BX123" s="820"/>
      <c r="BY123" s="820"/>
      <c r="BZ123" s="820"/>
      <c r="CA123" s="820">
        <v>3207123</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v>29.1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965670</v>
      </c>
      <c r="DH124" s="751"/>
      <c r="DI124" s="751"/>
      <c r="DJ124" s="751"/>
      <c r="DK124" s="752"/>
      <c r="DL124" s="753">
        <v>970145</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121</v>
      </c>
      <c r="AB128" s="788"/>
      <c r="AC128" s="788"/>
      <c r="AD128" s="788"/>
      <c r="AE128" s="789"/>
      <c r="AF128" s="790" t="s">
        <v>121</v>
      </c>
      <c r="AG128" s="788"/>
      <c r="AH128" s="788"/>
      <c r="AI128" s="788"/>
      <c r="AJ128" s="789"/>
      <c r="AK128" s="790" t="s">
        <v>121</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1742845</v>
      </c>
      <c r="AB129" s="767"/>
      <c r="AC129" s="767"/>
      <c r="AD129" s="767"/>
      <c r="AE129" s="768"/>
      <c r="AF129" s="769">
        <v>1760169</v>
      </c>
      <c r="AG129" s="767"/>
      <c r="AH129" s="767"/>
      <c r="AI129" s="767"/>
      <c r="AJ129" s="768"/>
      <c r="AK129" s="769">
        <v>1827748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178474</v>
      </c>
      <c r="AB130" s="767"/>
      <c r="AC130" s="767"/>
      <c r="AD130" s="767"/>
      <c r="AE130" s="768"/>
      <c r="AF130" s="769">
        <v>175945</v>
      </c>
      <c r="AG130" s="767"/>
      <c r="AH130" s="767"/>
      <c r="AI130" s="767"/>
      <c r="AJ130" s="768"/>
      <c r="AK130" s="769">
        <v>172812</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1564371</v>
      </c>
      <c r="AB131" s="751"/>
      <c r="AC131" s="751"/>
      <c r="AD131" s="751"/>
      <c r="AE131" s="752"/>
      <c r="AF131" s="753">
        <v>1584224</v>
      </c>
      <c r="AG131" s="751"/>
      <c r="AH131" s="751"/>
      <c r="AI131" s="751"/>
      <c r="AJ131" s="752"/>
      <c r="AK131" s="753">
        <v>1654936</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29.1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7.6540027909999999</v>
      </c>
      <c r="AB132" s="732"/>
      <c r="AC132" s="732"/>
      <c r="AD132" s="732"/>
      <c r="AE132" s="733"/>
      <c r="AF132" s="734">
        <v>7.9402281500000003</v>
      </c>
      <c r="AG132" s="732"/>
      <c r="AH132" s="732"/>
      <c r="AI132" s="732"/>
      <c r="AJ132" s="733"/>
      <c r="AK132" s="734">
        <v>7.4279609600000001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6.9</v>
      </c>
      <c r="AB133" s="711"/>
      <c r="AC133" s="711"/>
      <c r="AD133" s="711"/>
      <c r="AE133" s="712"/>
      <c r="AF133" s="710">
        <v>7.5</v>
      </c>
      <c r="AG133" s="711"/>
      <c r="AH133" s="711"/>
      <c r="AI133" s="711"/>
      <c r="AJ133" s="712"/>
      <c r="AK133" s="710">
        <v>7.6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qdNrjrntu2QyaHOHMnlUzZdOhzlUh2FyQw31rmgbZv7V92CIUsMu2k3YZI7+K2XRih/hdL+jh+93hulOVM1FA==" saltValue="wKAi9KV5wIIqH7Xa+CzS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WwW6+7YwkIczlyXZEvOXIN47T1vae3whQgVbrz7w59kQfaNLUXv/TwR3+xTKMTbDdJd4pVTDMT+MfjW1NUPsQ==" saltValue="ah23+MWvrUxCml8gMF5R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2YrMimX2oLegpdWsEbyyfPE/oV2Yej5rZcijXX4dwmpF3z9VgAV4OxL4A8LQ4VsSTE7GlhDcltWYSn348U/oA==" saltValue="C6/WGCV3H1fFWgZXcvhV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616650</v>
      </c>
      <c r="AP9" s="262">
        <v>158603</v>
      </c>
      <c r="AQ9" s="263">
        <v>239935</v>
      </c>
      <c r="AR9" s="264">
        <v>-33.9</v>
      </c>
    </row>
    <row r="10" spans="1:46" ht="13.5" customHeight="1" x14ac:dyDescent="0.2">
      <c r="A10" s="247"/>
      <c r="AK10" s="1117" t="s">
        <v>484</v>
      </c>
      <c r="AL10" s="1118"/>
      <c r="AM10" s="1118"/>
      <c r="AN10" s="1119"/>
      <c r="AO10" s="265">
        <v>118540</v>
      </c>
      <c r="AP10" s="265">
        <v>30489</v>
      </c>
      <c r="AQ10" s="266">
        <v>33021</v>
      </c>
      <c r="AR10" s="267">
        <v>-7.7</v>
      </c>
    </row>
    <row r="11" spans="1:46" ht="13.5" customHeight="1" x14ac:dyDescent="0.2">
      <c r="A11" s="247"/>
      <c r="AK11" s="1117" t="s">
        <v>485</v>
      </c>
      <c r="AL11" s="1118"/>
      <c r="AM11" s="1118"/>
      <c r="AN11" s="1119"/>
      <c r="AO11" s="265">
        <v>13738</v>
      </c>
      <c r="AP11" s="265">
        <v>3533</v>
      </c>
      <c r="AQ11" s="266">
        <v>2306</v>
      </c>
      <c r="AR11" s="267">
        <v>53.2</v>
      </c>
    </row>
    <row r="12" spans="1:46" ht="13.5" customHeight="1" x14ac:dyDescent="0.2">
      <c r="A12" s="247"/>
      <c r="AK12" s="1117" t="s">
        <v>486</v>
      </c>
      <c r="AL12" s="1118"/>
      <c r="AM12" s="1118"/>
      <c r="AN12" s="1119"/>
      <c r="AO12" s="265" t="s">
        <v>487</v>
      </c>
      <c r="AP12" s="265" t="s">
        <v>487</v>
      </c>
      <c r="AQ12" s="266" t="s">
        <v>487</v>
      </c>
      <c r="AR12" s="267" t="s">
        <v>487</v>
      </c>
    </row>
    <row r="13" spans="1:46" ht="13.5" customHeight="1" x14ac:dyDescent="0.2">
      <c r="A13" s="247"/>
      <c r="AK13" s="1117" t="s">
        <v>488</v>
      </c>
      <c r="AL13" s="1118"/>
      <c r="AM13" s="1118"/>
      <c r="AN13" s="1119"/>
      <c r="AO13" s="265">
        <v>30154</v>
      </c>
      <c r="AP13" s="265">
        <v>7756</v>
      </c>
      <c r="AQ13" s="266">
        <v>7428</v>
      </c>
      <c r="AR13" s="267">
        <v>4.4000000000000004</v>
      </c>
    </row>
    <row r="14" spans="1:46" ht="13.5" customHeight="1" x14ac:dyDescent="0.2">
      <c r="A14" s="247"/>
      <c r="AK14" s="1117" t="s">
        <v>489</v>
      </c>
      <c r="AL14" s="1118"/>
      <c r="AM14" s="1118"/>
      <c r="AN14" s="1119"/>
      <c r="AO14" s="265" t="s">
        <v>487</v>
      </c>
      <c r="AP14" s="265" t="s">
        <v>487</v>
      </c>
      <c r="AQ14" s="266">
        <v>4299</v>
      </c>
      <c r="AR14" s="267" t="s">
        <v>487</v>
      </c>
    </row>
    <row r="15" spans="1:46" ht="13.5" customHeight="1" x14ac:dyDescent="0.2">
      <c r="A15" s="247"/>
      <c r="AK15" s="1120" t="s">
        <v>490</v>
      </c>
      <c r="AL15" s="1121"/>
      <c r="AM15" s="1121"/>
      <c r="AN15" s="1122"/>
      <c r="AO15" s="265">
        <v>-35933</v>
      </c>
      <c r="AP15" s="265">
        <v>-9242</v>
      </c>
      <c r="AQ15" s="266">
        <v>-13612</v>
      </c>
      <c r="AR15" s="267">
        <v>-32.1</v>
      </c>
    </row>
    <row r="16" spans="1:46" ht="13.2" x14ac:dyDescent="0.2">
      <c r="A16" s="247"/>
      <c r="AK16" s="1120" t="s">
        <v>177</v>
      </c>
      <c r="AL16" s="1121"/>
      <c r="AM16" s="1121"/>
      <c r="AN16" s="1122"/>
      <c r="AO16" s="265">
        <v>743149</v>
      </c>
      <c r="AP16" s="265">
        <v>191139</v>
      </c>
      <c r="AQ16" s="266">
        <v>273378</v>
      </c>
      <c r="AR16" s="267">
        <v>-30.1</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13.63</v>
      </c>
      <c r="AP21" s="278">
        <v>21.68</v>
      </c>
      <c r="AQ21" s="279">
        <v>-8.0500000000000007</v>
      </c>
      <c r="AS21" s="280"/>
      <c r="AT21" s="276"/>
    </row>
    <row r="22" spans="1:46" s="248" customFormat="1" ht="13.2" x14ac:dyDescent="0.2">
      <c r="A22" s="276"/>
      <c r="AK22" s="1123" t="s">
        <v>496</v>
      </c>
      <c r="AL22" s="1124"/>
      <c r="AM22" s="1124"/>
      <c r="AN22" s="1125"/>
      <c r="AO22" s="281">
        <v>91.3</v>
      </c>
      <c r="AP22" s="282">
        <v>95.1</v>
      </c>
      <c r="AQ22" s="283">
        <v>-3.8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187815</v>
      </c>
      <c r="AP32" s="291">
        <v>48306</v>
      </c>
      <c r="AQ32" s="292">
        <v>143519</v>
      </c>
      <c r="AR32" s="293">
        <v>-66.3</v>
      </c>
    </row>
    <row r="33" spans="1:46" ht="13.5" customHeight="1" x14ac:dyDescent="0.2">
      <c r="A33" s="247"/>
      <c r="AK33" s="1107" t="s">
        <v>501</v>
      </c>
      <c r="AL33" s="1108"/>
      <c r="AM33" s="1108"/>
      <c r="AN33" s="1109"/>
      <c r="AO33" s="291" t="s">
        <v>487</v>
      </c>
      <c r="AP33" s="291" t="s">
        <v>487</v>
      </c>
      <c r="AQ33" s="292" t="s">
        <v>487</v>
      </c>
      <c r="AR33" s="293" t="s">
        <v>487</v>
      </c>
    </row>
    <row r="34" spans="1:46" ht="27" customHeight="1" x14ac:dyDescent="0.2">
      <c r="A34" s="247"/>
      <c r="AK34" s="1107" t="s">
        <v>502</v>
      </c>
      <c r="AL34" s="1108"/>
      <c r="AM34" s="1108"/>
      <c r="AN34" s="1109"/>
      <c r="AO34" s="291" t="s">
        <v>487</v>
      </c>
      <c r="AP34" s="291" t="s">
        <v>487</v>
      </c>
      <c r="AQ34" s="292" t="s">
        <v>487</v>
      </c>
      <c r="AR34" s="293" t="s">
        <v>487</v>
      </c>
    </row>
    <row r="35" spans="1:46" ht="27" customHeight="1" x14ac:dyDescent="0.2">
      <c r="A35" s="247"/>
      <c r="AK35" s="1107" t="s">
        <v>503</v>
      </c>
      <c r="AL35" s="1108"/>
      <c r="AM35" s="1108"/>
      <c r="AN35" s="1109"/>
      <c r="AO35" s="291">
        <v>97616</v>
      </c>
      <c r="AP35" s="291">
        <v>25107</v>
      </c>
      <c r="AQ35" s="292">
        <v>32537</v>
      </c>
      <c r="AR35" s="293">
        <v>-22.8</v>
      </c>
    </row>
    <row r="36" spans="1:46" ht="27" customHeight="1" x14ac:dyDescent="0.2">
      <c r="A36" s="247"/>
      <c r="AK36" s="1107" t="s">
        <v>504</v>
      </c>
      <c r="AL36" s="1108"/>
      <c r="AM36" s="1108"/>
      <c r="AN36" s="1109"/>
      <c r="AO36" s="291">
        <v>10309</v>
      </c>
      <c r="AP36" s="291">
        <v>2651</v>
      </c>
      <c r="AQ36" s="292">
        <v>3256</v>
      </c>
      <c r="AR36" s="293">
        <v>-18.600000000000001</v>
      </c>
    </row>
    <row r="37" spans="1:46" ht="13.5" customHeight="1" x14ac:dyDescent="0.2">
      <c r="A37" s="247"/>
      <c r="AK37" s="1107" t="s">
        <v>505</v>
      </c>
      <c r="AL37" s="1108"/>
      <c r="AM37" s="1108"/>
      <c r="AN37" s="1109"/>
      <c r="AO37" s="291" t="s">
        <v>487</v>
      </c>
      <c r="AP37" s="291" t="s">
        <v>487</v>
      </c>
      <c r="AQ37" s="292">
        <v>244</v>
      </c>
      <c r="AR37" s="293" t="s">
        <v>487</v>
      </c>
    </row>
    <row r="38" spans="1:46" ht="27" customHeight="1" x14ac:dyDescent="0.2">
      <c r="A38" s="247"/>
      <c r="AK38" s="1110" t="s">
        <v>506</v>
      </c>
      <c r="AL38" s="1111"/>
      <c r="AM38" s="1111"/>
      <c r="AN38" s="1112"/>
      <c r="AO38" s="294" t="s">
        <v>487</v>
      </c>
      <c r="AP38" s="294" t="s">
        <v>487</v>
      </c>
      <c r="AQ38" s="295">
        <v>45</v>
      </c>
      <c r="AR38" s="283" t="s">
        <v>487</v>
      </c>
      <c r="AS38" s="290"/>
    </row>
    <row r="39" spans="1:46" ht="13.2" x14ac:dyDescent="0.2">
      <c r="A39" s="247"/>
      <c r="AK39" s="1110" t="s">
        <v>507</v>
      </c>
      <c r="AL39" s="1111"/>
      <c r="AM39" s="1111"/>
      <c r="AN39" s="1112"/>
      <c r="AO39" s="291" t="s">
        <v>487</v>
      </c>
      <c r="AP39" s="291" t="s">
        <v>487</v>
      </c>
      <c r="AQ39" s="292">
        <v>-3310</v>
      </c>
      <c r="AR39" s="293" t="s">
        <v>487</v>
      </c>
      <c r="AS39" s="290"/>
    </row>
    <row r="40" spans="1:46" ht="27" customHeight="1" x14ac:dyDescent="0.2">
      <c r="A40" s="247"/>
      <c r="AK40" s="1107" t="s">
        <v>508</v>
      </c>
      <c r="AL40" s="1108"/>
      <c r="AM40" s="1108"/>
      <c r="AN40" s="1109"/>
      <c r="AO40" s="291">
        <v>-172812</v>
      </c>
      <c r="AP40" s="291">
        <v>-44448</v>
      </c>
      <c r="AQ40" s="292">
        <v>-131495</v>
      </c>
      <c r="AR40" s="293">
        <v>-66.2</v>
      </c>
      <c r="AS40" s="290"/>
    </row>
    <row r="41" spans="1:46" ht="13.2" x14ac:dyDescent="0.2">
      <c r="A41" s="247"/>
      <c r="AK41" s="1113" t="s">
        <v>287</v>
      </c>
      <c r="AL41" s="1114"/>
      <c r="AM41" s="1114"/>
      <c r="AN41" s="1115"/>
      <c r="AO41" s="291">
        <v>122928</v>
      </c>
      <c r="AP41" s="291">
        <v>31617</v>
      </c>
      <c r="AQ41" s="292">
        <v>44796</v>
      </c>
      <c r="AR41" s="293">
        <v>-29.4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407247</v>
      </c>
      <c r="AN51" s="313">
        <v>97125</v>
      </c>
      <c r="AO51" s="314">
        <v>14.6</v>
      </c>
      <c r="AP51" s="315">
        <v>263613</v>
      </c>
      <c r="AQ51" s="316">
        <v>-0.2</v>
      </c>
      <c r="AR51" s="317">
        <v>14.8</v>
      </c>
    </row>
    <row r="52" spans="1:44" ht="13.2" x14ac:dyDescent="0.2">
      <c r="A52" s="247"/>
      <c r="AK52" s="318"/>
      <c r="AL52" s="319" t="s">
        <v>518</v>
      </c>
      <c r="AM52" s="320">
        <v>113358</v>
      </c>
      <c r="AN52" s="321">
        <v>27035</v>
      </c>
      <c r="AO52" s="322">
        <v>-25.4</v>
      </c>
      <c r="AP52" s="323">
        <v>128823</v>
      </c>
      <c r="AQ52" s="324">
        <v>-3.8</v>
      </c>
      <c r="AR52" s="325">
        <v>-21.6</v>
      </c>
    </row>
    <row r="53" spans="1:44" ht="13.2" x14ac:dyDescent="0.2">
      <c r="A53" s="247"/>
      <c r="AK53" s="303" t="s">
        <v>519</v>
      </c>
      <c r="AL53" s="304"/>
      <c r="AM53" s="312">
        <v>406881</v>
      </c>
      <c r="AN53" s="313">
        <v>98518</v>
      </c>
      <c r="AO53" s="314">
        <v>1.4</v>
      </c>
      <c r="AP53" s="315">
        <v>330026</v>
      </c>
      <c r="AQ53" s="316">
        <v>25.2</v>
      </c>
      <c r="AR53" s="317">
        <v>-23.8</v>
      </c>
    </row>
    <row r="54" spans="1:44" ht="13.2" x14ac:dyDescent="0.2">
      <c r="A54" s="247"/>
      <c r="AK54" s="318"/>
      <c r="AL54" s="319" t="s">
        <v>518</v>
      </c>
      <c r="AM54" s="320">
        <v>232316</v>
      </c>
      <c r="AN54" s="321">
        <v>56251</v>
      </c>
      <c r="AO54" s="322">
        <v>108.1</v>
      </c>
      <c r="AP54" s="323">
        <v>141075</v>
      </c>
      <c r="AQ54" s="324">
        <v>9.5</v>
      </c>
      <c r="AR54" s="325">
        <v>98.6</v>
      </c>
    </row>
    <row r="55" spans="1:44" ht="13.2" x14ac:dyDescent="0.2">
      <c r="A55" s="247"/>
      <c r="AK55" s="303" t="s">
        <v>520</v>
      </c>
      <c r="AL55" s="304"/>
      <c r="AM55" s="312">
        <v>856640</v>
      </c>
      <c r="AN55" s="313">
        <v>209755</v>
      </c>
      <c r="AO55" s="314">
        <v>112.9</v>
      </c>
      <c r="AP55" s="315">
        <v>278179</v>
      </c>
      <c r="AQ55" s="316">
        <v>-15.7</v>
      </c>
      <c r="AR55" s="317">
        <v>128.6</v>
      </c>
    </row>
    <row r="56" spans="1:44" ht="13.2" x14ac:dyDescent="0.2">
      <c r="A56" s="247"/>
      <c r="AK56" s="318"/>
      <c r="AL56" s="319" t="s">
        <v>518</v>
      </c>
      <c r="AM56" s="320">
        <v>744437</v>
      </c>
      <c r="AN56" s="321">
        <v>182281</v>
      </c>
      <c r="AO56" s="322">
        <v>224</v>
      </c>
      <c r="AP56" s="323">
        <v>122182</v>
      </c>
      <c r="AQ56" s="324">
        <v>-13.4</v>
      </c>
      <c r="AR56" s="325">
        <v>237.4</v>
      </c>
    </row>
    <row r="57" spans="1:44" ht="13.2" x14ac:dyDescent="0.2">
      <c r="A57" s="247"/>
      <c r="AK57" s="303" t="s">
        <v>521</v>
      </c>
      <c r="AL57" s="304"/>
      <c r="AM57" s="312">
        <v>509764</v>
      </c>
      <c r="AN57" s="313">
        <v>127409</v>
      </c>
      <c r="AO57" s="314">
        <v>-39.299999999999997</v>
      </c>
      <c r="AP57" s="315">
        <v>283153</v>
      </c>
      <c r="AQ57" s="316">
        <v>1.8</v>
      </c>
      <c r="AR57" s="317">
        <v>-41.1</v>
      </c>
    </row>
    <row r="58" spans="1:44" ht="13.2" x14ac:dyDescent="0.2">
      <c r="A58" s="247"/>
      <c r="AK58" s="318"/>
      <c r="AL58" s="319" t="s">
        <v>518</v>
      </c>
      <c r="AM58" s="320">
        <v>339918</v>
      </c>
      <c r="AN58" s="321">
        <v>84958</v>
      </c>
      <c r="AO58" s="322">
        <v>-53.4</v>
      </c>
      <c r="AP58" s="323">
        <v>127593</v>
      </c>
      <c r="AQ58" s="324">
        <v>4.4000000000000004</v>
      </c>
      <c r="AR58" s="325">
        <v>-57.8</v>
      </c>
    </row>
    <row r="59" spans="1:44" ht="13.2" x14ac:dyDescent="0.2">
      <c r="A59" s="247"/>
      <c r="AK59" s="303" t="s">
        <v>522</v>
      </c>
      <c r="AL59" s="304"/>
      <c r="AM59" s="312">
        <v>1013420</v>
      </c>
      <c r="AN59" s="313">
        <v>260653</v>
      </c>
      <c r="AO59" s="314">
        <v>104.6</v>
      </c>
      <c r="AP59" s="315">
        <v>262169</v>
      </c>
      <c r="AQ59" s="316">
        <v>-7.4</v>
      </c>
      <c r="AR59" s="317">
        <v>112</v>
      </c>
    </row>
    <row r="60" spans="1:44" ht="13.2" x14ac:dyDescent="0.2">
      <c r="A60" s="247"/>
      <c r="AK60" s="318"/>
      <c r="AL60" s="319" t="s">
        <v>518</v>
      </c>
      <c r="AM60" s="320">
        <v>921607</v>
      </c>
      <c r="AN60" s="321">
        <v>237039</v>
      </c>
      <c r="AO60" s="322">
        <v>179</v>
      </c>
      <c r="AP60" s="323">
        <v>152658</v>
      </c>
      <c r="AQ60" s="324">
        <v>19.600000000000001</v>
      </c>
      <c r="AR60" s="325">
        <v>159.4</v>
      </c>
    </row>
    <row r="61" spans="1:44" ht="13.2" x14ac:dyDescent="0.2">
      <c r="A61" s="247"/>
      <c r="AK61" s="303" t="s">
        <v>523</v>
      </c>
      <c r="AL61" s="326"/>
      <c r="AM61" s="312">
        <v>638790</v>
      </c>
      <c r="AN61" s="313">
        <v>158692</v>
      </c>
      <c r="AO61" s="314">
        <v>38.799999999999997</v>
      </c>
      <c r="AP61" s="315">
        <v>283428</v>
      </c>
      <c r="AQ61" s="327">
        <v>0.7</v>
      </c>
      <c r="AR61" s="317">
        <v>38.1</v>
      </c>
    </row>
    <row r="62" spans="1:44" ht="13.2" x14ac:dyDescent="0.2">
      <c r="A62" s="247"/>
      <c r="AK62" s="318"/>
      <c r="AL62" s="319" t="s">
        <v>518</v>
      </c>
      <c r="AM62" s="320">
        <v>470327</v>
      </c>
      <c r="AN62" s="321">
        <v>117513</v>
      </c>
      <c r="AO62" s="322">
        <v>86.5</v>
      </c>
      <c r="AP62" s="323">
        <v>134466</v>
      </c>
      <c r="AQ62" s="324">
        <v>3.3</v>
      </c>
      <c r="AR62" s="325">
        <v>83.2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pfzPGLHMsTOfsMMkdPU8Groi2b9/bSMVmpMp2YGAj6Pso3y2bfWqyauFf/8W5jCTiOPgQ/UE/czib9rSyaPjgw==" saltValue="PpuXmfqtmjv8dOQtBxzh8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0jcrnCBfGtaqukr/1JrnSmVMhW5y+L7jHnIRtWR677zdCxCdildRs9VVPvpECymhQYDYWzCzhnJ8e4f5ZQhH5Q==" saltValue="66Knu/yzX2NDRf/Rize/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oU38w3EQsv6czYIb+h8hti2cpeSpmasdGWa1xKXy58mB4UGgS23kQC6qWXnbr7gS7PEm2Wf9sCT/JUxteX2AHQ==" saltValue="BDNlHDcMmv+DuDYbOM7c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16.420000000000002</v>
      </c>
      <c r="G47" s="12">
        <v>16.04</v>
      </c>
      <c r="H47" s="12">
        <v>19.66</v>
      </c>
      <c r="I47" s="12">
        <v>19.48</v>
      </c>
      <c r="J47" s="13">
        <v>18.79</v>
      </c>
    </row>
    <row r="48" spans="2:10" ht="57.75" customHeight="1" x14ac:dyDescent="0.2">
      <c r="B48" s="14"/>
      <c r="C48" s="1128" t="s">
        <v>4</v>
      </c>
      <c r="D48" s="1128"/>
      <c r="E48" s="1129"/>
      <c r="F48" s="15">
        <v>4.29</v>
      </c>
      <c r="G48" s="16">
        <v>3.77</v>
      </c>
      <c r="H48" s="16">
        <v>4.1399999999999997</v>
      </c>
      <c r="I48" s="16">
        <v>6.75</v>
      </c>
      <c r="J48" s="17">
        <v>6.37</v>
      </c>
    </row>
    <row r="49" spans="2:10" ht="57.75" customHeight="1" thickBot="1" x14ac:dyDescent="0.25">
      <c r="B49" s="18"/>
      <c r="C49" s="1130" t="s">
        <v>5</v>
      </c>
      <c r="D49" s="1130"/>
      <c r="E49" s="1131"/>
      <c r="F49" s="19">
        <v>0.32</v>
      </c>
      <c r="G49" s="20">
        <v>0.97</v>
      </c>
      <c r="H49" s="20">
        <v>3.57</v>
      </c>
      <c r="I49" s="20">
        <v>2.66</v>
      </c>
      <c r="J49" s="21" t="s">
        <v>530</v>
      </c>
    </row>
    <row r="50" spans="2:10" ht="13.2" x14ac:dyDescent="0.2"/>
  </sheetData>
  <sheetProtection algorithmName="SHA-512" hashValue="7z9htSFwFXFxENaegWqEaMuSrbgpKNSMD7E1eRpMOgaXJSxHITe0gaTW2+rGBHRG80G7J0Ji+4tpAo8WSsciYQ==" saltValue="xulCUe6w/U3wTsgUEUFf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dcterms:created xsi:type="dcterms:W3CDTF">2026-02-26T09:44:03Z</dcterms:created>
  <dcterms:modified xsi:type="dcterms:W3CDTF">2026-03-30T13:25:31Z</dcterms:modified>
  <cp:category/>
</cp:coreProperties>
</file>