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7_丹波山村【】\"/>
    </mc:Choice>
  </mc:AlternateContent>
  <xr:revisionPtr revIDLastSave="0" documentId="13_ncr:1_{4734A2C8-EA36-4FF6-943E-F6957CDC38D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9" i="12" l="1"/>
  <c r="AA70" i="12"/>
  <c r="AA71" i="12"/>
  <c r="AA72" i="12"/>
  <c r="AA73" i="12"/>
  <c r="AA74" i="12"/>
  <c r="AA75" i="12"/>
  <c r="AA68" i="12"/>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O37" i="10"/>
  <c r="BE37" i="10"/>
  <c r="AM37" i="10"/>
  <c r="CO36" i="10"/>
  <c r="BE36" i="10"/>
  <c r="AM36" i="10"/>
  <c r="CO35" i="10"/>
  <c r="BE35" i="10"/>
  <c r="CO34" i="10"/>
  <c r="BW34" i="10"/>
  <c r="BW35" i="10" s="1"/>
  <c r="BW36" i="10" s="1"/>
  <c r="BW37" i="10" s="1"/>
  <c r="BW38" i="10" s="1"/>
  <c r="BW39" i="10" s="1"/>
  <c r="BW40" i="10" s="1"/>
  <c r="BW41"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s="1"/>
  <c r="U34" i="10"/>
  <c r="U35" i="10" s="1"/>
  <c r="U36" i="10" s="1"/>
  <c r="U37" i="10" s="1"/>
  <c r="U38" i="10" s="1"/>
  <c r="AM34" i="10" l="1"/>
  <c r="AM35" i="10" s="1"/>
</calcChain>
</file>

<file path=xl/sharedStrings.xml><?xml version="1.0" encoding="utf-8"?>
<sst xmlns="http://schemas.openxmlformats.org/spreadsheetml/2006/main" count="1142" uniqueCount="567">
  <si>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</si>
  <si>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</si>
  <si>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</si>
  <si>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</si>
  <si>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</si>
  <si>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</si>
  <si>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</si>
  <si>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</si>
  <si>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</si>
  <si>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</si>
  <si>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</si>
  <si>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</si>
  <si>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</si>
  <si>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</si>
  <si>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</si>
  <si>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</si>
  <si>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</si>
  <si>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</si>
  <si>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</si>
  <si>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</si>
  <si>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</si>
  <si>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</si>
  <si>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</si>
  <si>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</si>
  <si>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</si>
  <si>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</si>
  <si>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</si>
  <si>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</si>
  <si>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</si>
  <si>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</si>
  <si>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</si>
  <si>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</si>
  <si>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</si>
  <si>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</si>
  <si>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</si>
  <si>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</si>
  <si>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</si>
  <si>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</si>
  <si>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</si>
  <si>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</si>
  <si>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</si>
  <si>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</si>
  <si>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</si>
  <si>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</si>
  <si>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</si>
  <si>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</si>
  <si>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</si>
  <si>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</si>
  <si>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</si>
  <si>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</si>
  <si>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</si>
  <si>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</si>
  <si>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</si>
  <si>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</si>
  <si>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</si>
  <si>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</si>
  <si>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</si>
  <si>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</si>
  <si>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</si>
  <si>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</si>
  <si>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</si>
  <si>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</si>
  <si>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</si>
  <si>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</si>
  <si>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</si>
  <si>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</si>
  <si>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</si>
  <si>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</si>
  <si>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</si>
  <si>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</si>
  <si>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</si>
  <si>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</si>
  <si>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</si>
  <si>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</si>
  <si>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</si>
  <si>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</si>
  <si>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</si>
  <si>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</si>
  <si>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</si>
  <si>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</si>
  <si>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</si>
  <si>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</si>
  <si>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</si>
  <si>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</si>
  <si>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</si>
  <si>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</si>
  <si>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</si>
  <si>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</si>
  <si>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</si>
  <si>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</si>
  <si>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</si>
  <si>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</si>
  <si>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</si>
  <si>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</si>
  <si>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</si>
  <si>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</si>
  <si>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</si>
  <si>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</si>
  <si>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</si>
  <si>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</si>
  <si>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</si>
  <si>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</si>
  <si>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</si>
  <si>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</si>
  <si>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</si>
  <si>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</si>
  <si>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</si>
  <si>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</si>
  <si>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</si>
  <si>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</si>
  <si>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</si>
  <si>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</si>
  <si>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</si>
  <si>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</si>
  <si>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</si>
  <si>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</si>
  <si>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</si>
  <si>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</si>
  <si>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</si>
  <si>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</si>
  <si>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</si>
  <si>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</si>
  <si>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</si>
  <si>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</si>
  <si>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</si>
  <si>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</si>
  <si>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</si>
  <si>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</si>
  <si>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</si>
  <si>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</si>
  <si>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</si>
  <si>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</si>
  <si>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</si>
  <si>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</si>
  <si>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</si>
  <si>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</si>
  <si>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</si>
  <si>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</si>
  <si>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</si>
  <si>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</si>
  <si>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</si>
  <si>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</si>
  <si>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</si>
  <si>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</si>
  <si>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</si>
  <si>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</si>
  <si>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</si>
  <si>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</si>
  <si>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</si>
  <si>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</si>
  <si>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</si>
  <si>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</si>
  <si>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</si>
  <si>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</si>
  <si>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</si>
  <si>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</si>
  <si>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</si>
  <si>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</si>
  <si>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</si>
  <si>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</si>
  <si>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</si>
  <si>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</si>
  <si>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</si>
  <si>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</si>
  <si>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</si>
  <si>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</si>
  <si>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</si>
  <si>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</si>
  <si>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</si>
  <si>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</si>
  <si>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</si>
  <si>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</si>
  <si>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</si>
  <si>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</si>
  <si>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</si>
  <si>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</si>
  <si>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</si>
  <si>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</si>
  <si>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</si>
  <si>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</si>
  <si>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</si>
  <si>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</si>
  <si>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</si>
  <si>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</si>
  <si>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</si>
  <si>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</si>
  <si>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</si>
  <si>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</si>
  <si>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</si>
  <si>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</si>
  <si>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</si>
  <si>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</si>
  <si>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</si>
  <si>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</si>
  <si>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</si>
  <si>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</si>
  <si>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</si>
  <si>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</si>
  <si>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</si>
  <si>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</si>
  <si>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</si>
  <si>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</si>
  <si>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</si>
  <si>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山梨県丹波山村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</si>
  <si>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</si>
  <si>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</si>
  <si>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</si>
  <si>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</si>
  <si>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</si>
  <si>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</si>
  <si>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</si>
  <si>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</si>
  <si>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</si>
  <si>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</si>
  <si>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</si>
  <si>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</si>
  <si>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</si>
  <si>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</si>
  <si>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</si>
  <si>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</si>
  <si>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</si>
  <si>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</si>
  <si>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</si>
  <si>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</si>
  <si>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</si>
  <si>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</si>
  <si>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</si>
  <si>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</si>
  <si>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</si>
  <si>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</si>
  <si>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</si>
  <si>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</si>
  <si>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</si>
  <si>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</si>
  <si>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</si>
  <si>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</si>
  <si>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</si>
  <si>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</si>
  <si>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</si>
  <si>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</si>
  <si>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</si>
  <si>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</si>
  <si>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</si>
  <si>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</si>
  <si>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</si>
  <si>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</si>
  <si>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</si>
  <si>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</si>
  <si>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</si>
  <si>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</si>
  <si>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</si>
  <si>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</si>
  <si>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</si>
  <si>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</si>
  <si>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</si>
  <si>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</si>
  <si>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</si>
  <si>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</si>
  <si>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</si>
  <si>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</si>
  <si>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</si>
  <si>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</si>
  <si>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</si>
  <si>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</si>
  <si>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</si>
  <si>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</si>
  <si>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</si>
  <si>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</si>
  <si>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</si>
  <si>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</si>
  <si>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</si>
  <si>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</si>
  <si>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</si>
  <si>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</si>
  <si>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</si>
  <si>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</si>
  <si>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</si>
  <si>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</si>
  <si>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</si>
  <si>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</si>
  <si>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</si>
  <si>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</si>
  <si>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</si>
  <si>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</si>
  <si>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</si>
  <si>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</si>
  <si>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</si>
  <si>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</si>
  <si>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</si>
  <si>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</si>
  <si>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</si>
  <si>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</si>
  <si>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</si>
  <si>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</si>
  <si>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</si>
  <si>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</si>
  <si>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</si>
  <si>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</si>
  <si>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</si>
  <si>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</si>
  <si>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</si>
  <si>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</si>
  <si>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</si>
  <si>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</si>
  <si>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</si>
  <si>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</si>
  <si>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</si>
  <si>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</si>
  <si>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</si>
  <si>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</si>
  <si>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</si>
  <si>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</si>
  <si>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</si>
  <si>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</si>
  <si>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</si>
  <si>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</si>
  <si>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</si>
  <si>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</si>
  <si>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</si>
  <si>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</si>
  <si>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</si>
  <si>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</si>
  <si>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</si>
  <si>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</si>
  <si>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</si>
  <si>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</si>
  <si>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</si>
  <si>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</si>
  <si>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</si>
  <si>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</si>
  <si>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</si>
  <si>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</si>
  <si>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</si>
  <si>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</si>
  <si>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</si>
  <si>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</si>
  <si>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</si>
  <si>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</si>
  <si>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</si>
  <si>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</si>
  <si>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</si>
  <si>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</si>
  <si>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</si>
  <si>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</si>
  <si>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</si>
  <si>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</si>
  <si>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</si>
  <si>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</si>
  <si>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</si>
  <si>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</si>
  <si>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</si>
  <si>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</si>
  <si>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</si>
  <si>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</si>
  <si>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山梨県丹波山村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</si>
  <si>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</si>
  <si>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</si>
  <si>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</si>
  <si>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</si>
  <si>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</si>
  <si>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</si>
  <si>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</si>
  <si>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</si>
  <si>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</si>
  <si>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</si>
  <si>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</si>
  <si>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</si>
  <si>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</si>
  <si>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</si>
  <si>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</si>
  <si>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</si>
  <si>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</si>
  <si>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</si>
  <si>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</si>
  <si>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</si>
  <si>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教育奨励資金特別会計</t>
    <phoneticPr fontId="5"/>
  </si>
  <si>
    <t>水源の里保健休養施設事業特別会計</t>
    <phoneticPr fontId="5"/>
  </si>
  <si>
    <t>有線テレビ放送施設事業特別会計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</si>
  <si>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</si>
  <si>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</si>
  <si>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</si>
  <si>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</si>
  <si>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</si>
  <si>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</si>
  <si>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</si>
  <si>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</si>
  <si>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</si>
  <si>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</si>
  <si>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</si>
  <si>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</si>
  <si>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</si>
  <si>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</si>
  <si>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</si>
  <si>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</si>
  <si>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</si>
  <si>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</si>
  <si>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</si>
  <si>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</si>
  <si>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</si>
  <si>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</si>
  <si>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</si>
  <si>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</si>
  <si>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</si>
  <si>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</si>
  <si>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</si>
  <si>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</si>
  <si>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</si>
  <si>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</si>
  <si>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</si>
  <si>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</si>
  <si>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</si>
  <si>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</si>
  <si>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</si>
  <si>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</si>
  <si>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</si>
  <si>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</si>
  <si>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</si>
  <si>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</si>
  <si>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</si>
  <si>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</si>
  <si>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</si>
  <si>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</si>
  <si>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</si>
  <si>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</si>
  <si>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</si>
  <si>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</si>
  <si>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</si>
  <si>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</si>
  <si>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</si>
  <si>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</si>
  <si>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</si>
  <si>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</si>
  <si>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</si>
  <si>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</si>
  <si>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</si>
  <si>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</si>
  <si>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</si>
  <si>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</si>
  <si>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</si>
  <si>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</si>
  <si>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</si>
  <si>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</si>
  <si>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</si>
  <si>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</si>
  <si>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</si>
  <si>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</si>
  <si>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</si>
  <si>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</si>
  <si>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</si>
  <si>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</si>
  <si>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</si>
  <si>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</si>
  <si>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</si>
  <si>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</si>
  <si>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</si>
  <si>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</si>
  <si>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</si>
  <si>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</si>
  <si>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</si>
  <si>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</si>
  <si>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</si>
  <si>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</si>
  <si>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</si>
  <si>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</si>
  <si>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</si>
  <si>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</si>
  <si>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</si>
  <si>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</si>
  <si>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</si>
  <si>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</si>
  <si>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</si>
  <si>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</si>
  <si>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</si>
  <si>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</si>
  <si>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</si>
  <si>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</si>
  <si>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</si>
  <si>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</si>
  <si>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</si>
  <si>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</si>
  <si>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</si>
  <si>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</si>
  <si>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</si>
  <si>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</si>
  <si>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</si>
  <si>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</si>
  <si>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</si>
  <si>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</si>
  <si>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</si>
  <si>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</si>
  <si>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</si>
  <si>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</si>
  <si>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</si>
  <si>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</si>
  <si>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</si>
  <si>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</si>
  <si>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</si>
  <si>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</si>
  <si>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</si>
  <si>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</si>
  <si>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</si>
  <si>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</si>
  <si>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</si>
  <si>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</si>
  <si>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</si>
  <si>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</si>
  <si>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</si>
  <si>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</si>
  <si>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</si>
  <si>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</si>
  <si>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</si>
  <si>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</si>
  <si>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</si>
  <si>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</si>
  <si>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</si>
  <si>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</si>
  <si>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</si>
  <si>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</si>
  <si>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</si>
  <si>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</si>
  <si>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</si>
  <si>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</si>
  <si>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</si>
  <si>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</si>
  <si>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</si>
  <si>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</si>
  <si>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</si>
  <si>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</si>
  <si>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</si>
  <si>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</si>
  <si>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</si>
  <si>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</si>
  <si>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</si>
  <si>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</si>
  <si>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</si>
  <si>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11.85</t>
  </si>
  <si>
    <t>▲ 3.90</t>
  </si>
  <si>
    <t>▲ 1.59</t>
  </si>
  <si>
    <t>▲ 0.06</t>
  </si>
  <si>
    <t>一般会計</t>
  </si>
  <si>
    <t>介護保険特別会計</t>
  </si>
  <si>
    <t>簡易水道事業会計</t>
  </si>
  <si>
    <t>下水道事業会計</t>
  </si>
  <si>
    <t>教育奨励資金特別会計</t>
  </si>
  <si>
    <t>国民健康保険特別会計事業勘定</t>
  </si>
  <si>
    <t>介護サービス事業特別会計</t>
  </si>
  <si>
    <t>国民健康保険特別会計直診勘定</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</si>
  <si>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</si>
  <si>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</si>
  <si>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</si>
  <si>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</si>
  <si>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</si>
  <si>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</si>
  <si>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</si>
  <si>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</si>
  <si>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地域福祉基金</t>
    <rPh sb="0" eb="6">
      <t>チイキフクシキキン</t>
    </rPh>
    <phoneticPr fontId="2"/>
  </si>
  <si>
    <t>庁舎整備基金</t>
    <rPh sb="0" eb="2">
      <t>チョウシャ</t>
    </rPh>
    <rPh sb="2" eb="6">
      <t>セイビキキン</t>
    </rPh>
    <phoneticPr fontId="2"/>
  </si>
  <si>
    <t>奨学基金</t>
    <rPh sb="0" eb="4">
      <t>ショウガクキキン</t>
    </rPh>
    <phoneticPr fontId="2"/>
  </si>
  <si>
    <t>温泉事業運営及び施設整備基金</t>
    <rPh sb="0" eb="4">
      <t>オンセンジギョウ</t>
    </rPh>
    <rPh sb="4" eb="6">
      <t>ウンエイ</t>
    </rPh>
    <rPh sb="6" eb="7">
      <t>オヨ</t>
    </rPh>
    <rPh sb="8" eb="10">
      <t>シセツ</t>
    </rPh>
    <rPh sb="10" eb="14">
      <t>セイビキキン</t>
    </rPh>
    <phoneticPr fontId="2"/>
  </si>
  <si>
    <t>山梨県後期高齢者医療広域連合（一般会計）</t>
  </si>
  <si>
    <t>山梨県後期高齢者医療広域連合（後期高齢者医療特別会計）</t>
    <rPh sb="0" eb="3">
      <t>ヤマナシケン</t>
    </rPh>
    <rPh sb="3" eb="10">
      <t>コウキコウレイシャイリョウ</t>
    </rPh>
    <rPh sb="10" eb="14">
      <t>コウイキレンゴウ</t>
    </rPh>
    <rPh sb="15" eb="22">
      <t>コウキコウレイシャイリョウ</t>
    </rPh>
    <rPh sb="22" eb="24">
      <t>トクベツ</t>
    </rPh>
    <rPh sb="24" eb="26">
      <t>カイケイ</t>
    </rPh>
    <phoneticPr fontId="2"/>
  </si>
  <si>
    <t>山梨県市町村総合事務組合（一般会計）</t>
    <rPh sb="0" eb="3">
      <t>ヤマナシケン</t>
    </rPh>
    <rPh sb="3" eb="12">
      <t>シチョウソンソウゴウジムクミアイ</t>
    </rPh>
    <rPh sb="13" eb="15">
      <t>イッパン</t>
    </rPh>
    <rPh sb="15" eb="17">
      <t>カイケイ</t>
    </rPh>
    <phoneticPr fontId="2"/>
  </si>
  <si>
    <t>山梨県市町村総合事務組合（電子化事業及び会館管理・研修事業特別会計）</t>
    <rPh sb="0" eb="3">
      <t>ヤマナシケン</t>
    </rPh>
    <rPh sb="3" eb="12">
      <t>シチョウソンソウゴウジムクミアイ</t>
    </rPh>
    <rPh sb="13" eb="16">
      <t>デンシカ</t>
    </rPh>
    <rPh sb="16" eb="18">
      <t>ジギョウ</t>
    </rPh>
    <rPh sb="18" eb="19">
      <t>オヨ</t>
    </rPh>
    <rPh sb="20" eb="22">
      <t>カイカン</t>
    </rPh>
    <rPh sb="22" eb="24">
      <t>カンリ</t>
    </rPh>
    <rPh sb="25" eb="27">
      <t>ケンシュウ</t>
    </rPh>
    <rPh sb="27" eb="29">
      <t>ジギョウ</t>
    </rPh>
    <rPh sb="29" eb="33">
      <t>トクベツカイケイ</t>
    </rPh>
    <phoneticPr fontId="2"/>
  </si>
  <si>
    <t>山梨県市町村総合事務組合（一般廃棄物最終処分場事業特別会計）</t>
    <rPh sb="0" eb="12">
      <t>ヤマナシケンシチョウソンソウゴウジムクミアイ</t>
    </rPh>
    <rPh sb="13" eb="15">
      <t>イッパン</t>
    </rPh>
    <rPh sb="15" eb="18">
      <t>ハイキブツ</t>
    </rPh>
    <rPh sb="18" eb="20">
      <t>サイシュウ</t>
    </rPh>
    <rPh sb="20" eb="23">
      <t>ショブンジョウ</t>
    </rPh>
    <rPh sb="23" eb="25">
      <t>ジギョウ</t>
    </rPh>
    <rPh sb="25" eb="29">
      <t>トクベツカイケイ</t>
    </rPh>
    <phoneticPr fontId="2"/>
  </si>
  <si>
    <t>山梨県市町村総合事務組合（入札参加資格審査事業費特別会計）</t>
    <rPh sb="0" eb="12">
      <t>ヤマナシケンシチョウソンソウゴウジムクミアイ</t>
    </rPh>
    <rPh sb="13" eb="19">
      <t>ニュウサツサンカシカク</t>
    </rPh>
    <rPh sb="19" eb="21">
      <t>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</si>
  <si>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5">
      <t>トクベツカイケイ</t>
    </rPh>
    <phoneticPr fontId="2"/>
  </si>
  <si>
    <t>富士・東部広域環境事務組合</t>
    <rPh sb="0" eb="2">
      <t>フジ</t>
    </rPh>
    <rPh sb="3" eb="5">
      <t>トウブ</t>
    </rPh>
    <rPh sb="5" eb="7">
      <t>コウイキ</t>
    </rPh>
    <rPh sb="7" eb="9">
      <t>カンキョウ</t>
    </rPh>
    <rPh sb="9" eb="13">
      <t>ジムクミアイ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</si>
</sst>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32B-4DE6-8714-E65E2AFD89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379484</c:v>
                </c:pt>
                <c:pt idx="1">
                  <c:v>857444</c:v>
                </c:pt>
                <c:pt idx="2">
                  <c:v>1226628</c:v>
                </c:pt>
                <c:pt idx="3">
                  <c:v>50039</c:v>
                </c:pt>
                <c:pt idx="4">
                  <c:v>223250</c:v>
                </c:pt>
              </c:numCache>
            </c:numRef>
          </c:val>
          <c:smooth val="0"/>
          <c:extLst>
            <c:ext xmlns:c16="http://schemas.microsoft.com/office/drawing/2014/chart" uri="{C3380CC4-5D6E-409C-BE32-E72D297353CC}">
              <c16:uniqueId val="{00000001-732B-4DE6-8714-E65E2AFD89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7.41</c:v>
                </c:pt>
                <c:pt idx="1">
                  <c:v>7.81</c:v>
                </c:pt>
                <c:pt idx="2">
                  <c:v>3.94</c:v>
                </c:pt>
                <c:pt idx="3">
                  <c:v>3.7</c:v>
                </c:pt>
                <c:pt idx="4">
                  <c:v>5.83</c:v>
                </c:pt>
              </c:numCache>
            </c:numRef>
          </c:val>
          <c:extLst>
            <c:ext xmlns:c16="http://schemas.microsoft.com/office/drawing/2014/chart" uri="{C3380CC4-5D6E-409C-BE32-E72D297353CC}">
              <c16:uniqueId val="{00000000-A7A2-4685-9CC9-74BCEC6359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62.03</c:v>
                </c:pt>
                <c:pt idx="1">
                  <c:v>53.39</c:v>
                </c:pt>
                <c:pt idx="2">
                  <c:v>53.73</c:v>
                </c:pt>
                <c:pt idx="3">
                  <c:v>53.94</c:v>
                </c:pt>
                <c:pt idx="4">
                  <c:v>51.25</c:v>
                </c:pt>
              </c:numCache>
            </c:numRef>
          </c:val>
          <c:extLst>
            <c:ext xmlns:c16="http://schemas.microsoft.com/office/drawing/2014/chart" uri="{C3380CC4-5D6E-409C-BE32-E72D297353CC}">
              <c16:uniqueId val="{00000001-A7A2-4685-9CC9-74BCEC63590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-11.85</c:v>
                </c:pt>
                <c:pt idx="1">
                  <c:v>1.52</c:v>
                </c:pt>
                <c:pt idx="2">
                  <c:v>-3.9</c:v>
                </c:pt>
                <c:pt idx="3">
                  <c:v>-1.59</c:v>
                </c:pt>
                <c:pt idx="4">
                  <c:v>-0.06</c:v>
                </c:pt>
              </c:numCache>
            </c:numRef>
          </c:val>
          <c:smooth val="0"/>
          <c:extLst>
            <c:ext xmlns:c16="http://schemas.microsoft.com/office/drawing/2014/chart" uri="{C3380CC4-5D6E-409C-BE32-E72D297353CC}">
              <c16:uniqueId val="{00000002-A7A2-4685-9CC9-74BCEC63590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1.83</c:v>
                </c:pt>
                <c:pt idx="2">
                  <c:v>#N/A</c:v>
                </c:pt>
                <c:pt idx="3">
                  <c:v>1.72</c:v>
                </c:pt>
                <c:pt idx="4">
                  <c:v>#N/A</c:v>
                </c:pt>
                <c:pt idx="5">
                  <c:v>1.78</c:v>
                </c:pt>
                <c:pt idx="6">
                  <c:v>#N/A</c:v>
                </c:pt>
                <c:pt idx="7">
                  <c:v>0.22</c:v>
                </c:pt>
                <c:pt idx="8">
                  <c:v>#N/A</c:v>
                </c:pt>
                <c:pt idx="9">
                  <c:v>0.13</c:v>
                </c:pt>
              </c:numCache>
            </c:numRef>
          </c:val>
          <c:extLst>
            <c:ext xmlns:c16="http://schemas.microsoft.com/office/drawing/2014/chart" uri="{C3380CC4-5D6E-409C-BE32-E72D297353CC}">
              <c16:uniqueId val="{00000000-AEE6-4C69-B19C-71736ADFEC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E6-4C69-B19C-71736ADFECC9}"/>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#N/A</c:v>
                </c:pt>
                <c:pt idx="3">
                  <c:v>0.17</c:v>
                </c:pt>
                <c:pt idx="4">
                  <c:v>#N/A</c:v>
                </c:pt>
                <c:pt idx="5">
                  <c:v>0.14000000000000001</c:v>
                </c:pt>
                <c:pt idx="6">
                  <c:v>#N/A</c:v>
                </c:pt>
                <c:pt idx="7">
                  <c:v>0.02</c:v>
                </c:pt>
                <c:pt idx="8">
                  <c:v>#N/A</c:v>
                </c:pt>
                <c:pt idx="9">
                  <c:v>0.1</c:v>
                </c:pt>
              </c:numCache>
            </c:numRef>
          </c:val>
          <c:extLst>
            <c:ext xmlns:c16="http://schemas.microsoft.com/office/drawing/2014/chart" uri="{C3380CC4-5D6E-409C-BE32-E72D297353CC}">
              <c16:uniqueId val="{00000002-AEE6-4C69-B19C-71736ADFECC9}"/>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0.1</c:v>
                </c:pt>
                <c:pt idx="8">
                  <c:v>#N/A</c:v>
                </c:pt>
                <c:pt idx="9">
                  <c:v>0.1</c:v>
                </c:pt>
              </c:numCache>
            </c:numRef>
          </c:val>
          <c:extLst>
            <c:ext xmlns:c16="http://schemas.microsoft.com/office/drawing/2014/chart" uri="{C3380CC4-5D6E-409C-BE32-E72D297353CC}">
              <c16:uniqueId val="{00000003-AEE6-4C69-B19C-71736ADFECC9}"/>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1.22</c:v>
                </c:pt>
                <c:pt idx="2">
                  <c:v>#N/A</c:v>
                </c:pt>
                <c:pt idx="3">
                  <c:v>1.39</c:v>
                </c:pt>
                <c:pt idx="4">
                  <c:v>#N/A</c:v>
                </c:pt>
                <c:pt idx="5">
                  <c:v>0.48</c:v>
                </c:pt>
                <c:pt idx="6">
                  <c:v>#N/A</c:v>
                </c:pt>
                <c:pt idx="7">
                  <c:v>0.72</c:v>
                </c:pt>
                <c:pt idx="8">
                  <c:v>#N/A</c:v>
                </c:pt>
                <c:pt idx="9">
                  <c:v>0.24</c:v>
                </c:pt>
              </c:numCache>
            </c:numRef>
          </c:val>
          <c:extLst>
            <c:ext xmlns:c16="http://schemas.microsoft.com/office/drawing/2014/chart" uri="{C3380CC4-5D6E-409C-BE32-E72D297353CC}">
              <c16:uniqueId val="{00000004-AEE6-4C69-B19C-71736ADFECC9}"/>
            </c:ext>
          </c:extLst>
        </c:ser>
        <c:ser>
          <c:idx val="5"/>
          <c:order val="5"/>
          <c:tx>
            <c:strRef>
              <c:f>データシート!$A$32</c:f>
              <c:strCache>
                <c:ptCount val="1"/>
                <c:pt idx="0">
                  <c:v>教育奨励資金特別会計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0.33</c:v>
                </c:pt>
                <c:pt idx="2">
                  <c:v>#N/A</c:v>
                </c:pt>
                <c:pt idx="3">
                  <c:v>0.32</c:v>
                </c:pt>
                <c:pt idx="4">
                  <c:v>#N/A</c:v>
                </c:pt>
                <c:pt idx="5">
                  <c:v>0.4</c:v>
                </c:pt>
                <c:pt idx="6">
                  <c:v>#N/A</c:v>
                </c:pt>
                <c:pt idx="7">
                  <c:v>0.49</c:v>
                </c:pt>
                <c:pt idx="8">
                  <c:v>#N/A</c:v>
                </c:pt>
                <c:pt idx="9">
                  <c:v>0.49</c:v>
                </c:pt>
              </c:numCache>
            </c:numRef>
          </c:val>
          <c:extLst>
            <c:ext xmlns:c16="http://schemas.microsoft.com/office/drawing/2014/chart" uri="{C3380CC4-5D6E-409C-BE32-E72D297353CC}">
              <c16:uniqueId val="{00000005-AEE6-4C69-B19C-71736ADFECC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6-AEE6-4C69-B19C-71736ADFECC9}"/>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7-AEE6-4C69-B19C-71736ADFECC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2.52</c:v>
                </c:pt>
                <c:pt idx="2">
                  <c:v>#N/A</c:v>
                </c:pt>
                <c:pt idx="3">
                  <c:v>3.73</c:v>
                </c:pt>
                <c:pt idx="4">
                  <c:v>#N/A</c:v>
                </c:pt>
                <c:pt idx="5">
                  <c:v>3.85</c:v>
                </c:pt>
                <c:pt idx="6">
                  <c:v>#N/A</c:v>
                </c:pt>
                <c:pt idx="7">
                  <c:v>2.12</c:v>
                </c:pt>
                <c:pt idx="8">
                  <c:v>#N/A</c:v>
                </c:pt>
                <c:pt idx="9">
                  <c:v>2.65</c:v>
                </c:pt>
              </c:numCache>
            </c:numRef>
          </c:val>
          <c:extLst>
            <c:ext xmlns:c16="http://schemas.microsoft.com/office/drawing/2014/chart" uri="{C3380CC4-5D6E-409C-BE32-E72D297353CC}">
              <c16:uniqueId val="{00000008-AEE6-4C69-B19C-71736ADFEC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6.64</c:v>
                </c:pt>
                <c:pt idx="2">
                  <c:v>#N/A</c:v>
                </c:pt>
                <c:pt idx="3">
                  <c:v>7.14</c:v>
                </c:pt>
                <c:pt idx="4">
                  <c:v>#N/A</c:v>
                </c:pt>
                <c:pt idx="5">
                  <c:v>3.15</c:v>
                </c:pt>
                <c:pt idx="6">
                  <c:v>#N/A</c:v>
                </c:pt>
                <c:pt idx="7">
                  <c:v>3.15</c:v>
                </c:pt>
                <c:pt idx="8">
                  <c:v>#N/A</c:v>
                </c:pt>
                <c:pt idx="9">
                  <c:v>5.24</c:v>
                </c:pt>
              </c:numCache>
            </c:numRef>
          </c:val>
          <c:extLst>
            <c:ext xmlns:c16="http://schemas.microsoft.com/office/drawing/2014/chart" uri="{C3380CC4-5D6E-409C-BE32-E72D297353CC}">
              <c16:uniqueId val="{00000009-AEE6-4C69-B19C-71736ADFEC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125</c:v>
                </c:pt>
                <c:pt idx="5">
                  <c:v>135</c:v>
                </c:pt>
                <c:pt idx="8">
                  <c:v>136</c:v>
                </c:pt>
                <c:pt idx="11">
                  <c:v>135</c:v>
                </c:pt>
                <c:pt idx="14">
                  <c:v>133</c:v>
                </c:pt>
              </c:numCache>
            </c:numRef>
          </c:val>
          <c:extLst>
            <c:ext xmlns:c16="http://schemas.microsoft.com/office/drawing/2014/chart" uri="{C3380CC4-5D6E-409C-BE32-E72D297353CC}">
              <c16:uniqueId val="{00000000-26E8-45AB-81FE-A431EA1360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E8-45AB-81FE-A431EA1360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E8-45AB-81FE-A431EA1360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E8-45AB-81FE-A431EA1360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c:v>
                </c:pt>
                <c:pt idx="3">
                  <c:v>29</c:v>
                </c:pt>
                <c:pt idx="6">
                  <c:v>27</c:v>
                </c:pt>
                <c:pt idx="9">
                  <c:v>30</c:v>
                </c:pt>
                <c:pt idx="12">
                  <c:v>28</c:v>
                </c:pt>
              </c:numCache>
            </c:numRef>
          </c:val>
          <c:extLst>
            <c:ext xmlns:c16="http://schemas.microsoft.com/office/drawing/2014/chart" uri="{C3380CC4-5D6E-409C-BE32-E72D297353CC}">
              <c16:uniqueId val="{00000004-26E8-45AB-81FE-A431EA1360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E8-45AB-81FE-A431EA1360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E8-45AB-81FE-A431EA1360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139</c:v>
                </c:pt>
                <c:pt idx="3">
                  <c:v>159</c:v>
                </c:pt>
                <c:pt idx="6">
                  <c:v>167</c:v>
                </c:pt>
                <c:pt idx="9">
                  <c:v>185</c:v>
                </c:pt>
                <c:pt idx="12">
                  <c:v>181</c:v>
                </c:pt>
              </c:numCache>
            </c:numRef>
          </c:val>
          <c:extLst>
            <c:ext xmlns:c16="http://schemas.microsoft.com/office/drawing/2014/chart" uri="{C3380CC4-5D6E-409C-BE32-E72D297353CC}">
              <c16:uniqueId val="{00000007-26E8-45AB-81FE-A431EA1360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c:v>
                </c:pt>
                <c:pt idx="2">
                  <c:v>#N/A</c:v>
                </c:pt>
                <c:pt idx="3">
                  <c:v>#N/A</c:v>
                </c:pt>
                <c:pt idx="4">
                  <c:v>53</c:v>
                </c:pt>
                <c:pt idx="5">
                  <c:v>#N/A</c:v>
                </c:pt>
                <c:pt idx="6">
                  <c:v>#N/A</c:v>
                </c:pt>
                <c:pt idx="7">
                  <c:v>58</c:v>
                </c:pt>
                <c:pt idx="8">
                  <c:v>#N/A</c:v>
                </c:pt>
                <c:pt idx="9">
                  <c:v>#N/A</c:v>
                </c:pt>
                <c:pt idx="10">
                  <c:v>80</c:v>
                </c:pt>
                <c:pt idx="11">
                  <c:v>#N/A</c:v>
                </c:pt>
                <c:pt idx="12">
                  <c:v>#N/A</c:v>
                </c:pt>
                <c:pt idx="13">
                  <c:v>76</c:v>
                </c:pt>
                <c:pt idx="14">
                  <c:v>#N/A</c:v>
                </c:pt>
              </c:numCache>
            </c:numRef>
          </c:val>
          <c:smooth val="0"/>
          <c:extLst>
            <c:ext xmlns:c16="http://schemas.microsoft.com/office/drawing/2014/chart" uri="{C3380CC4-5D6E-409C-BE32-E72D297353CC}">
              <c16:uniqueId val="{00000008-26E8-45AB-81FE-A431EA1360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1329</c:v>
                </c:pt>
                <c:pt idx="5">
                  <c:v>1388</c:v>
                </c:pt>
                <c:pt idx="8">
                  <c:v>1444</c:v>
                </c:pt>
                <c:pt idx="11">
                  <c:v>1381</c:v>
                </c:pt>
                <c:pt idx="14">
                  <c:v>1269</c:v>
                </c:pt>
              </c:numCache>
            </c:numRef>
          </c:val>
          <c:extLst>
            <c:ext xmlns:c16="http://schemas.microsoft.com/office/drawing/2014/chart" uri="{C3380CC4-5D6E-409C-BE32-E72D297353CC}">
              <c16:uniqueId val="{00000000-820B-45A9-86FF-8971CD712F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160</c:v>
                </c:pt>
                <c:pt idx="5">
                  <c:v>140</c:v>
                </c:pt>
                <c:pt idx="8">
                  <c:v>123</c:v>
                </c:pt>
                <c:pt idx="11">
                  <c:v>106</c:v>
                </c:pt>
                <c:pt idx="14">
                  <c:v>89</c:v>
                </c:pt>
              </c:numCache>
            </c:numRef>
          </c:val>
          <c:extLst>
            <c:ext xmlns:c16="http://schemas.microsoft.com/office/drawing/2014/chart" uri="{C3380CC4-5D6E-409C-BE32-E72D297353CC}">
              <c16:uniqueId val="{00000001-820B-45A9-86FF-8971CD712F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2057</c:v>
                </c:pt>
                <c:pt idx="5">
                  <c:v>1860</c:v>
                </c:pt>
                <c:pt idx="8">
                  <c:v>1605</c:v>
                </c:pt>
                <c:pt idx="11">
                  <c:v>1534</c:v>
                </c:pt>
                <c:pt idx="14">
                  <c:v>1407</c:v>
                </c:pt>
              </c:numCache>
            </c:numRef>
          </c:val>
          <c:extLst>
            <c:ext xmlns:c16="http://schemas.microsoft.com/office/drawing/2014/chart" uri="{C3380CC4-5D6E-409C-BE32-E72D297353CC}">
              <c16:uniqueId val="{00000002-820B-45A9-86FF-8971CD712F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0B-45A9-86FF-8971CD712F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0B-45A9-86FF-8971CD712F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0B-45A9-86FF-8971CD712F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170</c:v>
                </c:pt>
                <c:pt idx="3">
                  <c:v>181</c:v>
                </c:pt>
                <c:pt idx="6">
                  <c:v>163</c:v>
                </c:pt>
                <c:pt idx="9">
                  <c:v>163</c:v>
                </c:pt>
                <c:pt idx="12">
                  <c:v>193</c:v>
                </c:pt>
              </c:numCache>
            </c:numRef>
          </c:val>
          <c:extLst>
            <c:ext xmlns:c16="http://schemas.microsoft.com/office/drawing/2014/chart" uri="{C3380CC4-5D6E-409C-BE32-E72D297353CC}">
              <c16:uniqueId val="{00000006-820B-45A9-86FF-8971CD712F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5</c:v>
                </c:pt>
                <c:pt idx="6">
                  <c:v>4</c:v>
                </c:pt>
                <c:pt idx="9">
                  <c:v>3</c:v>
                </c:pt>
                <c:pt idx="12">
                  <c:v>5</c:v>
                </c:pt>
              </c:numCache>
            </c:numRef>
          </c:val>
          <c:extLst>
            <c:ext xmlns:c16="http://schemas.microsoft.com/office/drawing/2014/chart" uri="{C3380CC4-5D6E-409C-BE32-E72D297353CC}">
              <c16:uniqueId val="{00000007-820B-45A9-86FF-8971CD712F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534</c:v>
                </c:pt>
                <c:pt idx="3">
                  <c:v>490</c:v>
                </c:pt>
                <c:pt idx="6">
                  <c:v>487</c:v>
                </c:pt>
                <c:pt idx="9">
                  <c:v>442</c:v>
                </c:pt>
                <c:pt idx="12">
                  <c:v>387</c:v>
                </c:pt>
              </c:numCache>
            </c:numRef>
          </c:val>
          <c:extLst>
            <c:ext xmlns:c16="http://schemas.microsoft.com/office/drawing/2014/chart" uri="{C3380CC4-5D6E-409C-BE32-E72D297353CC}">
              <c16:uniqueId val="{00000008-820B-45A9-86FF-8971CD712F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20B-45A9-86FF-8971CD712F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1419</c:v>
                </c:pt>
                <c:pt idx="3">
                  <c:v>1541</c:v>
                </c:pt>
                <c:pt idx="6">
                  <c:v>1787</c:v>
                </c:pt>
                <c:pt idx="9">
                  <c:v>1647</c:v>
                </c:pt>
                <c:pt idx="12">
                  <c:v>1571</c:v>
                </c:pt>
              </c:numCache>
            </c:numRef>
          </c:val>
          <c:extLst>
            <c:ext xmlns:c16="http://schemas.microsoft.com/office/drawing/2014/chart" uri="{C3380CC4-5D6E-409C-BE32-E72D297353CC}">
              <c16:uniqueId val="{0000000A-820B-45A9-86FF-8971CD712F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0B-45A9-86FF-8971CD712F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441</c:v>
                </c:pt>
                <c:pt idx="1">
                  <c:v>431</c:v>
                </c:pt>
                <c:pt idx="2">
                  <c:v>413</c:v>
                </c:pt>
              </c:numCache>
            </c:numRef>
          </c:val>
          <c:extLst>
            <c:ext xmlns:c16="http://schemas.microsoft.com/office/drawing/2014/chart" uri="{C3380CC4-5D6E-409C-BE32-E72D297353CC}">
              <c16:uniqueId val="{00000000-752D-4AA9-B862-A4C77133FF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c:v>
                </c:pt>
                <c:pt idx="1">
                  <c:v>293</c:v>
                </c:pt>
                <c:pt idx="2">
                  <c:v>245</c:v>
                </c:pt>
              </c:numCache>
            </c:numRef>
          </c:val>
          <c:extLst>
            <c:ext xmlns:c16="http://schemas.microsoft.com/office/drawing/2014/chart" uri="{C3380CC4-5D6E-409C-BE32-E72D297353CC}">
              <c16:uniqueId val="{00000001-752D-4AA9-B862-A4C77133FF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701</c:v>
                </c:pt>
                <c:pt idx="1">
                  <c:v>636</c:v>
                </c:pt>
                <c:pt idx="2">
                  <c:v>575</c:v>
                </c:pt>
              </c:numCache>
            </c:numRef>
          </c:val>
          <c:extLst>
            <c:ext xmlns:c16="http://schemas.microsoft.com/office/drawing/2014/chart" uri="{C3380CC4-5D6E-409C-BE32-E72D297353CC}">
              <c16:uniqueId val="{00000002-752D-4AA9-B862-A4C77133FF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山梨県丹波山村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実質公債費比率の分子は、主に地方債の元利償還金や公営企業債に係る繰出金などにより構成されている。今後も地方債の計画的な発行及び償還管理を行い、公債費負担の適正化に努める。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山梨県丹波山村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主に地方債現在高や公営企業債等繰入見込額などにより構成されている。起債残高の減少に伴い、将来負担比率の分子がマイナスを確保しているが、今後も基金の確保などにより将来負担の抑制を図りつつ、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山梨県丹波山村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各会計不足分の補填のため基金を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百万円取崩したため、大幅に減少した。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今後厳しくなる財政運営や突発的な災害等の経費の財源とするため、経費の削減に努め、基金の取り崩しを削減を図る。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地域福祉基金：福祉活動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奨学基金：学資貸与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温泉事業運営及び施設整備基金：温泉事業運営及び施設整備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公共施設整備基金：公共施設の修繕費等がかさみ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庁舎整備基金：新庁舎情報システム関連支払いのため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公共施設整備基金：インフラや各種公共施設等の長寿命化や維持補修等計画的に進めるため、今後も計画的に積立を行う。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庁舎整備基金：新庁舎移転時に行ったネットワーク構築作業等の支払いが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年間ほど続くため、毎年定額を取り崩し予定。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各会計不足分の補填のため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今後も災害等への備えのため、取崩しを抑えて残高を確保に努めたい。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今後償還額の増加が見込まれるため、それに備えて積み立てていく。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山梨県丹波山村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
497
101.30
1,723,606
1,671,995
47,011
806,648
1,570,923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財政力指数は、人口規模が小さく自主財源となる地方税収入が限られていることから、類似団体平均を下回る水準となっている。村内に大規模事業所が少ないことなどにより税収の大幅な増加は見込みにくい状況にある。今後も税の適正な賦課徴収に努めるとともに、事務事業の見直し等により歳出の適正化を図り、安定した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97536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4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97536</xdr:rowOff>
    </xdr:from>
    <xdr:to>
      <xdr:col>19</xdr:col>
      <xdr:colOff>133350</xdr:colOff>
      <xdr:row>44</xdr:row>
      <xdr:rowOff>97536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97536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46736</xdr:rowOff>
    </xdr:from>
    <xdr:to>
      <xdr:col>19</xdr:col>
      <xdr:colOff>184150</xdr:colOff>
      <xdr:row>44</xdr:row>
      <xdr:rowOff>148336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133113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経常収支比率は、歳入に占める地方交付税の割合が高い財政構造にあることに加え、高齢化の進展に伴う社会保障関係経費や公共施設の維持管理経費の増加などにより、類似団体平均と同程度又はやや高い水準で推移している。今後も事務事業の見直しや経費節減に努め、経常的経費の抑制を図りながら財政の健全化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109749</xdr:rowOff>
    </xdr:from>
    <xdr:to>
      <xdr:col>23</xdr:col>
      <xdr:colOff>133350</xdr:colOff>
      <xdr:row>64</xdr:row>
      <xdr:rowOff>131869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82549"/>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109749</xdr:rowOff>
    </xdr:from>
    <xdr:to>
      <xdr:col>19</xdr:col>
      <xdr:colOff>133350</xdr:colOff>
      <xdr:row>64</xdr:row>
      <xdr:rowOff>109749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82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152506</xdr:rowOff>
    </xdr:from>
    <xdr:to>
      <xdr:col>15</xdr:col>
      <xdr:colOff>82550</xdr:colOff>
      <xdr:row>64</xdr:row>
      <xdr:rowOff>109749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53856"/>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152506</xdr:rowOff>
    </xdr:from>
    <xdr:to>
      <xdr:col>11</xdr:col>
      <xdr:colOff>31750</xdr:colOff>
      <xdr:row>64</xdr:row>
      <xdr:rowOff>25294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5385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58949</xdr:rowOff>
    </xdr:from>
    <xdr:to>
      <xdr:col>19</xdr:col>
      <xdr:colOff>184150</xdr:colOff>
      <xdr:row>64</xdr:row>
      <xdr:rowOff>160549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145326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58949</xdr:rowOff>
    </xdr:from>
    <xdr:to>
      <xdr:col>15</xdr:col>
      <xdr:colOff>133350</xdr:colOff>
      <xdr:row>64</xdr:row>
      <xdr:rowOff>160549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145326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101706</xdr:rowOff>
    </xdr:from>
    <xdr:to>
      <xdr:col>11</xdr:col>
      <xdr:colOff>82550</xdr:colOff>
      <xdr:row>64</xdr:row>
      <xdr:rowOff>31856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16633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145944</xdr:rowOff>
    </xdr:from>
    <xdr:to>
      <xdr:col>7</xdr:col>
      <xdr:colOff>31750</xdr:colOff>
      <xdr:row>64</xdr:row>
      <xdr:rowOff>76094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60871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[1,822,954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が類似団体平均と比較して高い水準となる要因としては、人口規模が小さいことに加え、広い行政区域の中で住民サービスを維持する必要があることなどが挙げられる。今後は、業務の効率化や民間委託の活用等を進め、経費の削減と行政サービスの維持の両立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37167</xdr:rowOff>
    </xdr:from>
    <xdr:to>
      <xdr:col>23</xdr:col>
      <xdr:colOff>133350</xdr:colOff>
      <xdr:row>84</xdr:row>
      <xdr:rowOff>131998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38967"/>
          <a:ext cx="838200" cy="9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37167</xdr:rowOff>
    </xdr:from>
    <xdr:to>
      <xdr:col>19</xdr:col>
      <xdr:colOff>133350</xdr:colOff>
      <xdr:row>84</xdr:row>
      <xdr:rowOff>166946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38967"/>
          <a:ext cx="889000" cy="12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58764</xdr:rowOff>
    </xdr:from>
    <xdr:to>
      <xdr:col>15</xdr:col>
      <xdr:colOff>82550</xdr:colOff>
      <xdr:row>84</xdr:row>
      <xdr:rowOff>166946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60564"/>
          <a:ext cx="889000" cy="10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1188</xdr:rowOff>
    </xdr:from>
    <xdr:to>
      <xdr:col>11</xdr:col>
      <xdr:colOff>31750</xdr:colOff>
      <xdr:row>84</xdr:row>
      <xdr:rowOff>58764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02988"/>
          <a:ext cx="889000" cy="5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81198</xdr:rowOff>
    </xdr:from>
    <xdr:to>
      <xdr:col>23</xdr:col>
      <xdr:colOff>184150</xdr:colOff>
      <xdr:row>85</xdr:row>
      <xdr:rowOff>11348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53275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5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157817</xdr:rowOff>
    </xdr:from>
    <xdr:to>
      <xdr:col>19</xdr:col>
      <xdr:colOff>184150</xdr:colOff>
      <xdr:row>84</xdr:row>
      <xdr:rowOff>87967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72744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7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116146</xdr:rowOff>
    </xdr:from>
    <xdr:to>
      <xdr:col>15</xdr:col>
      <xdr:colOff>133350</xdr:colOff>
      <xdr:row>85</xdr:row>
      <xdr:rowOff>46296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31073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0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7964</xdr:rowOff>
    </xdr:from>
    <xdr:to>
      <xdr:col>11</xdr:col>
      <xdr:colOff>82550</xdr:colOff>
      <xdr:row>84</xdr:row>
      <xdr:rowOff>109564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94341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121838</xdr:rowOff>
    </xdr:from>
    <xdr:to>
      <xdr:col>7</xdr:col>
      <xdr:colOff>31750</xdr:colOff>
      <xdr:row>84</xdr:row>
      <xdr:rowOff>51988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36765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3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ラスパイレス指数については、国の給与水準との比較において概ね適正な水準で推移している。今後も国や他団体の動向を踏まえながら給与制度の適正な運用を図り、人件費の適正化に努める。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143827</xdr:rowOff>
    </xdr:from>
    <xdr:to>
      <xdr:col>81</xdr:col>
      <xdr:colOff>44450</xdr:colOff>
      <xdr:row>87</xdr:row>
      <xdr:rowOff>62864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88527"/>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119698</xdr:rowOff>
    </xdr:from>
    <xdr:to>
      <xdr:col>77</xdr:col>
      <xdr:colOff>44450</xdr:colOff>
      <xdr:row>86</xdr:row>
      <xdr:rowOff>143827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86439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119698</xdr:rowOff>
    </xdr:from>
    <xdr:to>
      <xdr:col>72</xdr:col>
      <xdr:colOff>203200</xdr:colOff>
      <xdr:row>86</xdr:row>
      <xdr:rowOff>137795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6439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59373</xdr:rowOff>
    </xdr:from>
    <xdr:to>
      <xdr:col>68</xdr:col>
      <xdr:colOff>152400</xdr:colOff>
      <xdr:row>86</xdr:row>
      <xdr:rowOff>137795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04073"/>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93027</xdr:rowOff>
    </xdr:from>
    <xdr:to>
      <xdr:col>77</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7954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24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68898</xdr:rowOff>
    </xdr:from>
    <xdr:to>
      <xdr:col>73</xdr:col>
      <xdr:colOff>44450</xdr:colOff>
      <xdr:row>86</xdr:row>
      <xdr:rowOff>170498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8573</xdr:rowOff>
    </xdr:from>
    <xdr:to>
      <xdr:col>64</xdr:col>
      <xdr:colOff>152400</xdr:colOff>
      <xdr:row>86</xdr:row>
      <xdr:rowOff>110173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120350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人当たり職員数は、人口規模が小さいことや行政区域が広いことから、類似団体平均と比較して高い水準となる傾向がある。今後も定員管理の適正化や事務事業の見直しを進め、効率的な行政運営に努める。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4.83</a:t>
          </a:r>
          <a:r>
            <a:rPr kumimoji="1" lang="ja-JP" altLang="en-US" sz="1300">
              <a:latin typeface="ＭＳ Ｐゴシック" panose="020B0600070205080204" pitchFamily="50" charset="-128"/>
              <a:ea typeface="ＭＳ Ｐゴシック" panose="020B0600070205080204" pitchFamily="50" charset="-128"/>
            </a:rPr>
            <a:t>人少なくなっている理由は、退職などにより一般職職員数が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名減少したからである。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104914</xdr:rowOff>
    </xdr:from>
    <xdr:to>
      <xdr:col>81</xdr:col>
      <xdr:colOff>44450</xdr:colOff>
      <xdr:row>60</xdr:row>
      <xdr:rowOff>160413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91914"/>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160413</xdr:rowOff>
    </xdr:from>
    <xdr:to>
      <xdr:col>77</xdr:col>
      <xdr:colOff>44450</xdr:colOff>
      <xdr:row>60</xdr:row>
      <xdr:rowOff>161677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44741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142948</xdr:rowOff>
    </xdr:from>
    <xdr:to>
      <xdr:col>72</xdr:col>
      <xdr:colOff>203200</xdr:colOff>
      <xdr:row>60</xdr:row>
      <xdr:rowOff>161677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429948"/>
          <a:ext cx="889000" cy="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131112</xdr:rowOff>
    </xdr:from>
    <xdr:to>
      <xdr:col>68</xdr:col>
      <xdr:colOff>152400</xdr:colOff>
      <xdr:row>60</xdr:row>
      <xdr:rowOff>142948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418112"/>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54114</xdr:rowOff>
    </xdr:from>
    <xdr:to>
      <xdr:col>81</xdr:col>
      <xdr:colOff>95250</xdr:colOff>
      <xdr:row>60</xdr:row>
      <xdr:rowOff>155714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4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26191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1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109613</xdr:rowOff>
    </xdr:from>
    <xdr:to>
      <xdr:col>77</xdr:col>
      <xdr:colOff>95250</xdr:colOff>
      <xdr:row>61</xdr:row>
      <xdr:rowOff>39763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24540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8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110877</xdr:rowOff>
    </xdr:from>
    <xdr:to>
      <xdr:col>73</xdr:col>
      <xdr:colOff>44450</xdr:colOff>
      <xdr:row>61</xdr:row>
      <xdr:rowOff>41027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25804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92148</xdr:rowOff>
    </xdr:from>
    <xdr:to>
      <xdr:col>68</xdr:col>
      <xdr:colOff>203200</xdr:colOff>
      <xdr:row>61</xdr:row>
      <xdr:rowOff>22298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7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7075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6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80312</xdr:rowOff>
    </xdr:from>
    <xdr:to>
      <xdr:col>64</xdr:col>
      <xdr:colOff>152400</xdr:colOff>
      <xdr:row>61</xdr:row>
      <xdr:rowOff>10462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166689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5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実質公債費比率については、過去に実施した普通建設事業に伴う地方債の償還状況により推移している。令和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年度に完成した新庁舎整備事業に伴う総額</a:t>
          </a:r>
          <a:r>
            <a:rPr kumimoji="1" lang="en-US" altLang="ja-JP" sz="1300">
              <a:latin typeface="ＭＳ Ｐゴシック" panose="020B0600070205080204" pitchFamily="50" charset="-128"/>
              <a:ea typeface="ＭＳ Ｐゴシック" panose="020B0600070205080204" pitchFamily="50" charset="-128"/>
            </a:rPr>
            <a:t>452,000</a:t>
          </a:r>
          <a:r>
            <a:rPr kumimoji="1" lang="ja-JP" altLang="en-US" sz="1300">
              <a:latin typeface="ＭＳ Ｐゴシック" panose="020B0600070205080204" pitchFamily="50" charset="-128"/>
              <a:ea typeface="ＭＳ Ｐゴシック" panose="020B0600070205080204" pitchFamily="50" charset="-128"/>
            </a:rPr>
            <a:t>千円の起債の償還が令和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年度から順次始まるため、今後も普通建設事業の計画的な実施と地方債の適正な活用により、公債費負担の抑制を図り、健全な財政運営に努める。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43</xdr:row>
      <xdr:rowOff>55033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3086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129963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1021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9313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将来負担比率は、地方債現在高や公営企業債等繰入見込額などにより構成されているが、基金残高の確保等により将来負担の抑制が図られている。今後も普通建設事業の実施にあたっては事業の優先順位を精査し、地方債の新規発行の抑制や基金の計画的な積立てを行うことで、将来世代への負担軽減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山梨県丹波山村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
497
101.30
1,723,606
1,671,995
47,011
806,648
1,570,923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人件費に係る経常収支比率については、人口規模が小さいことから住民一人当たりの負担が大きくなる傾向がある。今後も定員管理の適正化や業務の効率化を進めながら、人件費の抑制に努める。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06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138430</xdr:rowOff>
    </xdr:from>
    <xdr:to>
      <xdr:col>19</xdr:col>
      <xdr:colOff>187325</xdr:colOff>
      <xdr:row>37</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0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60960</xdr:rowOff>
    </xdr:from>
    <xdr:to>
      <xdr:col>24</xdr:col>
      <xdr:colOff>76200</xdr:colOff>
      <xdr:row>37</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87630</xdr:rowOff>
    </xdr:from>
    <xdr:to>
      <xdr:col>15</xdr:col>
      <xdr:colOff>149225</xdr:colOff>
      <xdr:row>37</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公共施設の維持管理経費や業務委託費等により構成されている。当村は地域おこし協力隊や地域活性化起業人などを積極的に活用しているため類似団体に比べ高い水準にある。今後も施設管理の適正化や業務の効率化を進め、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60706</xdr:rowOff>
    </xdr:from>
    <xdr:to>
      <xdr:col>82</xdr:col>
      <xdr:colOff>107950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18256"/>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49276</xdr:rowOff>
    </xdr:from>
    <xdr:to>
      <xdr:col>78</xdr:col>
      <xdr:colOff>69850</xdr:colOff>
      <xdr:row>20</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78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56134</xdr:rowOff>
    </xdr:from>
    <xdr:to>
      <xdr:col>73</xdr:col>
      <xdr:colOff>180975</xdr:colOff>
      <xdr:row>20</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3136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880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9906</xdr:rowOff>
    </xdr:from>
    <xdr:to>
      <xdr:col>82</xdr:col>
      <xdr:colOff>158750</xdr:colOff>
      <xdr:row>19</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169926</xdr:rowOff>
    </xdr:from>
    <xdr:to>
      <xdr:col>74</xdr:col>
      <xdr:colOff>31750</xdr:colOff>
      <xdr:row>20</xdr:row>
      <xdr:rowOff>100076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42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84853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51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5334</xdr:rowOff>
    </xdr:from>
    <xdr:to>
      <xdr:col>69</xdr:col>
      <xdr:colOff>142875</xdr:colOff>
      <xdr:row>19</xdr:row>
      <xdr:rowOff>106934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91711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扶助費については、高齢化の進展に伴う社会保障関係経費の増加などにより増加傾向にある。今後も制度の適正な運用を図りながら財政負担の適正化に努める。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56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その他の経費については、特別会計への繰出金などにより構成されている。今後も各会計の状況を踏まえながら適切な管理を行い、普通会計への負担軽減に努める。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年度に大幅に下がり、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年度に上昇している要因は、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年度は繰出金に占める臨時的経費の割合が高かったためである。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170434</xdr:rowOff>
    </xdr:from>
    <xdr:to>
      <xdr:col>82</xdr:col>
      <xdr:colOff>107950</xdr:colOff>
      <xdr:row>55</xdr:row>
      <xdr:rowOff>83566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257284"/>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170434</xdr:rowOff>
    </xdr:from>
    <xdr:to>
      <xdr:col>78</xdr:col>
      <xdr:colOff>69850</xdr:colOff>
      <xdr:row>57</xdr:row>
      <xdr:rowOff>124714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257284"/>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124714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5962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67564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9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119634</xdr:rowOff>
    </xdr:from>
    <xdr:to>
      <xdr:col>78</xdr:col>
      <xdr:colOff>120650</xdr:colOff>
      <xdr:row>54</xdr:row>
      <xdr:rowOff>49784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59961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97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73914</xdr:rowOff>
    </xdr:from>
    <xdr:to>
      <xdr:col>74</xdr:col>
      <xdr:colOff>31750</xdr:colOff>
      <xdr:row>58</xdr:row>
      <xdr:rowOff>4064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14241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補助費等については、一部事務組合負担金や各種団体への補助金などが主な要因となっている。今後も補助金等の必要性や効果を検証し、適正化に努める。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60706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20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94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129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公債費は過去の普通建設事業に伴う地方債の償還状況により推移している。令和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年度に完成した新庁舎整備事業に伴う総額</a:t>
          </a:r>
          <a:r>
            <a:rPr kumimoji="1" lang="en-US" altLang="ja-JP" sz="1300">
              <a:latin typeface="ＭＳ Ｐゴシック" panose="020B0600070205080204" pitchFamily="50" charset="-128"/>
              <a:ea typeface="ＭＳ Ｐゴシック" panose="020B0600070205080204" pitchFamily="50" charset="-128"/>
            </a:rPr>
            <a:t>452,000</a:t>
          </a:r>
          <a:r>
            <a:rPr kumimoji="1" lang="ja-JP" altLang="en-US" sz="1300">
              <a:latin typeface="ＭＳ Ｐゴシック" panose="020B0600070205080204" pitchFamily="50" charset="-128"/>
              <a:ea typeface="ＭＳ Ｐゴシック" panose="020B0600070205080204" pitchFamily="50" charset="-128"/>
            </a:rPr>
            <a:t>千円の起債の償還が令和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年度から順次始まるため、今後も地方債の新規発行の抑制や計画的な活用により公債費負担の適正化に努める。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78</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438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78</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676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25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25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人件費や物件費が高い数値となっていることで公債費以外の割合が高くなっている。今後施設管理の適正化、定員管理の適正化や業務の効率化を図ることで割合の削減を図ることに努める。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324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130811</xdr:rowOff>
    </xdr:from>
    <xdr:to>
      <xdr:col>78</xdr:col>
      <xdr:colOff>69850</xdr:colOff>
      <xdr:row>78</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24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78</xdr:row>
      <xdr:rowOff>66039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3721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35561</xdr:rowOff>
    </xdr:from>
    <xdr:to>
      <xdr:col>69</xdr:col>
      <xdr:colOff>92075</xdr:colOff>
      <xdr:row>77</xdr:row>
      <xdr:rowOff>119380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372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156211</xdr:rowOff>
    </xdr:from>
    <xdr:to>
      <xdr:col>69</xdr:col>
      <xdr:colOff>142875</xdr:colOff>
      <xdr:row>77</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山梨県丹波山村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51865</xdr:rowOff>
    </xdr:from>
    <xdr:to>
      <xdr:col>29</xdr:col>
      <xdr:colOff>127000</xdr:colOff>
      <xdr:row>16</xdr:row>
      <xdr:rowOff>76978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42690"/>
          <a:ext cx="647700" cy="2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65853</xdr:rowOff>
    </xdr:from>
    <xdr:to>
      <xdr:col>26</xdr:col>
      <xdr:colOff>50800</xdr:colOff>
      <xdr:row>16</xdr:row>
      <xdr:rowOff>76978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856678"/>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65853</xdr:rowOff>
    </xdr:from>
    <xdr:to>
      <xdr:col>22</xdr:col>
      <xdr:colOff>114300</xdr:colOff>
      <xdr:row>16</xdr:row>
      <xdr:rowOff>73373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56678"/>
          <a:ext cx="698500" cy="7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73373</xdr:rowOff>
    </xdr:from>
    <xdr:to>
      <xdr:col>18</xdr:col>
      <xdr:colOff>177800</xdr:colOff>
      <xdr:row>16</xdr:row>
      <xdr:rowOff>151266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64198"/>
          <a:ext cx="698500" cy="77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1065</xdr:rowOff>
    </xdr:from>
    <xdr:to>
      <xdr:col>29</xdr:col>
      <xdr:colOff>177800</xdr:colOff>
      <xdr:row>16</xdr:row>
      <xdr:rowOff>102665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91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17592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3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26178</xdr:rowOff>
    </xdr:from>
    <xdr:to>
      <xdr:col>26</xdr:col>
      <xdr:colOff>101600</xdr:colOff>
      <xdr:row>16</xdr:row>
      <xdr:rowOff>127778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1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137955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85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15053</xdr:rowOff>
    </xdr:from>
    <xdr:to>
      <xdr:col>22</xdr:col>
      <xdr:colOff>165100</xdr:colOff>
      <xdr:row>16</xdr:row>
      <xdr:rowOff>116653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0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126830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7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22573</xdr:rowOff>
    </xdr:from>
    <xdr:to>
      <xdr:col>19</xdr:col>
      <xdr:colOff>38100</xdr:colOff>
      <xdr:row>16</xdr:row>
      <xdr:rowOff>124173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134350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58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100466</xdr:rowOff>
    </xdr:from>
    <xdr:to>
      <xdr:col>15</xdr:col>
      <xdr:colOff>101600</xdr:colOff>
      <xdr:row>17</xdr:row>
      <xdr:rowOff>30616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9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40793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6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319249</xdr:rowOff>
    </xdr:from>
    <xdr:to>
      <xdr:col>29</xdr:col>
      <xdr:colOff>127000</xdr:colOff>
      <xdr:row>34</xdr:row>
      <xdr:rowOff>322746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586699"/>
          <a:ext cx="647700" cy="3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319249</xdr:rowOff>
    </xdr:from>
    <xdr:to>
      <xdr:col>26</xdr:col>
      <xdr:colOff>50800</xdr:colOff>
      <xdr:row>35</xdr:row>
      <xdr:rowOff>154908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86699"/>
          <a:ext cx="698500" cy="17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154908</xdr:rowOff>
    </xdr:from>
    <xdr:to>
      <xdr:col>22</xdr:col>
      <xdr:colOff>114300</xdr:colOff>
      <xdr:row>35</xdr:row>
      <xdr:rowOff>179948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65258"/>
          <a:ext cx="698500" cy="25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179948</xdr:rowOff>
    </xdr:from>
    <xdr:to>
      <xdr:col>18</xdr:col>
      <xdr:colOff>177800</xdr:colOff>
      <xdr:row>35</xdr:row>
      <xdr:rowOff>259355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790298"/>
          <a:ext cx="698500" cy="7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271946</xdr:rowOff>
    </xdr:from>
    <xdr:to>
      <xdr:col>29</xdr:col>
      <xdr:colOff>177800</xdr:colOff>
      <xdr:row>35</xdr:row>
      <xdr:rowOff>30646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3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117023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8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268449</xdr:rowOff>
    </xdr:from>
    <xdr:to>
      <xdr:col>26</xdr:col>
      <xdr:colOff>101600</xdr:colOff>
      <xdr:row>35</xdr:row>
      <xdr:rowOff>27149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35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37326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0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104108</xdr:rowOff>
    </xdr:from>
    <xdr:to>
      <xdr:col>22</xdr:col>
      <xdr:colOff>165100</xdr:colOff>
      <xdr:row>35</xdr:row>
      <xdr:rowOff>205708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4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215885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129148</xdr:rowOff>
    </xdr:from>
    <xdr:to>
      <xdr:col>19</xdr:col>
      <xdr:colOff>38100</xdr:colOff>
      <xdr:row>35</xdr:row>
      <xdr:rowOff>230748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3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240925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0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208555</xdr:rowOff>
    </xdr:from>
    <xdr:to>
      <xdr:col>15</xdr:col>
      <xdr:colOff>101600</xdr:colOff>
      <xdr:row>35</xdr:row>
      <xdr:rowOff>310155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1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320332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8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山梨県丹波山村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
497
101.30
1,723,606
1,671,995
47,011
806,648
1,570,923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124579</xdr:rowOff>
    </xdr:from>
    <xdr:to>
      <xdr:col>24</xdr:col>
      <xdr:colOff>63500</xdr:colOff>
      <xdr:row>35</xdr:row>
      <xdr:rowOff>5519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53879"/>
          <a:ext cx="838200" cy="5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170445</xdr:rowOff>
    </xdr:from>
    <xdr:to>
      <xdr:col>19</xdr:col>
      <xdr:colOff>177800</xdr:colOff>
      <xdr:row>35</xdr:row>
      <xdr:rowOff>5519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999745"/>
          <a:ext cx="8890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170445</xdr:rowOff>
    </xdr:from>
    <xdr:to>
      <xdr:col>15</xdr:col>
      <xdr:colOff>50800</xdr:colOff>
      <xdr:row>35</xdr:row>
      <xdr:rowOff>28589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99745"/>
          <a:ext cx="889000" cy="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28589</xdr:rowOff>
    </xdr:from>
    <xdr:to>
      <xdr:col>10</xdr:col>
      <xdr:colOff>114300</xdr:colOff>
      <xdr:row>35</xdr:row>
      <xdr:rowOff>96345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29339"/>
          <a:ext cx="889000" cy="6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73779</xdr:rowOff>
    </xdr:from>
    <xdr:to>
      <xdr:col>24</xdr:col>
      <xdr:colOff>114300</xdr:colOff>
      <xdr:row>35</xdr:row>
      <xdr:rowOff>3929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96656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5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126169</xdr:rowOff>
    </xdr:from>
    <xdr:to>
      <xdr:col>20</xdr:col>
      <xdr:colOff>38100</xdr:colOff>
      <xdr:row>35</xdr:row>
      <xdr:rowOff>56319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72846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3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119645</xdr:rowOff>
    </xdr:from>
    <xdr:to>
      <xdr:col>15</xdr:col>
      <xdr:colOff>101600</xdr:colOff>
      <xdr:row>35</xdr:row>
      <xdr:rowOff>49795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66322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149239</xdr:rowOff>
    </xdr:from>
    <xdr:to>
      <xdr:col>10</xdr:col>
      <xdr:colOff>165100</xdr:colOff>
      <xdr:row>35</xdr:row>
      <xdr:rowOff>79389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95916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45545</xdr:rowOff>
    </xdr:from>
    <xdr:to>
      <xdr:col>6</xdr:col>
      <xdr:colOff>38100</xdr:colOff>
      <xdr:row>35</xdr:row>
      <xdr:rowOff>147145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163672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90746</xdr:rowOff>
    </xdr:from>
    <xdr:to>
      <xdr:col>24</xdr:col>
      <xdr:colOff>63500</xdr:colOff>
      <xdr:row>56</xdr:row>
      <xdr:rowOff>18151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20496"/>
          <a:ext cx="838200" cy="9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64279</xdr:rowOff>
    </xdr:from>
    <xdr:to>
      <xdr:col>19</xdr:col>
      <xdr:colOff>177800</xdr:colOff>
      <xdr:row>56</xdr:row>
      <xdr:rowOff>18151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494029"/>
          <a:ext cx="889000" cy="12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64279</xdr:rowOff>
    </xdr:from>
    <xdr:to>
      <xdr:col>15</xdr:col>
      <xdr:colOff>50800</xdr:colOff>
      <xdr:row>55</xdr:row>
      <xdr:rowOff>148770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494029"/>
          <a:ext cx="889000" cy="8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148770</xdr:rowOff>
    </xdr:from>
    <xdr:to>
      <xdr:col>10</xdr:col>
      <xdr:colOff>114300</xdr:colOff>
      <xdr:row>56</xdr:row>
      <xdr:rowOff>20426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78520"/>
          <a:ext cx="8890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39946</xdr:rowOff>
    </xdr:from>
    <xdr:to>
      <xdr:col>24</xdr:col>
      <xdr:colOff>114300</xdr:colOff>
      <xdr:row>55</xdr:row>
      <xdr:rowOff>141546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62823</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21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138801</xdr:rowOff>
    </xdr:from>
    <xdr:to>
      <xdr:col>20</xdr:col>
      <xdr:colOff>38100</xdr:colOff>
      <xdr:row>56</xdr:row>
      <xdr:rowOff>68951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85478</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34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13479</xdr:rowOff>
    </xdr:from>
    <xdr:to>
      <xdr:col>15</xdr:col>
      <xdr:colOff>101600</xdr:colOff>
      <xdr:row>55</xdr:row>
      <xdr:rowOff>115079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4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131606</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92184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97970</xdr:rowOff>
    </xdr:from>
    <xdr:to>
      <xdr:col>10</xdr:col>
      <xdr:colOff>165100</xdr:colOff>
      <xdr:row>56</xdr:row>
      <xdr:rowOff>28120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2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44647</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3029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141076</xdr:rowOff>
    </xdr:from>
    <xdr:to>
      <xdr:col>6</xdr:col>
      <xdr:colOff>38100</xdr:colOff>
      <xdr:row>56</xdr:row>
      <xdr:rowOff>71226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87753</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3460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54124</xdr:rowOff>
    </xdr:from>
    <xdr:to>
      <xdr:col>24</xdr:col>
      <xdr:colOff>63500</xdr:colOff>
      <xdr:row>78</xdr:row>
      <xdr:rowOff>78077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27224"/>
          <a:ext cx="838200" cy="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82124</xdr:rowOff>
    </xdr:from>
    <xdr:to>
      <xdr:col>19</xdr:col>
      <xdr:colOff>177800</xdr:colOff>
      <xdr:row>78</xdr:row>
      <xdr:rowOff>54124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3774"/>
          <a:ext cx="889000" cy="1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82124</xdr:rowOff>
    </xdr:from>
    <xdr:to>
      <xdr:col>15</xdr:col>
      <xdr:colOff>50800</xdr:colOff>
      <xdr:row>78</xdr:row>
      <xdr:rowOff>164464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3774"/>
          <a:ext cx="889000" cy="2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135947</xdr:rowOff>
    </xdr:from>
    <xdr:to>
      <xdr:col>10</xdr:col>
      <xdr:colOff>114300</xdr:colOff>
      <xdr:row>78</xdr:row>
      <xdr:rowOff>164464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09047"/>
          <a:ext cx="8890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27277</xdr:rowOff>
    </xdr:from>
    <xdr:to>
      <xdr:col>24</xdr:col>
      <xdr:colOff>114300</xdr:colOff>
      <xdr:row>78</xdr:row>
      <xdr:rowOff>128877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5704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3324</xdr:rowOff>
    </xdr:from>
    <xdr:to>
      <xdr:col>20</xdr:col>
      <xdr:colOff>38100</xdr:colOff>
      <xdr:row>78</xdr:row>
      <xdr:rowOff>104924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121451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5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31324</xdr:rowOff>
    </xdr:from>
    <xdr:to>
      <xdr:col>15</xdr:col>
      <xdr:colOff>101600</xdr:colOff>
      <xdr:row>77</xdr:row>
      <xdr:rowOff>132924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149451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113664</xdr:rowOff>
    </xdr:from>
    <xdr:to>
      <xdr:col>10</xdr:col>
      <xdr:colOff>165100</xdr:colOff>
      <xdr:row>79</xdr:row>
      <xdr:rowOff>43814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34941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7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85147</xdr:rowOff>
    </xdr:from>
    <xdr:to>
      <xdr:col>6</xdr:col>
      <xdr:colOff>38100</xdr:colOff>
      <xdr:row>79</xdr:row>
      <xdr:rowOff>15297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6424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49014</xdr:rowOff>
    </xdr:from>
    <xdr:to>
      <xdr:col>24</xdr:col>
      <xdr:colOff>63500</xdr:colOff>
      <xdr:row>95</xdr:row>
      <xdr:rowOff>129947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6764"/>
          <a:ext cx="838200" cy="8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129947</xdr:rowOff>
    </xdr:from>
    <xdr:to>
      <xdr:col>19</xdr:col>
      <xdr:colOff>177800</xdr:colOff>
      <xdr:row>95</xdr:row>
      <xdr:rowOff>133353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769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156288</xdr:rowOff>
    </xdr:from>
    <xdr:to>
      <xdr:col>15</xdr:col>
      <xdr:colOff>50800</xdr:colOff>
      <xdr:row>95</xdr:row>
      <xdr:rowOff>133353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72588"/>
          <a:ext cx="889000" cy="14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156288</xdr:rowOff>
    </xdr:from>
    <xdr:to>
      <xdr:col>10</xdr:col>
      <xdr:colOff>114300</xdr:colOff>
      <xdr:row>96</xdr:row>
      <xdr:rowOff>39353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72588"/>
          <a:ext cx="889000" cy="2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169664</xdr:rowOff>
    </xdr:from>
    <xdr:to>
      <xdr:col>24</xdr:col>
      <xdr:colOff>114300</xdr:colOff>
      <xdr:row>95</xdr:row>
      <xdr:rowOff>99814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148091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6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79147</xdr:rowOff>
    </xdr:from>
    <xdr:to>
      <xdr:col>20</xdr:col>
      <xdr:colOff>38100</xdr:colOff>
      <xdr:row>96</xdr:row>
      <xdr:rowOff>9297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82553</xdr:rowOff>
    </xdr:from>
    <xdr:to>
      <xdr:col>15</xdr:col>
      <xdr:colOff>101600</xdr:colOff>
      <xdr:row>96</xdr:row>
      <xdr:rowOff>12703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105488</xdr:rowOff>
    </xdr:from>
    <xdr:to>
      <xdr:col>10</xdr:col>
      <xdr:colOff>165100</xdr:colOff>
      <xdr:row>95</xdr:row>
      <xdr:rowOff>35638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2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52165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160003</xdr:rowOff>
    </xdr:from>
    <xdr:to>
      <xdr:col>6</xdr:col>
      <xdr:colOff>38100</xdr:colOff>
      <xdr:row>96</xdr:row>
      <xdr:rowOff>90153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81280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4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77331</xdr:rowOff>
    </xdr:from>
    <xdr:to>
      <xdr:col>55</xdr:col>
      <xdr:colOff>0</xdr:colOff>
      <xdr:row>37</xdr:row>
      <xdr:rowOff>56200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78081"/>
          <a:ext cx="838200" cy="32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18294</xdr:rowOff>
    </xdr:from>
    <xdr:to>
      <xdr:col>50</xdr:col>
      <xdr:colOff>114300</xdr:colOff>
      <xdr:row>37</xdr:row>
      <xdr:rowOff>56200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61944"/>
          <a:ext cx="8890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18294</xdr:rowOff>
    </xdr:from>
    <xdr:to>
      <xdr:col>45</xdr:col>
      <xdr:colOff>177800</xdr:colOff>
      <xdr:row>37</xdr:row>
      <xdr:rowOff>99458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1944"/>
          <a:ext cx="889000" cy="8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140491</xdr:rowOff>
    </xdr:from>
    <xdr:to>
      <xdr:col>41</xdr:col>
      <xdr:colOff>50800</xdr:colOff>
      <xdr:row>37</xdr:row>
      <xdr:rowOff>99458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12691"/>
          <a:ext cx="889000" cy="1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26531</xdr:rowOff>
    </xdr:from>
    <xdr:to>
      <xdr:col>55</xdr:col>
      <xdr:colOff>50800</xdr:colOff>
      <xdr:row>35</xdr:row>
      <xdr:rowOff>128131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49408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7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5400</xdr:rowOff>
    </xdr:from>
    <xdr:to>
      <xdr:col>50</xdr:col>
      <xdr:colOff>165100</xdr:colOff>
      <xdr:row>37</xdr:row>
      <xdr:rowOff>107000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123527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2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138944</xdr:rowOff>
    </xdr:from>
    <xdr:to>
      <xdr:col>46</xdr:col>
      <xdr:colOff>38100</xdr:colOff>
      <xdr:row>37</xdr:row>
      <xdr:rowOff>69094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85621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48658</xdr:rowOff>
    </xdr:from>
    <xdr:to>
      <xdr:col>41</xdr:col>
      <xdr:colOff>101600</xdr:colOff>
      <xdr:row>37</xdr:row>
      <xdr:rowOff>150258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166785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6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89691</xdr:rowOff>
    </xdr:from>
    <xdr:to>
      <xdr:col>36</xdr:col>
      <xdr:colOff>165100</xdr:colOff>
      <xdr:row>37</xdr:row>
      <xdr:rowOff>19841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36368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3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25971</xdr:rowOff>
    </xdr:from>
    <xdr:to>
      <xdr:col>55</xdr:col>
      <xdr:colOff>0</xdr:colOff>
      <xdr:row>59</xdr:row>
      <xdr:rowOff>82538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41521"/>
          <a:ext cx="8382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41197</xdr:rowOff>
    </xdr:from>
    <xdr:to>
      <xdr:col>50</xdr:col>
      <xdr:colOff>114300</xdr:colOff>
      <xdr:row>59</xdr:row>
      <xdr:rowOff>82538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3847"/>
          <a:ext cx="889000" cy="38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41197</xdr:rowOff>
    </xdr:from>
    <xdr:to>
      <xdr:col>45</xdr:col>
      <xdr:colOff>177800</xdr:colOff>
      <xdr:row>57</xdr:row>
      <xdr:rowOff>161762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3847"/>
          <a:ext cx="889000" cy="1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161762</xdr:rowOff>
    </xdr:from>
    <xdr:to>
      <xdr:col>41</xdr:col>
      <xdr:colOff>50800</xdr:colOff>
      <xdr:row>58</xdr:row>
      <xdr:rowOff>146400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34412"/>
          <a:ext cx="889000" cy="15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146621</xdr:rowOff>
    </xdr:from>
    <xdr:to>
      <xdr:col>55</xdr:col>
      <xdr:colOff>50800</xdr:colOff>
      <xdr:row>59</xdr:row>
      <xdr:rowOff>76771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31738</xdr:rowOff>
    </xdr:from>
    <xdr:to>
      <xdr:col>50</xdr:col>
      <xdr:colOff>165100</xdr:colOff>
      <xdr:row>59</xdr:row>
      <xdr:rowOff>133338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124465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161847</xdr:rowOff>
    </xdr:from>
    <xdr:to>
      <xdr:col>46</xdr:col>
      <xdr:colOff>38100</xdr:colOff>
      <xdr:row>57</xdr:row>
      <xdr:rowOff>91997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108524</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38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110962</xdr:rowOff>
    </xdr:from>
    <xdr:to>
      <xdr:col>41</xdr:col>
      <xdr:colOff>101600</xdr:colOff>
      <xdr:row>58</xdr:row>
      <xdr:rowOff>41112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57639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95600</xdr:rowOff>
    </xdr:from>
    <xdr:to>
      <xdr:col>36</xdr:col>
      <xdr:colOff>165100</xdr:colOff>
      <xdr:row>59</xdr:row>
      <xdr:rowOff>25750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42277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1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20886</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5436"/>
          <a:ext cx="838200" cy="2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163032</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64682"/>
          <a:ext cx="889000" cy="2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163032</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64682"/>
          <a:ext cx="889000" cy="2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141536</xdr:rowOff>
    </xdr:from>
    <xdr:to>
      <xdr:col>55</xdr:col>
      <xdr:colOff>50800</xdr:colOff>
      <xdr:row>79</xdr:row>
      <xdr:rowOff>71686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56463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112232</xdr:rowOff>
    </xdr:from>
    <xdr:to>
      <xdr:col>41</xdr:col>
      <xdr:colOff>101600</xdr:colOff>
      <xdr:row>78</xdr:row>
      <xdr:rowOff>42382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58909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46113</xdr:rowOff>
    </xdr:from>
    <xdr:to>
      <xdr:col>55</xdr:col>
      <xdr:colOff>0</xdr:colOff>
      <xdr:row>98</xdr:row>
      <xdr:rowOff>116822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8213"/>
          <a:ext cx="838200" cy="7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94881</xdr:rowOff>
    </xdr:from>
    <xdr:to>
      <xdr:col>50</xdr:col>
      <xdr:colOff>114300</xdr:colOff>
      <xdr:row>98</xdr:row>
      <xdr:rowOff>116822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82631"/>
          <a:ext cx="889000" cy="53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94881</xdr:rowOff>
    </xdr:from>
    <xdr:to>
      <xdr:col>45</xdr:col>
      <xdr:colOff>177800</xdr:colOff>
      <xdr:row>97</xdr:row>
      <xdr:rowOff>25673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82631"/>
          <a:ext cx="889000" cy="2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25673</xdr:rowOff>
    </xdr:from>
    <xdr:to>
      <xdr:col>41</xdr:col>
      <xdr:colOff>50800</xdr:colOff>
      <xdr:row>97</xdr:row>
      <xdr:rowOff>137651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56323"/>
          <a:ext cx="889000" cy="1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166763</xdr:rowOff>
    </xdr:from>
    <xdr:to>
      <xdr:col>55</xdr:col>
      <xdr:colOff>50800</xdr:colOff>
      <xdr:row>98</xdr:row>
      <xdr:rowOff>96913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126140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66022</xdr:rowOff>
    </xdr:from>
    <xdr:to>
      <xdr:col>50</xdr:col>
      <xdr:colOff>165100</xdr:colOff>
      <xdr:row>98</xdr:row>
      <xdr:rowOff>167622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44081</xdr:rowOff>
    </xdr:from>
    <xdr:to>
      <xdr:col>46</xdr:col>
      <xdr:colOff>38100</xdr:colOff>
      <xdr:row>95</xdr:row>
      <xdr:rowOff>145681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162208</xdr:rowOff>
    </xdr:from>
    <xdr:ext cx="69018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05205" y="161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146323</xdr:rowOff>
    </xdr:from>
    <xdr:to>
      <xdr:col>41</xdr:col>
      <xdr:colOff>101600</xdr:colOff>
      <xdr:row>97</xdr:row>
      <xdr:rowOff>76473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93000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8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86851</xdr:rowOff>
    </xdr:from>
    <xdr:to>
      <xdr:col>36</xdr:col>
      <xdr:colOff>165100</xdr:colOff>
      <xdr:row>98</xdr:row>
      <xdr:rowOff>17001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33528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9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126426</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98626"/>
          <a:ext cx="889000" cy="4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75626</xdr:rowOff>
    </xdr:from>
    <xdr:to>
      <xdr:col>67</xdr:col>
      <xdr:colOff>101600</xdr:colOff>
      <xdr:row>37</xdr:row>
      <xdr:rowOff>5776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22303</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60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42252</xdr:rowOff>
    </xdr:from>
    <xdr:to>
      <xdr:col>85</xdr:col>
      <xdr:colOff>127000</xdr:colOff>
      <xdr:row>75</xdr:row>
      <xdr:rowOff>45254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01002"/>
          <a:ext cx="838200" cy="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45254</xdr:rowOff>
    </xdr:from>
    <xdr:to>
      <xdr:col>81</xdr:col>
      <xdr:colOff>50800</xdr:colOff>
      <xdr:row>75</xdr:row>
      <xdr:rowOff>134775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04004"/>
          <a:ext cx="889000" cy="8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134775</xdr:rowOff>
    </xdr:from>
    <xdr:to>
      <xdr:col>76</xdr:col>
      <xdr:colOff>114300</xdr:colOff>
      <xdr:row>75</xdr:row>
      <xdr:rowOff>161417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93525"/>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161417</xdr:rowOff>
    </xdr:from>
    <xdr:to>
      <xdr:col>71</xdr:col>
      <xdr:colOff>177800</xdr:colOff>
      <xdr:row>76</xdr:row>
      <xdr:rowOff>71983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20167"/>
          <a:ext cx="889000" cy="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162902</xdr:rowOff>
    </xdr:from>
    <xdr:to>
      <xdr:col>85</xdr:col>
      <xdr:colOff>177800</xdr:colOff>
      <xdr:row>75</xdr:row>
      <xdr:rowOff>93052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5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14329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0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165904</xdr:rowOff>
    </xdr:from>
    <xdr:to>
      <xdr:col>81</xdr:col>
      <xdr:colOff>101600</xdr:colOff>
      <xdr:row>75</xdr:row>
      <xdr:rowOff>96054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5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112581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62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83975</xdr:rowOff>
    </xdr:from>
    <xdr:to>
      <xdr:col>76</xdr:col>
      <xdr:colOff>165100</xdr:colOff>
      <xdr:row>76</xdr:row>
      <xdr:rowOff>14126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42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30652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110617</xdr:rowOff>
    </xdr:from>
    <xdr:to>
      <xdr:col>72</xdr:col>
      <xdr:colOff>38100</xdr:colOff>
      <xdr:row>76</xdr:row>
      <xdr:rowOff>40767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6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57294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74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21183</xdr:rowOff>
    </xdr:from>
    <xdr:to>
      <xdr:col>67</xdr:col>
      <xdr:colOff>101600</xdr:colOff>
      <xdr:row>76</xdr:row>
      <xdr:rowOff>122783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139310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82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129311</xdr:rowOff>
    </xdr:from>
    <xdr:to>
      <xdr:col>85</xdr:col>
      <xdr:colOff>127000</xdr:colOff>
      <xdr:row>98</xdr:row>
      <xdr:rowOff>130183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1411"/>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130183</xdr:rowOff>
    </xdr:from>
    <xdr:to>
      <xdr:col>81</xdr:col>
      <xdr:colOff>50800</xdr:colOff>
      <xdr:row>98</xdr:row>
      <xdr:rowOff>135973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2283"/>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135520</xdr:rowOff>
    </xdr:from>
    <xdr:to>
      <xdr:col>76</xdr:col>
      <xdr:colOff>114300</xdr:colOff>
      <xdr:row>98</xdr:row>
      <xdr:rowOff>135973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3762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135520</xdr:rowOff>
    </xdr:from>
    <xdr:to>
      <xdr:col>71</xdr:col>
      <xdr:colOff>177800</xdr:colOff>
      <xdr:row>98</xdr:row>
      <xdr:rowOff>136840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7620"/>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78511</xdr:rowOff>
    </xdr:from>
    <xdr:to>
      <xdr:col>85</xdr:col>
      <xdr:colOff>177800</xdr:colOff>
      <xdr:row>99</xdr:row>
      <xdr:rowOff>8661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164888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79383</xdr:rowOff>
    </xdr:from>
    <xdr:to>
      <xdr:col>81</xdr:col>
      <xdr:colOff>101600</xdr:colOff>
      <xdr:row>99</xdr:row>
      <xdr:rowOff>9533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7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85173</xdr:rowOff>
    </xdr:from>
    <xdr:to>
      <xdr:col>76</xdr:col>
      <xdr:colOff>165100</xdr:colOff>
      <xdr:row>99</xdr:row>
      <xdr:rowOff>15323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6450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8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84720</xdr:rowOff>
    </xdr:from>
    <xdr:to>
      <xdr:col>72</xdr:col>
      <xdr:colOff>38100</xdr:colOff>
      <xdr:row>99</xdr:row>
      <xdr:rowOff>14870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5997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7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86040</xdr:rowOff>
    </xdr:from>
    <xdr:to>
      <xdr:col>67</xdr:col>
      <xdr:colOff>101600</xdr:colOff>
      <xdr:row>99</xdr:row>
      <xdr:rowOff>16190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7317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8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89098</xdr:rowOff>
    </xdr:from>
    <xdr:to>
      <xdr:col>116</xdr:col>
      <xdr:colOff>63500</xdr:colOff>
      <xdr:row>59</xdr:row>
      <xdr:rowOff>89343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4648"/>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89343</xdr:rowOff>
    </xdr:from>
    <xdr:to>
      <xdr:col>111</xdr:col>
      <xdr:colOff>177800</xdr:colOff>
      <xdr:row>59</xdr:row>
      <xdr:rowOff>89719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04893"/>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89669</xdr:rowOff>
    </xdr:from>
    <xdr:to>
      <xdr:col>107</xdr:col>
      <xdr:colOff>50800</xdr:colOff>
      <xdr:row>59</xdr:row>
      <xdr:rowOff>89719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5219"/>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89669</xdr:rowOff>
    </xdr:from>
    <xdr:to>
      <xdr:col>102</xdr:col>
      <xdr:colOff>114300</xdr:colOff>
      <xdr:row>59</xdr:row>
      <xdr:rowOff>89898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521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38298</xdr:rowOff>
    </xdr:from>
    <xdr:to>
      <xdr:col>116</xdr:col>
      <xdr:colOff>114300</xdr:colOff>
      <xdr:row>59</xdr:row>
      <xdr:rowOff>139898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38543</xdr:rowOff>
    </xdr:from>
    <xdr:to>
      <xdr:col>112</xdr:col>
      <xdr:colOff>38100</xdr:colOff>
      <xdr:row>59</xdr:row>
      <xdr:rowOff>140143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131270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46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38919</xdr:rowOff>
    </xdr:from>
    <xdr:to>
      <xdr:col>107</xdr:col>
      <xdr:colOff>101600</xdr:colOff>
      <xdr:row>59</xdr:row>
      <xdr:rowOff>140519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131646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47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38869</xdr:rowOff>
    </xdr:from>
    <xdr:to>
      <xdr:col>102</xdr:col>
      <xdr:colOff>165100</xdr:colOff>
      <xdr:row>59</xdr:row>
      <xdr:rowOff>140469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131596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47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39098</xdr:rowOff>
    </xdr:from>
    <xdr:to>
      <xdr:col>98</xdr:col>
      <xdr:colOff>38100</xdr:colOff>
      <xdr:row>59</xdr:row>
      <xdr:rowOff>140698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131825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67851</xdr:rowOff>
    </xdr:from>
    <xdr:to>
      <xdr:col>116</xdr:col>
      <xdr:colOff>62864</xdr:colOff>
      <xdr:row>78</xdr:row>
      <xdr:rowOff>167974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412251"/>
          <a:ext cx="1269" cy="1128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167974</xdr:rowOff>
    </xdr:from>
    <xdr:to>
      <xdr:col>116</xdr:col>
      <xdr:colOff>152400</xdr:colOff>
      <xdr:row>78</xdr:row>
      <xdr:rowOff>167974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4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14528</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18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67851</xdr:rowOff>
    </xdr:from>
    <xdr:to>
      <xdr:col>116</xdr:col>
      <xdr:colOff>152400</xdr:colOff>
      <xdr:row>72</xdr:row>
      <xdr:rowOff>67851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41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82994</xdr:rowOff>
    </xdr:from>
    <xdr:to>
      <xdr:col>116</xdr:col>
      <xdr:colOff>63500</xdr:colOff>
      <xdr:row>77</xdr:row>
      <xdr:rowOff>44658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255944"/>
          <a:ext cx="838200" cy="99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82418</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28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103991</xdr:rowOff>
    </xdr:from>
    <xdr:to>
      <xdr:col>116</xdr:col>
      <xdr:colOff>114300</xdr:colOff>
      <xdr:row>78</xdr:row>
      <xdr:rowOff>34141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82994</xdr:rowOff>
    </xdr:from>
    <xdr:to>
      <xdr:col>111</xdr:col>
      <xdr:colOff>177800</xdr:colOff>
      <xdr:row>71</xdr:row>
      <xdr:rowOff>145752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255944"/>
          <a:ext cx="889000" cy="6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133307</xdr:rowOff>
    </xdr:from>
    <xdr:to>
      <xdr:col>112</xdr:col>
      <xdr:colOff>38100</xdr:colOff>
      <xdr:row>77</xdr:row>
      <xdr:rowOff>63457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54584</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25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104949</xdr:rowOff>
    </xdr:from>
    <xdr:to>
      <xdr:col>107</xdr:col>
      <xdr:colOff>50800</xdr:colOff>
      <xdr:row>71</xdr:row>
      <xdr:rowOff>145752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277899"/>
          <a:ext cx="889000" cy="4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109105</xdr:rowOff>
    </xdr:from>
    <xdr:to>
      <xdr:col>107</xdr:col>
      <xdr:colOff>101600</xdr:colOff>
      <xdr:row>77</xdr:row>
      <xdr:rowOff>39255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30382</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60177</xdr:rowOff>
    </xdr:from>
    <xdr:to>
      <xdr:col>102</xdr:col>
      <xdr:colOff>114300</xdr:colOff>
      <xdr:row>71</xdr:row>
      <xdr:rowOff>104949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233127"/>
          <a:ext cx="889000" cy="4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132471</xdr:rowOff>
    </xdr:from>
    <xdr:to>
      <xdr:col>102</xdr:col>
      <xdr:colOff>165100</xdr:colOff>
      <xdr:row>77</xdr:row>
      <xdr:rowOff>62621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53748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157882</xdr:rowOff>
    </xdr:from>
    <xdr:to>
      <xdr:col>98</xdr:col>
      <xdr:colOff>38100</xdr:colOff>
      <xdr:row>77</xdr:row>
      <xdr:rowOff>88032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79159</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165308</xdr:rowOff>
    </xdr:from>
    <xdr:to>
      <xdr:col>116</xdr:col>
      <xdr:colOff>114300</xdr:colOff>
      <xdr:row>77</xdr:row>
      <xdr:rowOff>95458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16735</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32194</xdr:rowOff>
    </xdr:from>
    <xdr:to>
      <xdr:col>112</xdr:col>
      <xdr:colOff>38100</xdr:colOff>
      <xdr:row>71</xdr:row>
      <xdr:rowOff>133794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20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150321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19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94952</xdr:rowOff>
    </xdr:from>
    <xdr:to>
      <xdr:col>107</xdr:col>
      <xdr:colOff>101600</xdr:colOff>
      <xdr:row>72</xdr:row>
      <xdr:rowOff>25102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2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41629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04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54149</xdr:rowOff>
    </xdr:from>
    <xdr:to>
      <xdr:col>102</xdr:col>
      <xdr:colOff>165100</xdr:colOff>
      <xdr:row>71</xdr:row>
      <xdr:rowOff>155749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22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826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00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9377</xdr:rowOff>
    </xdr:from>
    <xdr:to>
      <xdr:col>98</xdr:col>
      <xdr:colOff>38100</xdr:colOff>
      <xdr:row>71</xdr:row>
      <xdr:rowOff>110977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1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127504</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19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住民一人当たりコストは</a:t>
          </a:r>
          <a:r>
            <a:rPr kumimoji="1" lang="en-US" altLang="ja-JP" sz="1300">
              <a:latin typeface="ＭＳ Ｐゴシック" panose="020B0600070205080204" pitchFamily="50" charset="-128"/>
              <a:ea typeface="ＭＳ Ｐゴシック" panose="020B0600070205080204" pitchFamily="50" charset="-128"/>
            </a:rPr>
            <a:t>3,337,315</a:t>
          </a:r>
          <a:r>
            <a:rPr kumimoji="1" lang="ja-JP" altLang="en-US" sz="1300">
              <a:latin typeface="ＭＳ Ｐゴシック" panose="020B0600070205080204" pitchFamily="50" charset="-128"/>
              <a:ea typeface="ＭＳ Ｐゴシック" panose="020B0600070205080204" pitchFamily="50" charset="-128"/>
            </a:rPr>
            <a:t>円となり、人口規模が小さいことにより高い水準となっている。特に物件費は住民一人当たり</a:t>
          </a:r>
          <a:r>
            <a:rPr kumimoji="1" lang="en-US" altLang="ja-JP" sz="1300">
              <a:latin typeface="ＭＳ Ｐゴシック" panose="020B0600070205080204" pitchFamily="50" charset="-128"/>
              <a:ea typeface="ＭＳ Ｐゴシック" panose="020B0600070205080204" pitchFamily="50" charset="-128"/>
            </a:rPr>
            <a:t>1,232,074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倍と高コストな状態となっている。物件費の中には、地域おこし協力隊や地域活性化起業人等特別交付税措置対象事業も含まれてはいるが、今後は事務事業の見直しや歳出の効率化を進め、持続可能な財政運営に努める。また、補助費等が増加している要因及び繰出金が減少している要因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年度から簡易水道事業と下水道事業が公営企業化したため、令和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年度まで繰出金で計上されていた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事業の繰出金が令和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年度からは補助金等に計上されるように変更となったためである。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山梨県丹波山村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501
497
101.30
1,723,606
1,671,995
47,011
806,648
1,570,923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xdr:rowOff>
    </xdr:from>
    <xdr:to>
      <xdr:col>24</xdr:col>
      <xdr:colOff>63500</xdr:colOff>
      <xdr:row>36</xdr:row>
      <xdr:rowOff>21928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81598"/>
          <a:ext cx="8382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21928</xdr:rowOff>
    </xdr:from>
    <xdr:to>
      <xdr:col>19</xdr:col>
      <xdr:colOff>177800</xdr:colOff>
      <xdr:row>36</xdr:row>
      <xdr:rowOff>49889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94128"/>
          <a:ext cx="889000" cy="2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49889</xdr:rowOff>
    </xdr:from>
    <xdr:to>
      <xdr:col>15</xdr:col>
      <xdr:colOff>50800</xdr:colOff>
      <xdr:row>36</xdr:row>
      <xdr:rowOff>57947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222089"/>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57947</xdr:rowOff>
    </xdr:from>
    <xdr:to>
      <xdr:col>10</xdr:col>
      <xdr:colOff>114300</xdr:colOff>
      <xdr:row>36</xdr:row>
      <xdr:rowOff>65319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30147"/>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152925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142578</xdr:rowOff>
    </xdr:from>
    <xdr:to>
      <xdr:col>20</xdr:col>
      <xdr:colOff>38100</xdr:colOff>
      <xdr:row>36</xdr:row>
      <xdr:rowOff>72728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89255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170539</xdr:rowOff>
    </xdr:from>
    <xdr:to>
      <xdr:col>15</xdr:col>
      <xdr:colOff>101600</xdr:colOff>
      <xdr:row>36</xdr:row>
      <xdr:rowOff>100689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7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117216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7147</xdr:rowOff>
    </xdr:from>
    <xdr:to>
      <xdr:col>10</xdr:col>
      <xdr:colOff>165100</xdr:colOff>
      <xdr:row>36</xdr:row>
      <xdr:rowOff>108747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125274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14519</xdr:rowOff>
    </xdr:from>
    <xdr:to>
      <xdr:col>6</xdr:col>
      <xdr:colOff>38100</xdr:colOff>
      <xdr:row>36</xdr:row>
      <xdr:rowOff>116119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132646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6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51591</xdr:rowOff>
    </xdr:from>
    <xdr:to>
      <xdr:col>24</xdr:col>
      <xdr:colOff>63500</xdr:colOff>
      <xdr:row>56</xdr:row>
      <xdr:rowOff>50267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1341"/>
          <a:ext cx="838200" cy="17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139792</xdr:rowOff>
    </xdr:from>
    <xdr:to>
      <xdr:col>19</xdr:col>
      <xdr:colOff>177800</xdr:colOff>
      <xdr:row>56</xdr:row>
      <xdr:rowOff>50267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055192"/>
          <a:ext cx="889000" cy="59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139792</xdr:rowOff>
    </xdr:from>
    <xdr:to>
      <xdr:col>15</xdr:col>
      <xdr:colOff>50800</xdr:colOff>
      <xdr:row>54</xdr:row>
      <xdr:rowOff>11702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055192"/>
          <a:ext cx="889000" cy="2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11702</xdr:rowOff>
    </xdr:from>
    <xdr:to>
      <xdr:col>10</xdr:col>
      <xdr:colOff>114300</xdr:colOff>
      <xdr:row>55</xdr:row>
      <xdr:rowOff>12564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70002"/>
          <a:ext cx="889000" cy="17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xdr:rowOff>
    </xdr:from>
    <xdr:to>
      <xdr:col>24</xdr:col>
      <xdr:colOff>114300</xdr:colOff>
      <xdr:row>55</xdr:row>
      <xdr:rowOff>102391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23668</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819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170917</xdr:rowOff>
    </xdr:from>
    <xdr:to>
      <xdr:col>20</xdr:col>
      <xdr:colOff>38100</xdr:colOff>
      <xdr:row>56</xdr:row>
      <xdr:rowOff>101067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117594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7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88992</xdr:rowOff>
    </xdr:from>
    <xdr:to>
      <xdr:col>15</xdr:col>
      <xdr:colOff>101600</xdr:colOff>
      <xdr:row>53</xdr:row>
      <xdr:rowOff>19142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0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35669</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8779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132352</xdr:rowOff>
    </xdr:from>
    <xdr:to>
      <xdr:col>10</xdr:col>
      <xdr:colOff>165100</xdr:colOff>
      <xdr:row>54</xdr:row>
      <xdr:rowOff>62502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79029</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99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133214</xdr:rowOff>
    </xdr:from>
    <xdr:to>
      <xdr:col>6</xdr:col>
      <xdr:colOff>38100</xdr:colOff>
      <xdr:row>55</xdr:row>
      <xdr:rowOff>63364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79891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166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15596</xdr:rowOff>
    </xdr:from>
    <xdr:to>
      <xdr:col>24</xdr:col>
      <xdr:colOff>63500</xdr:colOff>
      <xdr:row>76</xdr:row>
      <xdr:rowOff>49496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5796"/>
          <a:ext cx="838200" cy="3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49496</xdr:rowOff>
    </xdr:from>
    <xdr:to>
      <xdr:col>19</xdr:col>
      <xdr:colOff>177800</xdr:colOff>
      <xdr:row>76</xdr:row>
      <xdr:rowOff>155077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79696"/>
          <a:ext cx="889000" cy="1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101834</xdr:rowOff>
    </xdr:from>
    <xdr:to>
      <xdr:col>15</xdr:col>
      <xdr:colOff>50800</xdr:colOff>
      <xdr:row>76</xdr:row>
      <xdr:rowOff>155077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32034"/>
          <a:ext cx="889000" cy="5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101834</xdr:rowOff>
    </xdr:from>
    <xdr:to>
      <xdr:col>10</xdr:col>
      <xdr:colOff>114300</xdr:colOff>
      <xdr:row>76</xdr:row>
      <xdr:rowOff>107198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32034"/>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136245</xdr:rowOff>
    </xdr:from>
    <xdr:to>
      <xdr:col>24</xdr:col>
      <xdr:colOff>114300</xdr:colOff>
      <xdr:row>76</xdr:row>
      <xdr:rowOff>66396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49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159122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4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170146</xdr:rowOff>
    </xdr:from>
    <xdr:to>
      <xdr:col>20</xdr:col>
      <xdr:colOff>38100</xdr:colOff>
      <xdr:row>76</xdr:row>
      <xdr:rowOff>100296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116824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104277</xdr:rowOff>
    </xdr:from>
    <xdr:to>
      <xdr:col>15</xdr:col>
      <xdr:colOff>101600</xdr:colOff>
      <xdr:row>77</xdr:row>
      <xdr:rowOff>34427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50955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0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51034</xdr:rowOff>
    </xdr:from>
    <xdr:to>
      <xdr:col>10</xdr:col>
      <xdr:colOff>165100</xdr:colOff>
      <xdr:row>76</xdr:row>
      <xdr:rowOff>152634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169162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5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56398</xdr:rowOff>
    </xdr:from>
    <xdr:to>
      <xdr:col>6</xdr:col>
      <xdr:colOff>38100</xdr:colOff>
      <xdr:row>76</xdr:row>
      <xdr:rowOff>157998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3074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102698</xdr:rowOff>
    </xdr:from>
    <xdr:to>
      <xdr:col>24</xdr:col>
      <xdr:colOff>63500</xdr:colOff>
      <xdr:row>97</xdr:row>
      <xdr:rowOff>108327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3348"/>
          <a:ext cx="8382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77113</xdr:rowOff>
    </xdr:from>
    <xdr:to>
      <xdr:col>19</xdr:col>
      <xdr:colOff>177800</xdr:colOff>
      <xdr:row>97</xdr:row>
      <xdr:rowOff>102698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07763"/>
          <a:ext cx="889000" cy="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77113</xdr:rowOff>
    </xdr:from>
    <xdr:to>
      <xdr:col>15</xdr:col>
      <xdr:colOff>50800</xdr:colOff>
      <xdr:row>97</xdr:row>
      <xdr:rowOff>81766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07763"/>
          <a:ext cx="8890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81766</xdr:rowOff>
    </xdr:from>
    <xdr:to>
      <xdr:col>10</xdr:col>
      <xdr:colOff>114300</xdr:colOff>
      <xdr:row>97</xdr:row>
      <xdr:rowOff>113604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2416"/>
          <a:ext cx="889000" cy="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57527</xdr:rowOff>
    </xdr:from>
    <xdr:to>
      <xdr:col>24</xdr:col>
      <xdr:colOff>114300</xdr:colOff>
      <xdr:row>97</xdr:row>
      <xdr:rowOff>159127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35954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51898</xdr:rowOff>
    </xdr:from>
    <xdr:to>
      <xdr:col>20</xdr:col>
      <xdr:colOff>38100</xdr:colOff>
      <xdr:row>97</xdr:row>
      <xdr:rowOff>153498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144625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7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26313</xdr:rowOff>
    </xdr:from>
    <xdr:to>
      <xdr:col>15</xdr:col>
      <xdr:colOff>101600</xdr:colOff>
      <xdr:row>97</xdr:row>
      <xdr:rowOff>127913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144440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3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30966</xdr:rowOff>
    </xdr:from>
    <xdr:to>
      <xdr:col>10</xdr:col>
      <xdr:colOff>165100</xdr:colOff>
      <xdr:row>97</xdr:row>
      <xdr:rowOff>132566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149093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3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62804</xdr:rowOff>
    </xdr:from>
    <xdr:to>
      <xdr:col>6</xdr:col>
      <xdr:colOff>38100</xdr:colOff>
      <xdr:row>97</xdr:row>
      <xdr:rowOff>164404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9481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6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110197</xdr:rowOff>
    </xdr:from>
    <xdr:to>
      <xdr:col>55</xdr:col>
      <xdr:colOff>0</xdr:colOff>
      <xdr:row>57</xdr:row>
      <xdr:rowOff>159021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82847"/>
          <a:ext cx="838200" cy="4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136751</xdr:rowOff>
    </xdr:from>
    <xdr:to>
      <xdr:col>50</xdr:col>
      <xdr:colOff>114300</xdr:colOff>
      <xdr:row>57</xdr:row>
      <xdr:rowOff>159021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09401"/>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136751</xdr:rowOff>
    </xdr:from>
    <xdr:to>
      <xdr:col>45</xdr:col>
      <xdr:colOff>177800</xdr:colOff>
      <xdr:row>58</xdr:row>
      <xdr:rowOff>56604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9401"/>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24860</xdr:rowOff>
    </xdr:from>
    <xdr:to>
      <xdr:col>41</xdr:col>
      <xdr:colOff>50800</xdr:colOff>
      <xdr:row>58</xdr:row>
      <xdr:rowOff>56604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68960"/>
          <a:ext cx="889000" cy="3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59397</xdr:rowOff>
    </xdr:from>
    <xdr:to>
      <xdr:col>55</xdr:col>
      <xdr:colOff>50800</xdr:colOff>
      <xdr:row>57</xdr:row>
      <xdr:rowOff>160997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82274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8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108221</xdr:rowOff>
    </xdr:from>
    <xdr:to>
      <xdr:col>50</xdr:col>
      <xdr:colOff>165100</xdr:colOff>
      <xdr:row>58</xdr:row>
      <xdr:rowOff>38371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54898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5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85951</xdr:rowOff>
    </xdr:from>
    <xdr:to>
      <xdr:col>46</xdr:col>
      <xdr:colOff>38100</xdr:colOff>
      <xdr:row>58</xdr:row>
      <xdr:rowOff>16101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32628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5804</xdr:rowOff>
    </xdr:from>
    <xdr:to>
      <xdr:col>41</xdr:col>
      <xdr:colOff>101600</xdr:colOff>
      <xdr:row>58</xdr:row>
      <xdr:rowOff>107404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98531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145510</xdr:rowOff>
    </xdr:from>
    <xdr:to>
      <xdr:col>36</xdr:col>
      <xdr:colOff>165100</xdr:colOff>
      <xdr:row>58</xdr:row>
      <xdr:rowOff>75660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66787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1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66639</xdr:rowOff>
    </xdr:from>
    <xdr:to>
      <xdr:col>55</xdr:col>
      <xdr:colOff>0</xdr:colOff>
      <xdr:row>78</xdr:row>
      <xdr:rowOff>90698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9739"/>
          <a:ext cx="838200" cy="2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74273</xdr:rowOff>
    </xdr:from>
    <xdr:to>
      <xdr:col>50</xdr:col>
      <xdr:colOff>114300</xdr:colOff>
      <xdr:row>78</xdr:row>
      <xdr:rowOff>90698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47373"/>
          <a:ext cx="889000" cy="1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74273</xdr:rowOff>
    </xdr:from>
    <xdr:to>
      <xdr:col>45</xdr:col>
      <xdr:colOff>177800</xdr:colOff>
      <xdr:row>78</xdr:row>
      <xdr:rowOff>111851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7373"/>
          <a:ext cx="889000" cy="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56380</xdr:rowOff>
    </xdr:from>
    <xdr:to>
      <xdr:col>41</xdr:col>
      <xdr:colOff>50800</xdr:colOff>
      <xdr:row>78</xdr:row>
      <xdr:rowOff>111851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9480"/>
          <a:ext cx="889000" cy="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15839</xdr:rowOff>
    </xdr:from>
    <xdr:to>
      <xdr:col>55</xdr:col>
      <xdr:colOff>50800</xdr:colOff>
      <xdr:row>78</xdr:row>
      <xdr:rowOff>117439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38716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39898</xdr:rowOff>
    </xdr:from>
    <xdr:to>
      <xdr:col>50</xdr:col>
      <xdr:colOff>165100</xdr:colOff>
      <xdr:row>78</xdr:row>
      <xdr:rowOff>141498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158025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23473</xdr:rowOff>
    </xdr:from>
    <xdr:to>
      <xdr:col>46</xdr:col>
      <xdr:colOff>38100</xdr:colOff>
      <xdr:row>78</xdr:row>
      <xdr:rowOff>125073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141600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61051</xdr:rowOff>
    </xdr:from>
    <xdr:to>
      <xdr:col>41</xdr:col>
      <xdr:colOff>101600</xdr:colOff>
      <xdr:row>78</xdr:row>
      <xdr:rowOff>162651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7728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0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5580</xdr:rowOff>
    </xdr:from>
    <xdr:to>
      <xdr:col>36</xdr:col>
      <xdr:colOff>165100</xdr:colOff>
      <xdr:row>78</xdr:row>
      <xdr:rowOff>107180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123707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5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140460</xdr:rowOff>
    </xdr:from>
    <xdr:to>
      <xdr:col>55</xdr:col>
      <xdr:colOff>0</xdr:colOff>
      <xdr:row>97</xdr:row>
      <xdr:rowOff>166934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1110"/>
          <a:ext cx="8382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140460</xdr:rowOff>
    </xdr:from>
    <xdr:to>
      <xdr:col>50</xdr:col>
      <xdr:colOff>114300</xdr:colOff>
      <xdr:row>98</xdr:row>
      <xdr:rowOff>10731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71110"/>
          <a:ext cx="889000" cy="4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99191</xdr:rowOff>
    </xdr:from>
    <xdr:to>
      <xdr:col>45</xdr:col>
      <xdr:colOff>177800</xdr:colOff>
      <xdr:row>98</xdr:row>
      <xdr:rowOff>10731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9841"/>
          <a:ext cx="889000" cy="8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99191</xdr:rowOff>
    </xdr:from>
    <xdr:to>
      <xdr:col>41</xdr:col>
      <xdr:colOff>50800</xdr:colOff>
      <xdr:row>98</xdr:row>
      <xdr:rowOff>6634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9841"/>
          <a:ext cx="889000" cy="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116134</xdr:rowOff>
    </xdr:from>
    <xdr:to>
      <xdr:col>55</xdr:col>
      <xdr:colOff>50800</xdr:colOff>
      <xdr:row>98</xdr:row>
      <xdr:rowOff>46284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139011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89660</xdr:rowOff>
    </xdr:from>
    <xdr:to>
      <xdr:col>50</xdr:col>
      <xdr:colOff>165100</xdr:colOff>
      <xdr:row>98</xdr:row>
      <xdr:rowOff>19810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36337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131381</xdr:rowOff>
    </xdr:from>
    <xdr:to>
      <xdr:col>46</xdr:col>
      <xdr:colOff>38100</xdr:colOff>
      <xdr:row>98</xdr:row>
      <xdr:rowOff>61531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78058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3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48391</xdr:rowOff>
    </xdr:from>
    <xdr:to>
      <xdr:col>41</xdr:col>
      <xdr:colOff>101600</xdr:colOff>
      <xdr:row>97</xdr:row>
      <xdr:rowOff>149991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166518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5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127284</xdr:rowOff>
    </xdr:from>
    <xdr:to>
      <xdr:col>36</xdr:col>
      <xdr:colOff>165100</xdr:colOff>
      <xdr:row>98</xdr:row>
      <xdr:rowOff>57434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73961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3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49325</xdr:rowOff>
    </xdr:from>
    <xdr:to>
      <xdr:col>85</xdr:col>
      <xdr:colOff>126364</xdr:colOff>
      <xdr:row>39</xdr:row>
      <xdr:rowOff>63592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707175"/>
          <a:ext cx="1269" cy="104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67419</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63592</xdr:rowOff>
    </xdr:from>
    <xdr:to>
      <xdr:col>86</xdr:col>
      <xdr:colOff>25400</xdr:colOff>
      <xdr:row>39</xdr:row>
      <xdr:rowOff>63592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5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167452</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48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49325</xdr:rowOff>
    </xdr:from>
    <xdr:to>
      <xdr:col>86</xdr:col>
      <xdr:colOff>25400</xdr:colOff>
      <xdr:row>33</xdr:row>
      <xdr:rowOff>49325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70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115831</xdr:rowOff>
    </xdr:from>
    <xdr:to>
      <xdr:col>85</xdr:col>
      <xdr:colOff>127000</xdr:colOff>
      <xdr:row>36</xdr:row>
      <xdr:rowOff>167338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88031"/>
          <a:ext cx="838200" cy="5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123239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6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144812</xdr:rowOff>
    </xdr:from>
    <xdr:to>
      <xdr:col>85</xdr:col>
      <xdr:colOff>177800</xdr:colOff>
      <xdr:row>38</xdr:row>
      <xdr:rowOff>74963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884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10142</xdr:rowOff>
    </xdr:from>
    <xdr:to>
      <xdr:col>81</xdr:col>
      <xdr:colOff>50800</xdr:colOff>
      <xdr:row>36</xdr:row>
      <xdr:rowOff>167338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325092"/>
          <a:ext cx="889000" cy="10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4053</xdr:rowOff>
    </xdr:from>
    <xdr:to>
      <xdr:col>81</xdr:col>
      <xdr:colOff>101600</xdr:colOff>
      <xdr:row>38</xdr:row>
      <xdr:rowOff>105653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96780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61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10142</xdr:rowOff>
    </xdr:from>
    <xdr:to>
      <xdr:col>76</xdr:col>
      <xdr:colOff>114300</xdr:colOff>
      <xdr:row>37</xdr:row>
      <xdr:rowOff>50961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325092"/>
          <a:ext cx="889000" cy="10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21218</xdr:rowOff>
    </xdr:from>
    <xdr:to>
      <xdr:col>76</xdr:col>
      <xdr:colOff>165100</xdr:colOff>
      <xdr:row>38</xdr:row>
      <xdr:rowOff>122818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62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50961</xdr:rowOff>
    </xdr:from>
    <xdr:to>
      <xdr:col>71</xdr:col>
      <xdr:colOff>177800</xdr:colOff>
      <xdr:row>37</xdr:row>
      <xdr:rowOff>62913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94611"/>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6431</xdr:rowOff>
    </xdr:from>
    <xdr:to>
      <xdr:col>72</xdr:col>
      <xdr:colOff>38100</xdr:colOff>
      <xdr:row>38</xdr:row>
      <xdr:rowOff>108031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144211</xdr:rowOff>
    </xdr:from>
    <xdr:to>
      <xdr:col>67</xdr:col>
      <xdr:colOff>101600</xdr:colOff>
      <xdr:row>38</xdr:row>
      <xdr:rowOff>74361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65488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65031</xdr:rowOff>
    </xdr:from>
    <xdr:to>
      <xdr:col>85</xdr:col>
      <xdr:colOff>177800</xdr:colOff>
      <xdr:row>36</xdr:row>
      <xdr:rowOff>166631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87908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8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116538</xdr:rowOff>
    </xdr:from>
    <xdr:to>
      <xdr:col>81</xdr:col>
      <xdr:colOff>101600</xdr:colOff>
      <xdr:row>37</xdr:row>
      <xdr:rowOff>46688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63215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6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130792</xdr:rowOff>
    </xdr:from>
    <xdr:to>
      <xdr:col>76</xdr:col>
      <xdr:colOff>165100</xdr:colOff>
      <xdr:row>31</xdr:row>
      <xdr:rowOff>60942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2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77469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0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xdr:rowOff>
    </xdr:from>
    <xdr:to>
      <xdr:col>72</xdr:col>
      <xdr:colOff>38100</xdr:colOff>
      <xdr:row>37</xdr:row>
      <xdr:rowOff>101761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118288</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11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12113</xdr:rowOff>
    </xdr:from>
    <xdr:to>
      <xdr:col>67</xdr:col>
      <xdr:colOff>101600</xdr:colOff>
      <xdr:row>37</xdr:row>
      <xdr:rowOff>113713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130240</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13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59263</xdr:rowOff>
    </xdr:from>
    <xdr:to>
      <xdr:col>85</xdr:col>
      <xdr:colOff>127000</xdr:colOff>
      <xdr:row>56</xdr:row>
      <xdr:rowOff>131379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60463"/>
          <a:ext cx="838200" cy="7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131379</xdr:rowOff>
    </xdr:from>
    <xdr:to>
      <xdr:col>81</xdr:col>
      <xdr:colOff>50800</xdr:colOff>
      <xdr:row>56</xdr:row>
      <xdr:rowOff>156809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32579"/>
          <a:ext cx="889000" cy="2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156809</xdr:rowOff>
    </xdr:from>
    <xdr:to>
      <xdr:col>76</xdr:col>
      <xdr:colOff>114300</xdr:colOff>
      <xdr:row>57</xdr:row>
      <xdr:rowOff>591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58009"/>
          <a:ext cx="889000" cy="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591</xdr:rowOff>
    </xdr:from>
    <xdr:to>
      <xdr:col>71</xdr:col>
      <xdr:colOff>177800</xdr:colOff>
      <xdr:row>57</xdr:row>
      <xdr:rowOff>20870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73241"/>
          <a:ext cx="889000" cy="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8463</xdr:rowOff>
    </xdr:from>
    <xdr:to>
      <xdr:col>85</xdr:col>
      <xdr:colOff>177800</xdr:colOff>
      <xdr:row>56</xdr:row>
      <xdr:rowOff>110063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31340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6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80579</xdr:rowOff>
    </xdr:from>
    <xdr:to>
      <xdr:col>81</xdr:col>
      <xdr:colOff>101600</xdr:colOff>
      <xdr:row>57</xdr:row>
      <xdr:rowOff>10729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8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27256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45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106009</xdr:rowOff>
    </xdr:from>
    <xdr:to>
      <xdr:col>76</xdr:col>
      <xdr:colOff>165100</xdr:colOff>
      <xdr:row>57</xdr:row>
      <xdr:rowOff>36159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52686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8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121241</xdr:rowOff>
    </xdr:from>
    <xdr:to>
      <xdr:col>72</xdr:col>
      <xdr:colOff>38100</xdr:colOff>
      <xdr:row>57</xdr:row>
      <xdr:rowOff>51391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67918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49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141520</xdr:rowOff>
    </xdr:from>
    <xdr:to>
      <xdr:col>67</xdr:col>
      <xdr:colOff>101600</xdr:colOff>
      <xdr:row>57</xdr:row>
      <xdr:rowOff>71670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88197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1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126426</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156626"/>
          <a:ext cx="889000" cy="4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75626</xdr:rowOff>
    </xdr:from>
    <xdr:to>
      <xdr:col>67</xdr:col>
      <xdr:colOff>101600</xdr:colOff>
      <xdr:row>77</xdr:row>
      <xdr:rowOff>5776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0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22303</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288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42252</xdr:rowOff>
    </xdr:from>
    <xdr:to>
      <xdr:col>85</xdr:col>
      <xdr:colOff>127000</xdr:colOff>
      <xdr:row>95</xdr:row>
      <xdr:rowOff>45255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30002"/>
          <a:ext cx="8382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45255</xdr:rowOff>
    </xdr:from>
    <xdr:to>
      <xdr:col>81</xdr:col>
      <xdr:colOff>50800</xdr:colOff>
      <xdr:row>95</xdr:row>
      <xdr:rowOff>134776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33005"/>
          <a:ext cx="889000" cy="8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134776</xdr:rowOff>
    </xdr:from>
    <xdr:to>
      <xdr:col>76</xdr:col>
      <xdr:colOff>114300</xdr:colOff>
      <xdr:row>95</xdr:row>
      <xdr:rowOff>161417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22526"/>
          <a:ext cx="889000" cy="2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161417</xdr:rowOff>
    </xdr:from>
    <xdr:to>
      <xdr:col>71</xdr:col>
      <xdr:colOff>177800</xdr:colOff>
      <xdr:row>96</xdr:row>
      <xdr:rowOff>71983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49167"/>
          <a:ext cx="889000" cy="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162902</xdr:rowOff>
    </xdr:from>
    <xdr:to>
      <xdr:col>85</xdr:col>
      <xdr:colOff>177800</xdr:colOff>
      <xdr:row>95</xdr:row>
      <xdr:rowOff>93052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14329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165905</xdr:rowOff>
    </xdr:from>
    <xdr:to>
      <xdr:col>81</xdr:col>
      <xdr:colOff>101600</xdr:colOff>
      <xdr:row>95</xdr:row>
      <xdr:rowOff>96055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112582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05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83976</xdr:rowOff>
    </xdr:from>
    <xdr:to>
      <xdr:col>76</xdr:col>
      <xdr:colOff>165100</xdr:colOff>
      <xdr:row>96</xdr:row>
      <xdr:rowOff>14126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30653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1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110617</xdr:rowOff>
    </xdr:from>
    <xdr:to>
      <xdr:col>72</xdr:col>
      <xdr:colOff>38100</xdr:colOff>
      <xdr:row>96</xdr:row>
      <xdr:rowOff>40767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57294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17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21183</xdr:rowOff>
    </xdr:from>
    <xdr:to>
      <xdr:col>67</xdr:col>
      <xdr:colOff>101600</xdr:colOff>
      <xdr:row>96</xdr:row>
      <xdr:rowOff>122783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139310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2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歳出を目的別に見ると、特に総務費と民生費等が類似団体を大幅に上回っている。総務費については、デジタル田園都市国家構想交付金や第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世代交付金民事業に伴う委託費等が多いことが要因である。民生費については高齢化の進展に伴い増加傾向にあり、土木費や教育費については施設維持管理や整備事業の影響により年度ごとに変動が見られる。教育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年度からの増額の要因は、村単費で採用している小中学校の教員の人件費増や物価高騰に伴う物件費や使用料増によるものである。今後も計画的な事業実施と財政運営に努める。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山梨県丹波山村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歳入歳出の適正な執行により概ね黒字を維持している。財政調整基金残高については、年度間の財源調整を目的として計画的な積立て及び取崩しを行いながら一定の残高を確保している。実質収支額の標準財政規模比が増加した要因は、対前年度に比べ</a:t>
          </a:r>
          <a:r>
            <a:rPr kumimoji="1" lang="en-US" altLang="ja-JP" sz="1400">
              <a:latin typeface="ＭＳ ゴシック" pitchFamily="49" charset="-128"/>
              <a:ea typeface="ＭＳ ゴシック" pitchFamily="49" charset="-128"/>
            </a:rPr>
            <a:t>17,454</a:t>
          </a:r>
          <a:r>
            <a:rPr kumimoji="1" lang="ja-JP" altLang="en-US" sz="1400">
              <a:latin typeface="ＭＳ ゴシック" pitchFamily="49" charset="-128"/>
              <a:ea typeface="ＭＳ ゴシック" pitchFamily="49" charset="-128"/>
            </a:rPr>
            <a:t>千円増加したことである。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山梨県丹波山村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本村においては、一般会計及び各特別会計において概ね黒字を確保しており、連結実質赤字比率は発生していない。今後も健全な財政運営の維持に努める。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一般会計の標準財政規模比が増加した要因は、実質収支額が対前年度に比べ</a:t>
          </a:r>
          <a:r>
            <a:rPr kumimoji="1" lang="en-US" altLang="ja-JP" sz="1400">
              <a:latin typeface="ＭＳ ゴシック" pitchFamily="49" charset="-128"/>
              <a:ea typeface="ＭＳ ゴシック" pitchFamily="49" charset="-128"/>
            </a:rPr>
            <a:t>17,454</a:t>
          </a:r>
          <a:r>
            <a:rPr kumimoji="1" lang="ja-JP" altLang="en-US" sz="1400">
              <a:latin typeface="ＭＳ ゴシック" pitchFamily="49" charset="-128"/>
              <a:ea typeface="ＭＳ ゴシック" pitchFamily="49" charset="-128"/>
            </a:rPr>
            <a:t>千円増加したことである。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一般会計の黒字幅も減少傾向にあるため、各会計歳入額を増加させるため使用料等の見直しや歳出額を減少させるため経常経費の削減に努め、引き続き健全な運営に努めていく。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1723606</v>
      </c>
      <c r="BO4" s="358"/>
      <c r="BP4" s="358"/>
      <c r="BQ4" s="358"/>
      <c r="BR4" s="358"/>
      <c r="BS4" s="358"/>
      <c r="BT4" s="358"/>
      <c r="BU4" s="359"/>
      <c r="BV4" s="357">
        <v>1543924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5.8</v>
      </c>
      <c r="CU4" s="364"/>
      <c r="CV4" s="364"/>
      <c r="CW4" s="364"/>
      <c r="CX4" s="364"/>
      <c r="CY4" s="364"/>
      <c r="CZ4" s="364"/>
      <c r="DA4" s="365"/>
      <c r="DB4" s="363">
        <v>3.7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1671995</v>
      </c>
      <c r="BO5" s="395"/>
      <c r="BP5" s="395"/>
      <c r="BQ5" s="395"/>
      <c r="BR5" s="395"/>
      <c r="BS5" s="395"/>
      <c r="BT5" s="395"/>
      <c r="BU5" s="396"/>
      <c r="BV5" s="394">
        <v>1494419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95.4</v>
      </c>
      <c r="CU5" s="392"/>
      <c r="CV5" s="392"/>
      <c r="CW5" s="392"/>
      <c r="CX5" s="392"/>
      <c r="CY5" s="392"/>
      <c r="CZ5" s="392"/>
      <c r="DA5" s="393"/>
      <c r="DB5" s="391">
        <v>94.3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51611</v>
      </c>
      <c r="BO6" s="395"/>
      <c r="BP6" s="395"/>
      <c r="BQ6" s="395"/>
      <c r="BR6" s="395"/>
      <c r="BS6" s="395"/>
      <c r="BT6" s="395"/>
      <c r="BU6" s="396"/>
      <c r="BV6" s="394">
        <v>49505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95.6</v>
      </c>
      <c r="CU6" s="432"/>
      <c r="CV6" s="432"/>
      <c r="CW6" s="432"/>
      <c r="CX6" s="432"/>
      <c r="CY6" s="432"/>
      <c r="CZ6" s="432"/>
      <c r="DA6" s="433"/>
      <c r="DB6" s="431">
        <v>94.6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4600</v>
      </c>
      <c r="BO7" s="395"/>
      <c r="BP7" s="395"/>
      <c r="BQ7" s="395"/>
      <c r="BR7" s="395"/>
      <c r="BS7" s="395"/>
      <c r="BT7" s="395"/>
      <c r="BU7" s="396"/>
      <c r="BV7" s="394">
        <v>19948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806648</v>
      </c>
      <c r="CU7" s="395"/>
      <c r="CV7" s="395"/>
      <c r="CW7" s="395"/>
      <c r="CX7" s="395"/>
      <c r="CY7" s="395"/>
      <c r="CZ7" s="395"/>
      <c r="DA7" s="396"/>
      <c r="DB7" s="394">
        <v>799738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47011</v>
      </c>
      <c r="BO8" s="395"/>
      <c r="BP8" s="395"/>
      <c r="BQ8" s="395"/>
      <c r="BR8" s="395"/>
      <c r="BS8" s="395"/>
      <c r="BT8" s="395"/>
      <c r="BU8" s="396"/>
      <c r="BV8" s="394">
        <v>29557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7.0000000000000007E-2</v>
      </c>
      <c r="CU8" s="435"/>
      <c r="CV8" s="435"/>
      <c r="CW8" s="435"/>
      <c r="CX8" s="435"/>
      <c r="CY8" s="435"/>
      <c r="CZ8" s="435"/>
      <c r="DA8" s="436"/>
      <c r="DB8" s="434">
        <v>7.0000000000000007E-2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17454</v>
      </c>
      <c r="BO9" s="395"/>
      <c r="BP9" s="395"/>
      <c r="BQ9" s="395"/>
      <c r="BR9" s="395"/>
      <c r="BS9" s="395"/>
      <c r="BT9" s="395"/>
      <c r="BU9" s="396"/>
      <c r="BV9" s="394">
        <v>-2837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14.8</v>
      </c>
      <c r="CU9" s="392"/>
      <c r="CV9" s="392"/>
      <c r="CW9" s="392"/>
      <c r="CX9" s="392"/>
      <c r="CY9" s="392"/>
      <c r="CZ9" s="392"/>
      <c r="DA9" s="393"/>
      <c r="DB9" s="391">
        <v>17.2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563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75</v>
      </c>
      <c r="BO10" s="395"/>
      <c r="BP10" s="395"/>
      <c r="BQ10" s="395"/>
      <c r="BR10" s="395"/>
      <c r="BS10" s="395"/>
      <c r="BT10" s="395"/>
      <c r="BU10" s="396"/>
      <c r="BV10" s="394">
        <v>123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501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18000</v>
      </c>
      <c r="BO12" s="395"/>
      <c r="BP12" s="395"/>
      <c r="BQ12" s="395"/>
      <c r="BR12" s="395"/>
      <c r="BS12" s="395"/>
      <c r="BT12" s="395"/>
      <c r="BU12" s="396"/>
      <c r="BV12" s="394">
        <v>10000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497</v>
      </c>
      <c r="S13" s="479"/>
      <c r="T13" s="479"/>
      <c r="U13" s="479"/>
      <c r="V13" s="480"/>
      <c r="W13" s="410" t="s">
        <v>131</v>
      </c>
      <c r="X13" s="411"/>
      <c r="Y13" s="411"/>
      <c r="Z13" s="411"/>
      <c r="AA13" s="411"/>
      <c r="AB13" s="401"/>
      <c r="AC13" s="445">
        <v>21</v>
      </c>
      <c r="AD13" s="446"/>
      <c r="AE13" s="446"/>
      <c r="AF13" s="446"/>
      <c r="AG13" s="488"/>
      <c r="AH13" s="445">
        <v>21</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-471</v>
      </c>
      <c r="BO13" s="395"/>
      <c r="BP13" s="395"/>
      <c r="BQ13" s="395"/>
      <c r="BR13" s="395"/>
      <c r="BS13" s="395"/>
      <c r="BT13" s="395"/>
      <c r="BU13" s="396"/>
      <c r="BV13" s="394">
        <v>-12714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514</v>
      </c>
      <c r="S14" s="479"/>
      <c r="T14" s="479"/>
      <c r="U14" s="479"/>
      <c r="V14" s="480"/>
      <c r="W14" s="384"/>
      <c r="X14" s="385"/>
      <c r="Y14" s="385"/>
      <c r="Z14" s="385"/>
      <c r="AA14" s="385"/>
      <c r="AB14" s="374"/>
      <c r="AC14" s="481">
        <v>8.1</v>
      </c>
      <c r="AD14" s="482"/>
      <c r="AE14" s="482"/>
      <c r="AF14" s="482"/>
      <c r="AG14" s="483"/>
      <c r="AH14" s="481">
        <v>8.4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511</v>
      </c>
      <c r="S15" s="479"/>
      <c r="T15" s="479"/>
      <c r="U15" s="479"/>
      <c r="V15" s="480"/>
      <c r="W15" s="410" t="s">
        <v>137</v>
      </c>
      <c r="X15" s="411"/>
      <c r="Y15" s="411"/>
      <c r="Z15" s="411"/>
      <c r="AA15" s="411"/>
      <c r="AB15" s="401"/>
      <c r="AC15" s="445">
        <v>43</v>
      </c>
      <c r="AD15" s="446"/>
      <c r="AE15" s="446"/>
      <c r="AF15" s="446"/>
      <c r="AG15" s="488"/>
      <c r="AH15" s="445">
        <v>47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56487</v>
      </c>
      <c r="BO15" s="358"/>
      <c r="BP15" s="358"/>
      <c r="BQ15" s="358"/>
      <c r="BR15" s="358"/>
      <c r="BS15" s="358"/>
      <c r="BT15" s="358"/>
      <c r="BU15" s="359"/>
      <c r="BV15" s="357">
        <v>58373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18.7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794530</v>
      </c>
      <c r="BO16" s="395"/>
      <c r="BP16" s="395"/>
      <c r="BQ16" s="395"/>
      <c r="BR16" s="395"/>
      <c r="BS16" s="395"/>
      <c r="BT16" s="395"/>
      <c r="BU16" s="396"/>
      <c r="BV16" s="394">
        <v>784926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194</v>
      </c>
      <c r="AD17" s="446"/>
      <c r="AE17" s="446"/>
      <c r="AF17" s="446"/>
      <c r="AG17" s="488"/>
      <c r="AH17" s="445">
        <v>183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67396</v>
      </c>
      <c r="BO17" s="395"/>
      <c r="BP17" s="395"/>
      <c r="BQ17" s="395"/>
      <c r="BR17" s="395"/>
      <c r="BS17" s="395"/>
      <c r="BT17" s="395"/>
      <c r="BU17" s="396"/>
      <c r="BV17" s="394">
        <v>70658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101.3</v>
      </c>
      <c r="M18" s="518"/>
      <c r="N18" s="518"/>
      <c r="O18" s="518"/>
      <c r="P18" s="518"/>
      <c r="Q18" s="518"/>
      <c r="R18" s="519"/>
      <c r="S18" s="519"/>
      <c r="T18" s="519"/>
      <c r="U18" s="519"/>
      <c r="V18" s="520"/>
      <c r="W18" s="412"/>
      <c r="X18" s="413"/>
      <c r="Y18" s="413"/>
      <c r="Z18" s="413"/>
      <c r="AA18" s="413"/>
      <c r="AB18" s="404"/>
      <c r="AC18" s="521">
        <v>75.2</v>
      </c>
      <c r="AD18" s="522"/>
      <c r="AE18" s="522"/>
      <c r="AF18" s="522"/>
      <c r="AG18" s="523"/>
      <c r="AH18" s="521">
        <v>72.900000000000006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787462</v>
      </c>
      <c r="BO18" s="395"/>
      <c r="BP18" s="395"/>
      <c r="BQ18" s="395"/>
      <c r="BR18" s="395"/>
      <c r="BS18" s="395"/>
      <c r="BT18" s="395"/>
      <c r="BU18" s="396"/>
      <c r="BV18" s="394">
        <v>768906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1226053</v>
      </c>
      <c r="BO19" s="395"/>
      <c r="BP19" s="395"/>
      <c r="BQ19" s="395"/>
      <c r="BR19" s="395"/>
      <c r="BS19" s="395"/>
      <c r="BT19" s="395"/>
      <c r="BU19" s="396"/>
      <c r="BV19" s="394">
        <v>1074344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283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1570923</v>
      </c>
      <c r="BO22" s="358"/>
      <c r="BP22" s="358"/>
      <c r="BQ22" s="358"/>
      <c r="BR22" s="358"/>
      <c r="BS22" s="358"/>
      <c r="BT22" s="358"/>
      <c r="BU22" s="359"/>
      <c r="BV22" s="357">
        <v>1646726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1546303</v>
      </c>
      <c r="BO23" s="395"/>
      <c r="BP23" s="395"/>
      <c r="BQ23" s="395"/>
      <c r="BR23" s="395"/>
      <c r="BS23" s="395"/>
      <c r="BT23" s="395"/>
      <c r="BU23" s="396"/>
      <c r="BV23" s="394">
        <v>1588756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5200</v>
      </c>
      <c r="R24" s="446"/>
      <c r="S24" s="446"/>
      <c r="T24" s="446"/>
      <c r="U24" s="446"/>
      <c r="V24" s="488"/>
      <c r="W24" s="540"/>
      <c r="X24" s="541"/>
      <c r="Y24" s="542"/>
      <c r="Z24" s="444" t="s">
        <v>162</v>
      </c>
      <c r="AA24" s="424"/>
      <c r="AB24" s="424"/>
      <c r="AC24" s="424"/>
      <c r="AD24" s="424"/>
      <c r="AE24" s="424"/>
      <c r="AF24" s="424"/>
      <c r="AG24" s="425"/>
      <c r="AH24" s="445">
        <v>20</v>
      </c>
      <c r="AI24" s="446"/>
      <c r="AJ24" s="446"/>
      <c r="AK24" s="446"/>
      <c r="AL24" s="488"/>
      <c r="AM24" s="445">
        <v>57100</v>
      </c>
      <c r="AN24" s="446"/>
      <c r="AO24" s="446"/>
      <c r="AP24" s="446"/>
      <c r="AQ24" s="446"/>
      <c r="AR24" s="488"/>
      <c r="AS24" s="445">
        <v>2855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1260176</v>
      </c>
      <c r="BO24" s="395"/>
      <c r="BP24" s="395"/>
      <c r="BQ24" s="395"/>
      <c r="BR24" s="395"/>
      <c r="BS24" s="395"/>
      <c r="BT24" s="395"/>
      <c r="BU24" s="396"/>
      <c r="BV24" s="394">
        <v>1293240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4400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4200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2150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168466</v>
      </c>
      <c r="BO27" s="514"/>
      <c r="BP27" s="514"/>
      <c r="BQ27" s="514"/>
      <c r="BR27" s="514"/>
      <c r="BS27" s="514"/>
      <c r="BT27" s="514"/>
      <c r="BU27" s="515"/>
      <c r="BV27" s="513">
        <v>168466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1830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413422</v>
      </c>
      <c r="BO28" s="358"/>
      <c r="BP28" s="358"/>
      <c r="BQ28" s="358"/>
      <c r="BR28" s="358"/>
      <c r="BS28" s="358"/>
      <c r="BT28" s="358"/>
      <c r="BU28" s="359"/>
      <c r="BV28" s="357">
        <v>431347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4</v>
      </c>
      <c r="M29" s="446"/>
      <c r="N29" s="446"/>
      <c r="O29" s="446"/>
      <c r="P29" s="488"/>
      <c r="Q29" s="445">
        <v>1600</v>
      </c>
      <c r="R29" s="446"/>
      <c r="S29" s="446"/>
      <c r="T29" s="446"/>
      <c r="U29" s="446"/>
      <c r="V29" s="488"/>
      <c r="W29" s="543"/>
      <c r="X29" s="544"/>
      <c r="Y29" s="545"/>
      <c r="Z29" s="444" t="s">
        <v>177</v>
      </c>
      <c r="AA29" s="424"/>
      <c r="AB29" s="424"/>
      <c r="AC29" s="424"/>
      <c r="AD29" s="424"/>
      <c r="AE29" s="424"/>
      <c r="AF29" s="424"/>
      <c r="AG29" s="425"/>
      <c r="AH29" s="445">
        <v>20</v>
      </c>
      <c r="AI29" s="446"/>
      <c r="AJ29" s="446"/>
      <c r="AK29" s="446"/>
      <c r="AL29" s="488"/>
      <c r="AM29" s="445">
        <v>57100</v>
      </c>
      <c r="AN29" s="446"/>
      <c r="AO29" s="446"/>
      <c r="AP29" s="446"/>
      <c r="AQ29" s="446"/>
      <c r="AR29" s="488"/>
      <c r="AS29" s="445">
        <v>2855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244511</v>
      </c>
      <c r="BO29" s="395"/>
      <c r="BP29" s="395"/>
      <c r="BQ29" s="395"/>
      <c r="BR29" s="395"/>
      <c r="BS29" s="395"/>
      <c r="BT29" s="395"/>
      <c r="BU29" s="396"/>
      <c r="BV29" s="394">
        <v>293384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574889</v>
      </c>
      <c r="BO30" s="514"/>
      <c r="BP30" s="514"/>
      <c r="BQ30" s="514"/>
      <c r="BR30" s="514"/>
      <c r="BS30" s="514"/>
      <c r="BT30" s="514"/>
      <c r="BU30" s="515"/>
      <c r="BV30" s="513">
        <v>636417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山梨県後期高齢者医療広域連合（一般会計）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教育奨励資金特別会計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12</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山梨県後期高齢者医療広域連合（後期高齢者医療特別会計）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水源の里保健休養施設事業特別会計</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山梨県市町村総合事務組合（一般会計）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有線テレビ放送施設事業特別会計</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山梨県市町村総合事務組合（電子化事業及び会館管理・研修事業特別会計）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温泉事業特別会計</v>
      </c>
      <c r="F38" s="585"/>
      <c r="G38" s="585"/>
      <c r="H38" s="585"/>
      <c r="I38" s="585"/>
      <c r="J38" s="585"/>
      <c r="K38" s="585"/>
      <c r="L38" s="585"/>
      <c r="M38" s="585"/>
      <c r="N38" s="585"/>
      <c r="O38" s="585"/>
      <c r="P38" s="585"/>
      <c r="Q38" s="585"/>
      <c r="R38" s="585"/>
      <c r="S38" s="585"/>
      <c r="T38" s="163"/>
      <c r="U38" s="584">
        <f t="shared" si="4"/>
        <v>10</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山梨県市町村総合事務組合（一般廃棄物最終処分場事業特別会計）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山梨県市町村総合事務組合（入札参加資格審査事業費特別会計）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山梨県市町村総合事務組合（交通災害共済事業特別会計）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富士・東部広域環境事務組合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LH2Jij1d+n/TuP/vdnobwGd/Fx9znqazh3pNh4qE++pfg3O0h1uyoIDRB12Xmdld0QMg0g8439G2pYIoozdNg==" saltValue="Ap9fsn06RBAbxjOCNjTi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8" t="s">
        <v>539</v>
      </c>
      <c r="D34" s="1138"/>
      <c r="E34" s="1139"/>
      <c r="F34" s="32">
        <v>6.64</v>
      </c>
      <c r="G34" s="33">
        <v>7.14</v>
      </c>
      <c r="H34" s="33">
        <v>3.15</v>
      </c>
      <c r="I34" s="33">
        <v>3.15</v>
      </c>
      <c r="J34" s="34">
        <v>5.24</v>
      </c>
      <c r="K34" s="22"/>
      <c r="L34" s="22"/>
      <c r="M34" s="22"/>
      <c r="N34" s="22"/>
      <c r="O34" s="22"/>
      <c r="P34" s="22"/>
    </row>
    <row r="35" spans="1:16" ht="39" customHeight="1" x14ac:dyDescent="0.2">
      <c r="A35" s="22"/>
      <c r="B35" s="35"/>
      <c r="C35" s="1134" t="s">
        <v>540</v>
      </c>
      <c r="D35" s="1134"/>
      <c r="E35" s="1135"/>
      <c r="F35" s="36">
        <v>2.52</v>
      </c>
      <c r="G35" s="37">
        <v>3.73</v>
      </c>
      <c r="H35" s="37">
        <v>3.85</v>
      </c>
      <c r="I35" s="37">
        <v>2.12</v>
      </c>
      <c r="J35" s="38">
        <v>2.65</v>
      </c>
      <c r="K35" s="22"/>
      <c r="L35" s="22"/>
      <c r="M35" s="22"/>
      <c r="N35" s="22"/>
      <c r="O35" s="22"/>
      <c r="P35" s="22"/>
    </row>
    <row r="36" spans="1:16" ht="39" customHeight="1" x14ac:dyDescent="0.2">
      <c r="A36" s="22"/>
      <c r="B36" s="35"/>
      <c r="C36" s="1134" t="s">
        <v>541</v>
      </c>
      <c r="D36" s="1134"/>
      <c r="E36" s="1135"/>
      <c r="F36" s="36" t="s">
        <v>491</v>
      </c>
      <c r="G36" s="37" t="s">
        <v>491</v>
      </c>
      <c r="H36" s="37" t="s">
        <v>491</v>
      </c>
      <c r="I36" s="37" t="s">
        <v>491</v>
      </c>
      <c r="J36" s="38">
        <v>1.02</v>
      </c>
      <c r="K36" s="22"/>
      <c r="L36" s="22"/>
      <c r="M36" s="22"/>
      <c r="N36" s="22"/>
      <c r="O36" s="22"/>
      <c r="P36" s="22"/>
    </row>
    <row r="37" spans="1:16" ht="39" customHeight="1" x14ac:dyDescent="0.2">
      <c r="A37" s="22"/>
      <c r="B37" s="35"/>
      <c r="C37" s="1134" t="s">
        <v>542</v>
      </c>
      <c r="D37" s="1134"/>
      <c r="E37" s="1135"/>
      <c r="F37" s="36" t="s">
        <v>491</v>
      </c>
      <c r="G37" s="37" t="s">
        <v>491</v>
      </c>
      <c r="H37" s="37" t="s">
        <v>491</v>
      </c>
      <c r="I37" s="37" t="s">
        <v>491</v>
      </c>
      <c r="J37" s="38">
        <v>0.57999999999999996</v>
      </c>
      <c r="K37" s="22"/>
      <c r="L37" s="22"/>
      <c r="M37" s="22"/>
      <c r="N37" s="22"/>
      <c r="O37" s="22"/>
      <c r="P37" s="22"/>
    </row>
    <row r="38" spans="1:16" ht="39" customHeight="1" x14ac:dyDescent="0.2">
      <c r="A38" s="22"/>
      <c r="B38" s="35"/>
      <c r="C38" s="1134" t="s">
        <v>543</v>
      </c>
      <c r="D38" s="1134"/>
      <c r="E38" s="1135"/>
      <c r="F38" s="36">
        <v>0.33</v>
      </c>
      <c r="G38" s="37">
        <v>0.32</v>
      </c>
      <c r="H38" s="37">
        <v>0.4</v>
      </c>
      <c r="I38" s="37">
        <v>0.49</v>
      </c>
      <c r="J38" s="38">
        <v>0.49</v>
      </c>
      <c r="K38" s="22"/>
      <c r="L38" s="22"/>
      <c r="M38" s="22"/>
      <c r="N38" s="22"/>
      <c r="O38" s="22"/>
      <c r="P38" s="22"/>
    </row>
    <row r="39" spans="1:16" ht="39" customHeight="1" x14ac:dyDescent="0.2">
      <c r="A39" s="22"/>
      <c r="B39" s="35"/>
      <c r="C39" s="1134" t="s">
        <v>544</v>
      </c>
      <c r="D39" s="1134"/>
      <c r="E39" s="1135"/>
      <c r="F39" s="36">
        <v>1.22</v>
      </c>
      <c r="G39" s="37">
        <v>1.39</v>
      </c>
      <c r="H39" s="37">
        <v>0.48</v>
      </c>
      <c r="I39" s="37">
        <v>0.72</v>
      </c>
      <c r="J39" s="38">
        <v>0.24</v>
      </c>
      <c r="K39" s="22"/>
      <c r="L39" s="22"/>
      <c r="M39" s="22"/>
      <c r="N39" s="22"/>
      <c r="O39" s="22"/>
      <c r="P39" s="22"/>
    </row>
    <row r="40" spans="1:16" ht="39" customHeight="1" x14ac:dyDescent="0.2">
      <c r="A40" s="22"/>
      <c r="B40" s="35"/>
      <c r="C40" s="1134" t="s">
        <v>545</v>
      </c>
      <c r="D40" s="1134"/>
      <c r="E40" s="1135"/>
      <c r="F40" s="36">
        <v>7.0000000000000007E-2</v>
      </c>
      <c r="G40" s="37">
        <v>0.08</v>
      </c>
      <c r="H40" s="37">
        <v>0.09</v>
      </c>
      <c r="I40" s="37">
        <v>0.1</v>
      </c>
      <c r="J40" s="38">
        <v>0.1</v>
      </c>
      <c r="K40" s="22"/>
      <c r="L40" s="22"/>
      <c r="M40" s="22"/>
      <c r="N40" s="22"/>
      <c r="O40" s="22"/>
      <c r="P40" s="22"/>
    </row>
    <row r="41" spans="1:16" ht="39" customHeight="1" x14ac:dyDescent="0.2">
      <c r="A41" s="22"/>
      <c r="B41" s="35"/>
      <c r="C41" s="1134" t="s">
        <v>546</v>
      </c>
      <c r="D41" s="1134"/>
      <c r="E41" s="1135"/>
      <c r="F41" s="36">
        <v>0.24</v>
      </c>
      <c r="G41" s="37">
        <v>0.17</v>
      </c>
      <c r="H41" s="37">
        <v>0.14000000000000001</v>
      </c>
      <c r="I41" s="37">
        <v>0.02</v>
      </c>
      <c r="J41" s="38">
        <v>0.1</v>
      </c>
      <c r="K41" s="22"/>
      <c r="L41" s="22"/>
      <c r="M41" s="22"/>
      <c r="N41" s="22"/>
      <c r="O41" s="22"/>
      <c r="P41" s="22"/>
    </row>
    <row r="42" spans="1:16" ht="39" customHeight="1" x14ac:dyDescent="0.2">
      <c r="A42" s="22"/>
      <c r="B42" s="39"/>
      <c r="C42" s="1134" t="s">
        <v>547</v>
      </c>
      <c r="D42" s="1134"/>
      <c r="E42" s="1135"/>
      <c r="F42" s="36" t="s">
        <v>491</v>
      </c>
      <c r="G42" s="37" t="s">
        <v>491</v>
      </c>
      <c r="H42" s="37" t="s">
        <v>491</v>
      </c>
      <c r="I42" s="37" t="s">
        <v>491</v>
      </c>
      <c r="J42" s="38" t="s">
        <v>491</v>
      </c>
      <c r="K42" s="22"/>
      <c r="L42" s="22"/>
      <c r="M42" s="22"/>
      <c r="N42" s="22"/>
      <c r="O42" s="22"/>
      <c r="P42" s="22"/>
    </row>
    <row r="43" spans="1:16" ht="39" customHeight="1" thickBot="1" x14ac:dyDescent="0.25">
      <c r="A43" s="22"/>
      <c r="B43" s="40"/>
      <c r="C43" s="1136" t="s">
        <v>548</v>
      </c>
      <c r="D43" s="1136"/>
      <c r="E43" s="1137"/>
      <c r="F43" s="41">
        <v>1.83</v>
      </c>
      <c r="G43" s="42">
        <v>1.72</v>
      </c>
      <c r="H43" s="42">
        <v>1.78</v>
      </c>
      <c r="I43" s="42">
        <v>0.22</v>
      </c>
      <c r="J43" s="43">
        <v>0.13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RV5KxWYRhMLniWCfksKEj3hPdWT20f37kNRuWXTmbk1NZy5goQmIHYTqlXV4LjLN97MCk+z19As1f5/w9iCMg==" saltValue="24QNugh0YL2SEPyU+ag4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40" t="s">
        <v>9</v>
      </c>
      <c r="C45" s="1141"/>
      <c r="D45" s="56"/>
      <c r="E45" s="1146" t="s">
        <v>10</v>
      </c>
      <c r="F45" s="1146"/>
      <c r="G45" s="1146"/>
      <c r="H45" s="1146"/>
      <c r="I45" s="1146"/>
      <c r="J45" s="1147"/>
      <c r="K45" s="57">
        <v>139</v>
      </c>
      <c r="L45" s="58">
        <v>159</v>
      </c>
      <c r="M45" s="58">
        <v>167</v>
      </c>
      <c r="N45" s="58">
        <v>185</v>
      </c>
      <c r="O45" s="59">
        <v>181</v>
      </c>
      <c r="P45" s="46"/>
      <c r="Q45" s="46"/>
      <c r="R45" s="46"/>
      <c r="S45" s="46"/>
      <c r="T45" s="46"/>
      <c r="U45" s="46"/>
    </row>
    <row r="46" spans="1:21" ht="30.75" customHeight="1" x14ac:dyDescent="0.2">
      <c r="A46" s="46"/>
      <c r="B46" s="1142"/>
      <c r="C46" s="1143"/>
      <c r="D46" s="60"/>
      <c r="E46" s="1148" t="s">
        <v>11</v>
      </c>
      <c r="F46" s="1148"/>
      <c r="G46" s="1148"/>
      <c r="H46" s="1148"/>
      <c r="I46" s="1148"/>
      <c r="J46" s="1149"/>
      <c r="K46" s="61" t="s">
        <v>491</v>
      </c>
      <c r="L46" s="62" t="s">
        <v>491</v>
      </c>
      <c r="M46" s="62" t="s">
        <v>491</v>
      </c>
      <c r="N46" s="62" t="s">
        <v>491</v>
      </c>
      <c r="O46" s="63" t="s">
        <v>491</v>
      </c>
      <c r="P46" s="46"/>
      <c r="Q46" s="46"/>
      <c r="R46" s="46"/>
      <c r="S46" s="46"/>
      <c r="T46" s="46"/>
      <c r="U46" s="46"/>
    </row>
    <row r="47" spans="1:21" ht="30.75" customHeight="1" x14ac:dyDescent="0.2">
      <c r="A47" s="46"/>
      <c r="B47" s="1142"/>
      <c r="C47" s="1143"/>
      <c r="D47" s="60"/>
      <c r="E47" s="1148" t="s">
        <v>12</v>
      </c>
      <c r="F47" s="1148"/>
      <c r="G47" s="1148"/>
      <c r="H47" s="1148"/>
      <c r="I47" s="1148"/>
      <c r="J47" s="1149"/>
      <c r="K47" s="61" t="s">
        <v>491</v>
      </c>
      <c r="L47" s="62" t="s">
        <v>491</v>
      </c>
      <c r="M47" s="62" t="s">
        <v>491</v>
      </c>
      <c r="N47" s="62" t="s">
        <v>491</v>
      </c>
      <c r="O47" s="63" t="s">
        <v>491</v>
      </c>
      <c r="P47" s="46"/>
      <c r="Q47" s="46"/>
      <c r="R47" s="46"/>
      <c r="S47" s="46"/>
      <c r="T47" s="46"/>
      <c r="U47" s="46"/>
    </row>
    <row r="48" spans="1:21" ht="30.75" customHeight="1" x14ac:dyDescent="0.2">
      <c r="A48" s="46"/>
      <c r="B48" s="1142"/>
      <c r="C48" s="1143"/>
      <c r="D48" s="60"/>
      <c r="E48" s="1148" t="s">
        <v>13</v>
      </c>
      <c r="F48" s="1148"/>
      <c r="G48" s="1148"/>
      <c r="H48" s="1148"/>
      <c r="I48" s="1148"/>
      <c r="J48" s="1149"/>
      <c r="K48" s="61">
        <v>30</v>
      </c>
      <c r="L48" s="62">
        <v>29</v>
      </c>
      <c r="M48" s="62">
        <v>27</v>
      </c>
      <c r="N48" s="62">
        <v>30</v>
      </c>
      <c r="O48" s="63">
        <v>28</v>
      </c>
      <c r="P48" s="46"/>
      <c r="Q48" s="46"/>
      <c r="R48" s="46"/>
      <c r="S48" s="46"/>
      <c r="T48" s="46"/>
      <c r="U48" s="46"/>
    </row>
    <row r="49" spans="1:21" ht="30.75" customHeight="1" x14ac:dyDescent="0.2">
      <c r="A49" s="46"/>
      <c r="B49" s="1142"/>
      <c r="C49" s="1143"/>
      <c r="D49" s="60"/>
      <c r="E49" s="1148" t="s">
        <v>14</v>
      </c>
      <c r="F49" s="1148"/>
      <c r="G49" s="1148"/>
      <c r="H49" s="1148"/>
      <c r="I49" s="1148"/>
      <c r="J49" s="1149"/>
      <c r="K49" s="61" t="s">
        <v>491</v>
      </c>
      <c r="L49" s="62">
        <v>0</v>
      </c>
      <c r="M49" s="62">
        <v>0</v>
      </c>
      <c r="N49" s="62">
        <v>0</v>
      </c>
      <c r="O49" s="63">
        <v>0</v>
      </c>
      <c r="P49" s="46"/>
      <c r="Q49" s="46"/>
      <c r="R49" s="46"/>
      <c r="S49" s="46"/>
      <c r="T49" s="46"/>
      <c r="U49" s="46"/>
    </row>
    <row r="50" spans="1:21" ht="30.75" customHeight="1" x14ac:dyDescent="0.2">
      <c r="A50" s="46"/>
      <c r="B50" s="1142"/>
      <c r="C50" s="1143"/>
      <c r="D50" s="60"/>
      <c r="E50" s="1148" t="s">
        <v>15</v>
      </c>
      <c r="F50" s="1148"/>
      <c r="G50" s="1148"/>
      <c r="H50" s="1148"/>
      <c r="I50" s="1148"/>
      <c r="J50" s="1149"/>
      <c r="K50" s="61" t="s">
        <v>491</v>
      </c>
      <c r="L50" s="62" t="s">
        <v>491</v>
      </c>
      <c r="M50" s="62" t="s">
        <v>491</v>
      </c>
      <c r="N50" s="62" t="s">
        <v>491</v>
      </c>
      <c r="O50" s="63" t="s">
        <v>491</v>
      </c>
      <c r="P50" s="46"/>
      <c r="Q50" s="46"/>
      <c r="R50" s="46"/>
      <c r="S50" s="46"/>
      <c r="T50" s="46"/>
      <c r="U50" s="46"/>
    </row>
    <row r="51" spans="1:21" ht="30.75" customHeight="1" x14ac:dyDescent="0.2">
      <c r="A51" s="46"/>
      <c r="B51" s="1144"/>
      <c r="C51" s="1145"/>
      <c r="D51" s="64"/>
      <c r="E51" s="1148" t="s">
        <v>16</v>
      </c>
      <c r="F51" s="1148"/>
      <c r="G51" s="1148"/>
      <c r="H51" s="1148"/>
      <c r="I51" s="1148"/>
      <c r="J51" s="1149"/>
      <c r="K51" s="61" t="s">
        <v>491</v>
      </c>
      <c r="L51" s="62" t="s">
        <v>491</v>
      </c>
      <c r="M51" s="62" t="s">
        <v>491</v>
      </c>
      <c r="N51" s="62" t="s">
        <v>491</v>
      </c>
      <c r="O51" s="63" t="s">
        <v>491</v>
      </c>
      <c r="P51" s="46"/>
      <c r="Q51" s="46"/>
      <c r="R51" s="46"/>
      <c r="S51" s="46"/>
      <c r="T51" s="46"/>
      <c r="U51" s="46"/>
    </row>
    <row r="52" spans="1:21" ht="30.75" customHeight="1" x14ac:dyDescent="0.2">
      <c r="A52" s="46"/>
      <c r="B52" s="1150" t="s">
        <v>17</v>
      </c>
      <c r="C52" s="1151"/>
      <c r="D52" s="64"/>
      <c r="E52" s="1148" t="s">
        <v>18</v>
      </c>
      <c r="F52" s="1148"/>
      <c r="G52" s="1148"/>
      <c r="H52" s="1148"/>
      <c r="I52" s="1148"/>
      <c r="J52" s="1149"/>
      <c r="K52" s="61">
        <v>125</v>
      </c>
      <c r="L52" s="62">
        <v>135</v>
      </c>
      <c r="M52" s="62">
        <v>136</v>
      </c>
      <c r="N52" s="62">
        <v>135</v>
      </c>
      <c r="O52" s="63">
        <v>133</v>
      </c>
      <c r="P52" s="46"/>
      <c r="Q52" s="46"/>
      <c r="R52" s="46"/>
      <c r="S52" s="46"/>
      <c r="T52" s="46"/>
      <c r="U52" s="46"/>
    </row>
    <row r="53" spans="1:21" ht="30.75" customHeight="1" thickBot="1" x14ac:dyDescent="0.25">
      <c r="A53" s="46"/>
      <c r="B53" s="1152" t="s">
        <v>19</v>
      </c>
      <c r="C53" s="1153"/>
      <c r="D53" s="65"/>
      <c r="E53" s="1154" t="s">
        <v>20</v>
      </c>
      <c r="F53" s="1154"/>
      <c r="G53" s="1154"/>
      <c r="H53" s="1154"/>
      <c r="I53" s="1154"/>
      <c r="J53" s="1155"/>
      <c r="K53" s="66">
        <v>44</v>
      </c>
      <c r="L53" s="67">
        <v>53</v>
      </c>
      <c r="M53" s="67">
        <v>58</v>
      </c>
      <c r="N53" s="67">
        <v>80</v>
      </c>
      <c r="O53" s="68">
        <v>76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6" t="s">
        <v>24</v>
      </c>
      <c r="C58" s="1157"/>
      <c r="D58" s="1162" t="s">
        <v>25</v>
      </c>
      <c r="E58" s="1163"/>
      <c r="F58" s="1163"/>
      <c r="G58" s="1163"/>
      <c r="H58" s="1163"/>
      <c r="I58" s="1163"/>
      <c r="J58" s="1164"/>
      <c r="K58" s="81"/>
      <c r="L58" s="82"/>
      <c r="M58" s="82"/>
      <c r="N58" s="82"/>
      <c r="O58" s="83"/>
    </row>
    <row r="59" spans="1:21" ht="31.5" customHeight="1" x14ac:dyDescent="0.2">
      <c r="B59" s="1158"/>
      <c r="C59" s="1159"/>
      <c r="D59" s="1165" t="s">
        <v>26</v>
      </c>
      <c r="E59" s="1166"/>
      <c r="F59" s="1166"/>
      <c r="G59" s="1166"/>
      <c r="H59" s="1166"/>
      <c r="I59" s="1166"/>
      <c r="J59" s="1167"/>
      <c r="K59" s="84"/>
      <c r="L59" s="85"/>
      <c r="M59" s="85"/>
      <c r="N59" s="85"/>
      <c r="O59" s="86"/>
    </row>
    <row r="60" spans="1:21" ht="31.5" customHeight="1" thickBot="1" x14ac:dyDescent="0.25">
      <c r="B60" s="1160"/>
      <c r="C60" s="1161"/>
      <c r="D60" s="1168" t="s">
        <v>27</v>
      </c>
      <c r="E60" s="1169"/>
      <c r="F60" s="1169"/>
      <c r="G60" s="1169"/>
      <c r="H60" s="1169"/>
      <c r="I60" s="1169"/>
      <c r="J60" s="117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jluAhjbNpoNRwzGVHNJwamR6FwIUrcKS1v6/SBQpbw78gTIIFWY256eLPHYggqDEgp62o79aDZQq0W4DYe51Q==" saltValue="Oeb69QZfsAvTvfvi0mjH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71" t="s">
        <v>30</v>
      </c>
      <c r="C41" s="1172"/>
      <c r="D41" s="103"/>
      <c r="E41" s="1177" t="s">
        <v>31</v>
      </c>
      <c r="F41" s="1177"/>
      <c r="G41" s="1177"/>
      <c r="H41" s="1178"/>
      <c r="I41" s="330">
        <v>1419</v>
      </c>
      <c r="J41" s="331">
        <v>1541</v>
      </c>
      <c r="K41" s="331">
        <v>1787</v>
      </c>
      <c r="L41" s="331">
        <v>1647</v>
      </c>
      <c r="M41" s="332">
        <v>1571</v>
      </c>
    </row>
    <row r="42" spans="2:13" ht="27.75" customHeight="1" x14ac:dyDescent="0.2">
      <c r="B42" s="1173"/>
      <c r="C42" s="1174"/>
      <c r="D42" s="104"/>
      <c r="E42" s="1179" t="s">
        <v>32</v>
      </c>
      <c r="F42" s="1179"/>
      <c r="G42" s="1179"/>
      <c r="H42" s="1180"/>
      <c r="I42" s="333" t="s">
        <v>491</v>
      </c>
      <c r="J42" s="334" t="s">
        <v>491</v>
      </c>
      <c r="K42" s="334" t="s">
        <v>491</v>
      </c>
      <c r="L42" s="334" t="s">
        <v>491</v>
      </c>
      <c r="M42" s="335" t="s">
        <v>491</v>
      </c>
    </row>
    <row r="43" spans="2:13" ht="27.75" customHeight="1" x14ac:dyDescent="0.2">
      <c r="B43" s="1173"/>
      <c r="C43" s="1174"/>
      <c r="D43" s="104"/>
      <c r="E43" s="1179" t="s">
        <v>33</v>
      </c>
      <c r="F43" s="1179"/>
      <c r="G43" s="1179"/>
      <c r="H43" s="1180"/>
      <c r="I43" s="333">
        <v>534</v>
      </c>
      <c r="J43" s="334">
        <v>490</v>
      </c>
      <c r="K43" s="334">
        <v>487</v>
      </c>
      <c r="L43" s="334">
        <v>442</v>
      </c>
      <c r="M43" s="335">
        <v>387</v>
      </c>
    </row>
    <row r="44" spans="2:13" ht="27.75" customHeight="1" x14ac:dyDescent="0.2">
      <c r="B44" s="1173"/>
      <c r="C44" s="1174"/>
      <c r="D44" s="104"/>
      <c r="E44" s="1179" t="s">
        <v>34</v>
      </c>
      <c r="F44" s="1179"/>
      <c r="G44" s="1179"/>
      <c r="H44" s="1180"/>
      <c r="I44" s="333">
        <v>8</v>
      </c>
      <c r="J44" s="334">
        <v>5</v>
      </c>
      <c r="K44" s="334">
        <v>4</v>
      </c>
      <c r="L44" s="334">
        <v>3</v>
      </c>
      <c r="M44" s="335">
        <v>5</v>
      </c>
    </row>
    <row r="45" spans="2:13" ht="27.75" customHeight="1" x14ac:dyDescent="0.2">
      <c r="B45" s="1173"/>
      <c r="C45" s="1174"/>
      <c r="D45" s="104"/>
      <c r="E45" s="1179" t="s">
        <v>35</v>
      </c>
      <c r="F45" s="1179"/>
      <c r="G45" s="1179"/>
      <c r="H45" s="1180"/>
      <c r="I45" s="333">
        <v>170</v>
      </c>
      <c r="J45" s="334">
        <v>181</v>
      </c>
      <c r="K45" s="334">
        <v>163</v>
      </c>
      <c r="L45" s="334">
        <v>163</v>
      </c>
      <c r="M45" s="335">
        <v>193</v>
      </c>
    </row>
    <row r="46" spans="2:13" ht="27.75" customHeight="1" x14ac:dyDescent="0.2">
      <c r="B46" s="1173"/>
      <c r="C46" s="1174"/>
      <c r="D46" s="105"/>
      <c r="E46" s="1179" t="s">
        <v>36</v>
      </c>
      <c r="F46" s="1179"/>
      <c r="G46" s="1179"/>
      <c r="H46" s="1180"/>
      <c r="I46" s="333" t="s">
        <v>491</v>
      </c>
      <c r="J46" s="334" t="s">
        <v>491</v>
      </c>
      <c r="K46" s="334" t="s">
        <v>491</v>
      </c>
      <c r="L46" s="334" t="s">
        <v>491</v>
      </c>
      <c r="M46" s="335" t="s">
        <v>491</v>
      </c>
    </row>
    <row r="47" spans="2:13" ht="27.75" customHeight="1" x14ac:dyDescent="0.2">
      <c r="B47" s="1173"/>
      <c r="C47" s="1174"/>
      <c r="D47" s="106"/>
      <c r="E47" s="1181" t="s">
        <v>37</v>
      </c>
      <c r="F47" s="1182"/>
      <c r="G47" s="1182"/>
      <c r="H47" s="1183"/>
      <c r="I47" s="333" t="s">
        <v>491</v>
      </c>
      <c r="J47" s="334" t="s">
        <v>491</v>
      </c>
      <c r="K47" s="334" t="s">
        <v>491</v>
      </c>
      <c r="L47" s="334" t="s">
        <v>491</v>
      </c>
      <c r="M47" s="335" t="s">
        <v>491</v>
      </c>
    </row>
    <row r="48" spans="2:13" ht="27.75" customHeight="1" x14ac:dyDescent="0.2">
      <c r="B48" s="1173"/>
      <c r="C48" s="1174"/>
      <c r="D48" s="104"/>
      <c r="E48" s="1179" t="s">
        <v>38</v>
      </c>
      <c r="F48" s="1179"/>
      <c r="G48" s="1179"/>
      <c r="H48" s="1180"/>
      <c r="I48" s="333" t="s">
        <v>491</v>
      </c>
      <c r="J48" s="334" t="s">
        <v>491</v>
      </c>
      <c r="K48" s="334" t="s">
        <v>491</v>
      </c>
      <c r="L48" s="334" t="s">
        <v>491</v>
      </c>
      <c r="M48" s="335" t="s">
        <v>491</v>
      </c>
    </row>
    <row r="49" spans="2:13" ht="27.75" customHeight="1" x14ac:dyDescent="0.2">
      <c r="B49" s="1175"/>
      <c r="C49" s="1176"/>
      <c r="D49" s="104"/>
      <c r="E49" s="1179" t="s">
        <v>39</v>
      </c>
      <c r="F49" s="1179"/>
      <c r="G49" s="1179"/>
      <c r="H49" s="1180"/>
      <c r="I49" s="333" t="s">
        <v>491</v>
      </c>
      <c r="J49" s="334" t="s">
        <v>491</v>
      </c>
      <c r="K49" s="334" t="s">
        <v>491</v>
      </c>
      <c r="L49" s="334" t="s">
        <v>491</v>
      </c>
      <c r="M49" s="335" t="s">
        <v>491</v>
      </c>
    </row>
    <row r="50" spans="2:13" ht="27.75" customHeight="1" x14ac:dyDescent="0.2">
      <c r="B50" s="1184" t="s">
        <v>40</v>
      </c>
      <c r="C50" s="1185"/>
      <c r="D50" s="107"/>
      <c r="E50" s="1179" t="s">
        <v>41</v>
      </c>
      <c r="F50" s="1179"/>
      <c r="G50" s="1179"/>
      <c r="H50" s="1180"/>
      <c r="I50" s="333">
        <v>2057</v>
      </c>
      <c r="J50" s="334">
        <v>1860</v>
      </c>
      <c r="K50" s="334">
        <v>1605</v>
      </c>
      <c r="L50" s="334">
        <v>1534</v>
      </c>
      <c r="M50" s="335">
        <v>1407</v>
      </c>
    </row>
    <row r="51" spans="2:13" ht="27.75" customHeight="1" x14ac:dyDescent="0.2">
      <c r="B51" s="1173"/>
      <c r="C51" s="1174"/>
      <c r="D51" s="104"/>
      <c r="E51" s="1179" t="s">
        <v>42</v>
      </c>
      <c r="F51" s="1179"/>
      <c r="G51" s="1179"/>
      <c r="H51" s="1180"/>
      <c r="I51" s="333">
        <v>160</v>
      </c>
      <c r="J51" s="334">
        <v>140</v>
      </c>
      <c r="K51" s="334">
        <v>123</v>
      </c>
      <c r="L51" s="334">
        <v>106</v>
      </c>
      <c r="M51" s="335">
        <v>89</v>
      </c>
    </row>
    <row r="52" spans="2:13" ht="27.75" customHeight="1" x14ac:dyDescent="0.2">
      <c r="B52" s="1175"/>
      <c r="C52" s="1176"/>
      <c r="D52" s="104"/>
      <c r="E52" s="1179" t="s">
        <v>43</v>
      </c>
      <c r="F52" s="1179"/>
      <c r="G52" s="1179"/>
      <c r="H52" s="1180"/>
      <c r="I52" s="333">
        <v>1329</v>
      </c>
      <c r="J52" s="334">
        <v>1388</v>
      </c>
      <c r="K52" s="334">
        <v>1444</v>
      </c>
      <c r="L52" s="334">
        <v>1381</v>
      </c>
      <c r="M52" s="335">
        <v>1269</v>
      </c>
    </row>
    <row r="53" spans="2:13" ht="27.75" customHeight="1" thickBot="1" x14ac:dyDescent="0.25">
      <c r="B53" s="1186" t="s">
        <v>19</v>
      </c>
      <c r="C53" s="1187"/>
      <c r="D53" s="108"/>
      <c r="E53" s="1188" t="s">
        <v>44</v>
      </c>
      <c r="F53" s="1188"/>
      <c r="G53" s="1188"/>
      <c r="H53" s="1189"/>
      <c r="I53" s="336">
        <v>-1415</v>
      </c>
      <c r="J53" s="337">
        <v>-1170</v>
      </c>
      <c r="K53" s="337">
        <v>-732</v>
      </c>
      <c r="L53" s="337">
        <v>-765</v>
      </c>
      <c r="M53" s="338">
        <v>-608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ISy8zV6KJtmvGKvYv+xxnUAbCVDLXD02hDOkgOACNpeHZZxuDsURbSeXv9wZjOb262zObejmRMWakouGwbjlAA==" saltValue="RsIcf0Vw03t23VpugjF1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8" t="s">
        <v>46</v>
      </c>
      <c r="D55" s="1198"/>
      <c r="E55" s="1199"/>
      <c r="F55" s="339">
        <v>441</v>
      </c>
      <c r="G55" s="339">
        <v>431</v>
      </c>
      <c r="H55" s="340">
        <v>413</v>
      </c>
    </row>
    <row r="56" spans="2:8" ht="52.5" customHeight="1" x14ac:dyDescent="0.2">
      <c r="B56" s="120"/>
      <c r="C56" s="1200" t="s">
        <v>47</v>
      </c>
      <c r="D56" s="1200"/>
      <c r="E56" s="1201"/>
      <c r="F56" s="341">
        <v>290</v>
      </c>
      <c r="G56" s="341">
        <v>293</v>
      </c>
      <c r="H56" s="342">
        <v>245</v>
      </c>
    </row>
    <row r="57" spans="2:8" ht="53.25" customHeight="1" x14ac:dyDescent="0.2">
      <c r="B57" s="120"/>
      <c r="C57" s="1202" t="s">
        <v>48</v>
      </c>
      <c r="D57" s="1202"/>
      <c r="E57" s="1203"/>
      <c r="F57" s="343">
        <v>701</v>
      </c>
      <c r="G57" s="343">
        <v>636</v>
      </c>
      <c r="H57" s="344">
        <v>575</v>
      </c>
    </row>
    <row r="58" spans="2:8" ht="45.75" customHeight="1" x14ac:dyDescent="0.2">
      <c r="B58" s="121"/>
      <c r="C58" s="1190" t="s">
        <v>554</v>
      </c>
      <c r="D58" s="1191"/>
      <c r="E58" s="1192"/>
      <c r="F58" s="345">
        <v>452</v>
      </c>
      <c r="G58" s="345">
        <v>402</v>
      </c>
      <c r="H58" s="346">
        <v>351</v>
      </c>
    </row>
    <row r="59" spans="2:8" ht="45.75" customHeight="1" x14ac:dyDescent="0.2">
      <c r="B59" s="121"/>
      <c r="C59" s="1190" t="s">
        <v>555</v>
      </c>
      <c r="D59" s="1191"/>
      <c r="E59" s="1192"/>
      <c r="F59" s="345">
        <v>90</v>
      </c>
      <c r="G59" s="345">
        <v>90</v>
      </c>
      <c r="H59" s="346">
        <v>90</v>
      </c>
    </row>
    <row r="60" spans="2:8" ht="45.75" customHeight="1" x14ac:dyDescent="0.2">
      <c r="B60" s="121"/>
      <c r="C60" s="1190" t="s">
        <v>557</v>
      </c>
      <c r="D60" s="1191"/>
      <c r="E60" s="1192"/>
      <c r="F60" s="345">
        <v>29</v>
      </c>
      <c r="G60" s="345">
        <v>29</v>
      </c>
      <c r="H60" s="346">
        <v>29</v>
      </c>
    </row>
    <row r="61" spans="2:8" ht="45.75" customHeight="1" x14ac:dyDescent="0.2">
      <c r="B61" s="121"/>
      <c r="C61" s="1190" t="s">
        <v>558</v>
      </c>
      <c r="D61" s="1191"/>
      <c r="E61" s="1192"/>
      <c r="F61" s="345">
        <v>27</v>
      </c>
      <c r="G61" s="345">
        <v>27</v>
      </c>
      <c r="H61" s="346">
        <v>27</v>
      </c>
    </row>
    <row r="62" spans="2:8" ht="45.75" customHeight="1" thickBot="1" x14ac:dyDescent="0.25">
      <c r="B62" s="122"/>
      <c r="C62" s="1193" t="s">
        <v>556</v>
      </c>
      <c r="D62" s="1194"/>
      <c r="E62" s="1195"/>
      <c r="F62" s="347">
        <v>60</v>
      </c>
      <c r="G62" s="347">
        <v>43</v>
      </c>
      <c r="H62" s="348">
        <v>27</v>
      </c>
    </row>
    <row r="63" spans="2:8" ht="52.5" customHeight="1" thickBot="1" x14ac:dyDescent="0.25">
      <c r="B63" s="123"/>
      <c r="C63" s="1196" t="s">
        <v>49</v>
      </c>
      <c r="D63" s="1196"/>
      <c r="E63" s="1197"/>
      <c r="F63" s="349">
        <v>1433</v>
      </c>
      <c r="G63" s="349">
        <v>1361</v>
      </c>
      <c r="H63" s="350">
        <v>1233</v>
      </c>
    </row>
    <row r="64" spans="2:8" ht="13.2" x14ac:dyDescent="0.2"/>
  </sheetData>
  <sheetProtection algorithmName="SHA-512" hashValue="JK/14mBCCBrTrq+c9EStabCkgARHswY++FoNj0uxHgegZEo7o7eySflVOLQvxee4C1sjjWA8yYQUOLP8+BgiSg==" saltValue="DPk2910Mq2cmewY0eDLU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379484</v>
      </c>
      <c r="E3" s="142"/>
      <c r="F3" s="143">
        <v>332350</v>
      </c>
      <c r="G3" s="144"/>
      <c r="H3" s="145"/>
    </row>
    <row r="4" spans="1:8" x14ac:dyDescent="0.2">
      <c r="A4" s="146"/>
      <c r="B4" s="147"/>
      <c r="C4" s="148"/>
      <c r="D4" s="149">
        <v>336123</v>
      </c>
      <c r="E4" s="150"/>
      <c r="F4" s="151">
        <v>200453</v>
      </c>
      <c r="G4" s="152"/>
      <c r="H4" s="153"/>
    </row>
    <row r="5" spans="1:8" x14ac:dyDescent="0.2">
      <c r="A5" s="134" t="s">
        <v>524</v>
      </c>
      <c r="B5" s="139"/>
      <c r="C5" s="140"/>
      <c r="D5" s="141">
        <v>857444</v>
      </c>
      <c r="E5" s="142"/>
      <c r="F5" s="143">
        <v>362690</v>
      </c>
      <c r="G5" s="144"/>
      <c r="H5" s="145"/>
    </row>
    <row r="6" spans="1:8" x14ac:dyDescent="0.2">
      <c r="A6" s="146"/>
      <c r="B6" s="147"/>
      <c r="C6" s="148"/>
      <c r="D6" s="149">
        <v>557064</v>
      </c>
      <c r="E6" s="150"/>
      <c r="F6" s="151">
        <v>172580</v>
      </c>
      <c r="G6" s="152"/>
      <c r="H6" s="153"/>
    </row>
    <row r="7" spans="1:8" x14ac:dyDescent="0.2">
      <c r="A7" s="134" t="s">
        <v>525</v>
      </c>
      <c r="B7" s="139"/>
      <c r="C7" s="140"/>
      <c r="D7" s="141">
        <v>1226628</v>
      </c>
      <c r="E7" s="142"/>
      <c r="F7" s="143">
        <v>296093</v>
      </c>
      <c r="G7" s="144"/>
      <c r="H7" s="145"/>
    </row>
    <row r="8" spans="1:8" x14ac:dyDescent="0.2">
      <c r="A8" s="146"/>
      <c r="B8" s="147"/>
      <c r="C8" s="148"/>
      <c r="D8" s="149">
        <v>928507</v>
      </c>
      <c r="E8" s="150"/>
      <c r="F8" s="151">
        <v>140545</v>
      </c>
      <c r="G8" s="152"/>
      <c r="H8" s="153"/>
    </row>
    <row r="9" spans="1:8" x14ac:dyDescent="0.2">
      <c r="A9" s="134" t="s">
        <v>526</v>
      </c>
      <c r="B9" s="139"/>
      <c r="C9" s="140"/>
      <c r="D9" s="141">
        <v>50039</v>
      </c>
      <c r="E9" s="142"/>
      <c r="F9" s="143">
        <v>308655</v>
      </c>
      <c r="G9" s="144"/>
      <c r="H9" s="145"/>
    </row>
    <row r="10" spans="1:8" x14ac:dyDescent="0.2">
      <c r="A10" s="146"/>
      <c r="B10" s="147"/>
      <c r="C10" s="148"/>
      <c r="D10" s="149">
        <v>50039</v>
      </c>
      <c r="E10" s="150"/>
      <c r="F10" s="151">
        <v>169887</v>
      </c>
      <c r="G10" s="152"/>
      <c r="H10" s="153"/>
    </row>
    <row r="11" spans="1:8" x14ac:dyDescent="0.2">
      <c r="A11" s="134" t="s">
        <v>527</v>
      </c>
      <c r="B11" s="139"/>
      <c r="C11" s="140"/>
      <c r="D11" s="141">
        <v>223250</v>
      </c>
      <c r="E11" s="142"/>
      <c r="F11" s="143">
        <v>325476</v>
      </c>
      <c r="G11" s="144"/>
      <c r="H11" s="145"/>
    </row>
    <row r="12" spans="1:8" x14ac:dyDescent="0.2">
      <c r="A12" s="146"/>
      <c r="B12" s="147"/>
      <c r="C12" s="154"/>
      <c r="D12" s="149">
        <v>39639</v>
      </c>
      <c r="E12" s="150"/>
      <c r="F12" s="151">
        <v>190204</v>
      </c>
      <c r="G12" s="152"/>
      <c r="H12" s="153"/>
    </row>
    <row r="13" spans="1:8" x14ac:dyDescent="0.2">
      <c r="A13" s="134"/>
      <c r="B13" s="139"/>
      <c r="C13" s="140"/>
      <c r="D13" s="141">
        <v>547369</v>
      </c>
      <c r="E13" s="142"/>
      <c r="F13" s="143">
        <v>325053</v>
      </c>
      <c r="G13" s="155"/>
      <c r="H13" s="145"/>
    </row>
    <row r="14" spans="1:8" x14ac:dyDescent="0.2">
      <c r="A14" s="146"/>
      <c r="B14" s="147"/>
      <c r="C14" s="148"/>
      <c r="D14" s="149">
        <v>382274</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7.41</v>
      </c>
      <c r="C19" s="156">
        <f>ROUND(VALUE(SUBSTITUTE(実質収支比率等に係る経年分析!G$48,"▲","-")),2)</f>
        <v>7.81</v>
      </c>
      <c r="D19" s="156">
        <f>ROUND(VALUE(SUBSTITUTE(実質収支比率等に係る経年分析!H$48,"▲","-")),2)</f>
        <v>3.94</v>
      </c>
      <c r="E19" s="156">
        <f>ROUND(VALUE(SUBSTITUTE(実質収支比率等に係る経年分析!I$48,"▲","-")),2)</f>
        <v>3.7</v>
      </c>
      <c r="F19" s="156">
        <f>ROUND(VALUE(SUBSTITUTE(実質収支比率等に係る経年分析!J$48,"▲","-")),2)</f>
        <v>5.83</v>
      </c>
    </row>
    <row r="20" spans="1:11" x14ac:dyDescent="0.2">
      <c r="A20" s="156" t="s">
        <v>53</v>
      </c>
      <c r="B20" s="156">
        <f>ROUND(VALUE(SUBSTITUTE(実質収支比率等に係る経年分析!F$47,"▲","-")),2)</f>
        <v>62.03</v>
      </c>
      <c r="C20" s="156">
        <f>ROUND(VALUE(SUBSTITUTE(実質収支比率等に係る経年分析!G$47,"▲","-")),2)</f>
        <v>53.39</v>
      </c>
      <c r="D20" s="156">
        <f>ROUND(VALUE(SUBSTITUTE(実質収支比率等に係る経年分析!H$47,"▲","-")),2)</f>
        <v>53.73</v>
      </c>
      <c r="E20" s="156">
        <f>ROUND(VALUE(SUBSTITUTE(実質収支比率等に係る経年分析!I$47,"▲","-")),2)</f>
        <v>53.94</v>
      </c>
      <c r="F20" s="156">
        <f>ROUND(VALUE(SUBSTITUTE(実質収支比率等に係る経年分析!J$47,"▲","-")),2)</f>
        <v>51.25</v>
      </c>
    </row>
    <row r="21" spans="1:11" x14ac:dyDescent="0.2">
      <c r="A21" s="156" t="s">
        <v>54</v>
      </c>
      <c r="B21" s="156">
        <f>IF(ISNUMBER(VALUE(SUBSTITUTE(実質収支比率等に係る経年分析!F$49,"▲","-"))),ROUND(VALUE(SUBSTITUTE(実質収支比率等に係る経年分析!F$49,"▲","-")),2),NA())</f>
        <v>-11.85</v>
      </c>
      <c r="C21" s="156">
        <f>IF(ISNUMBER(VALUE(SUBSTITUTE(実質収支比率等に係る経年分析!G$49,"▲","-"))),ROUND(VALUE(SUBSTITUTE(実質収支比率等に係る経年分析!G$49,"▲","-")),2),NA())</f>
        <v>1.52</v>
      </c>
      <c r="D21" s="156">
        <f>IF(ISNUMBER(VALUE(SUBSTITUTE(実質収支比率等に係る経年分析!H$49,"▲","-"))),ROUND(VALUE(SUBSTITUTE(実質収支比率等に係る経年分析!H$49,"▲","-")),2),NA())</f>
        <v>-3.9</v>
      </c>
      <c r="E21" s="156">
        <f>IF(ISNUMBER(VALUE(SUBSTITUTE(実質収支比率等に係る経年分析!I$49,"▲","-"))),ROUND(VALUE(SUBSTITUTE(実質収支比率等に係る経年分析!I$49,"▲","-")),2),NA())</f>
        <v>-1.59</v>
      </c>
      <c r="F21" s="156">
        <f>IF(ISNUMBER(VALUE(SUBSTITUTE(実質収支比率等に係る経年分析!J$49,"▲","-"))),ROUND(VALUE(SUBSTITUTE(実質収支比率等に係る経年分析!J$49,"▲","-")),2),NA())</f>
        <v>-0.06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1.72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1.78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0.13</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国民健康保険特別会計直診勘定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2">
      <c r="A30" s="157" t="str">
        <f>IF(連結実質赤字比率に係る赤字・黒字の構成分析!C$40="",NA(),連結実質赤字比率に係る赤字・黒字の構成分析!C$40)</f>
        <v>介護サービス事業特別会計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教育奨励資金特別会計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0.49</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0.57999999999999996</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1.02</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6.64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125</v>
      </c>
      <c r="E42" s="158"/>
      <c r="F42" s="158"/>
      <c r="G42" s="158">
        <f>'実質公債費比率（分子）の構造'!L$52</f>
        <v>135</v>
      </c>
      <c r="H42" s="158"/>
      <c r="I42" s="158"/>
      <c r="J42" s="158">
        <f>'実質公債費比率（分子）の構造'!M$52</f>
        <v>136</v>
      </c>
      <c r="K42" s="158"/>
      <c r="L42" s="158"/>
      <c r="M42" s="158">
        <f>'実質公債費比率（分子）の構造'!N$52</f>
        <v>135</v>
      </c>
      <c r="N42" s="158"/>
      <c r="O42" s="158"/>
      <c r="P42" s="158">
        <f>'実質公債費比率（分子）の構造'!O$52</f>
        <v>133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f>'実質公債費比率（分子）の構造'!L$49</f>
        <v>0</v>
      </c>
      <c r="F45" s="158"/>
      <c r="G45" s="158"/>
      <c r="H45" s="158">
        <f>'実質公債費比率（分子）の構造'!M$49</f>
        <v>0</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30</v>
      </c>
      <c r="C46" s="158"/>
      <c r="D46" s="158"/>
      <c r="E46" s="158">
        <f>'実質公債費比率（分子）の構造'!L$48</f>
        <v>29</v>
      </c>
      <c r="F46" s="158"/>
      <c r="G46" s="158"/>
      <c r="H46" s="158">
        <f>'実質公債費比率（分子）の構造'!M$48</f>
        <v>27</v>
      </c>
      <c r="I46" s="158"/>
      <c r="J46" s="158"/>
      <c r="K46" s="158">
        <f>'実質公債費比率（分子）の構造'!N$48</f>
        <v>30</v>
      </c>
      <c r="L46" s="158"/>
      <c r="M46" s="158"/>
      <c r="N46" s="158">
        <f>'実質公債費比率（分子）の構造'!O$48</f>
        <v>28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139</v>
      </c>
      <c r="C49" s="158"/>
      <c r="D49" s="158"/>
      <c r="E49" s="158">
        <f>'実質公債費比率（分子）の構造'!L$45</f>
        <v>159</v>
      </c>
      <c r="F49" s="158"/>
      <c r="G49" s="158"/>
      <c r="H49" s="158">
        <f>'実質公債費比率（分子）の構造'!M$45</f>
        <v>167</v>
      </c>
      <c r="I49" s="158"/>
      <c r="J49" s="158"/>
      <c r="K49" s="158">
        <f>'実質公債費比率（分子）の構造'!N$45</f>
        <v>185</v>
      </c>
      <c r="L49" s="158"/>
      <c r="M49" s="158"/>
      <c r="N49" s="158">
        <f>'実質公債費比率（分子）の構造'!O$45</f>
        <v>181</v>
      </c>
      <c r="O49" s="158"/>
      <c r="P49" s="158"/>
    </row>
    <row r="50" spans="1:16" x14ac:dyDescent="0.2">
      <c r="A50" s="158" t="s">
        <v>67</v>
      </c>
      <c r="B50" s="158" t="e">
        <f>NA()</f>
        <v>#N/A</v>
      </c>
      <c r="C50" s="158">
        <f>IF(ISNUMBER('実質公債費比率（分子）の構造'!K$53),'実質公債費比率（分子）の構造'!K$53,NA())</f>
        <v>44</v>
      </c>
      <c r="D50" s="158" t="e">
        <f>NA()</f>
        <v>#N/A</v>
      </c>
      <c r="E50" s="158" t="e">
        <f>NA()</f>
        <v>#N/A</v>
      </c>
      <c r="F50" s="158">
        <f>IF(ISNUMBER('実質公債費比率（分子）の構造'!L$53),'実質公債費比率（分子）の構造'!L$53,NA())</f>
        <v>53</v>
      </c>
      <c r="G50" s="158" t="e">
        <f>NA()</f>
        <v>#N/A</v>
      </c>
      <c r="H50" s="158" t="e">
        <f>NA()</f>
        <v>#N/A</v>
      </c>
      <c r="I50" s="158">
        <f>IF(ISNUMBER('実質公債費比率（分子）の構造'!M$53),'実質公債費比率（分子）の構造'!M$53,NA())</f>
        <v>58</v>
      </c>
      <c r="J50" s="158" t="e">
        <f>NA()</f>
        <v>#N/A</v>
      </c>
      <c r="K50" s="158" t="e">
        <f>NA()</f>
        <v>#N/A</v>
      </c>
      <c r="L50" s="158">
        <f>IF(ISNUMBER('実質公債費比率（分子）の構造'!N$53),'実質公債費比率（分子）の構造'!N$53,NA())</f>
        <v>80</v>
      </c>
      <c r="M50" s="158" t="e">
        <f>NA()</f>
        <v>#N/A</v>
      </c>
      <c r="N50" s="158" t="e">
        <f>NA()</f>
        <v>#N/A</v>
      </c>
      <c r="O50" s="158">
        <f>IF(ISNUMBER('実質公債費比率（分子）の構造'!O$53),'実質公債費比率（分子）の構造'!O$53,NA())</f>
        <v>76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1329</v>
      </c>
      <c r="E56" s="157"/>
      <c r="F56" s="157"/>
      <c r="G56" s="157">
        <f>'将来負担比率（分子）の構造'!J$52</f>
        <v>1388</v>
      </c>
      <c r="H56" s="157"/>
      <c r="I56" s="157"/>
      <c r="J56" s="157">
        <f>'将来負担比率（分子）の構造'!K$52</f>
        <v>1444</v>
      </c>
      <c r="K56" s="157"/>
      <c r="L56" s="157"/>
      <c r="M56" s="157">
        <f>'将来負担比率（分子）の構造'!L$52</f>
        <v>1381</v>
      </c>
      <c r="N56" s="157"/>
      <c r="O56" s="157"/>
      <c r="P56" s="157">
        <f>'将来負担比率（分子）の構造'!M$52</f>
        <v>1269</v>
      </c>
    </row>
    <row r="57" spans="1:16" x14ac:dyDescent="0.2">
      <c r="A57" s="157" t="s">
        <v>42</v>
      </c>
      <c r="B57" s="157"/>
      <c r="C57" s="157"/>
      <c r="D57" s="157">
        <f>'将来負担比率（分子）の構造'!I$51</f>
        <v>160</v>
      </c>
      <c r="E57" s="157"/>
      <c r="F57" s="157"/>
      <c r="G57" s="157">
        <f>'将来負担比率（分子）の構造'!J$51</f>
        <v>140</v>
      </c>
      <c r="H57" s="157"/>
      <c r="I57" s="157"/>
      <c r="J57" s="157">
        <f>'将来負担比率（分子）の構造'!K$51</f>
        <v>123</v>
      </c>
      <c r="K57" s="157"/>
      <c r="L57" s="157"/>
      <c r="M57" s="157">
        <f>'将来負担比率（分子）の構造'!L$51</f>
        <v>106</v>
      </c>
      <c r="N57" s="157"/>
      <c r="O57" s="157"/>
      <c r="P57" s="157">
        <f>'将来負担比率（分子）の構造'!M$51</f>
        <v>89</v>
      </c>
    </row>
    <row r="58" spans="1:16" x14ac:dyDescent="0.2">
      <c r="A58" s="157" t="s">
        <v>41</v>
      </c>
      <c r="B58" s="157"/>
      <c r="C58" s="157"/>
      <c r="D58" s="157">
        <f>'将来負担比率（分子）の構造'!I$50</f>
        <v>2057</v>
      </c>
      <c r="E58" s="157"/>
      <c r="F58" s="157"/>
      <c r="G58" s="157">
        <f>'将来負担比率（分子）の構造'!J$50</f>
        <v>1860</v>
      </c>
      <c r="H58" s="157"/>
      <c r="I58" s="157"/>
      <c r="J58" s="157">
        <f>'将来負担比率（分子）の構造'!K$50</f>
        <v>1605</v>
      </c>
      <c r="K58" s="157"/>
      <c r="L58" s="157"/>
      <c r="M58" s="157">
        <f>'将来負担比率（分子）の構造'!L$50</f>
        <v>1534</v>
      </c>
      <c r="N58" s="157"/>
      <c r="O58" s="157"/>
      <c r="P58" s="157">
        <f>'将来負担比率（分子）の構造'!M$50</f>
        <v>1407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170</v>
      </c>
      <c r="C62" s="157"/>
      <c r="D62" s="157"/>
      <c r="E62" s="157">
        <f>'将来負担比率（分子）の構造'!J$45</f>
        <v>181</v>
      </c>
      <c r="F62" s="157"/>
      <c r="G62" s="157"/>
      <c r="H62" s="157">
        <f>'将来負担比率（分子）の構造'!K$45</f>
        <v>163</v>
      </c>
      <c r="I62" s="157"/>
      <c r="J62" s="157"/>
      <c r="K62" s="157">
        <f>'将来負担比率（分子）の構造'!L$45</f>
        <v>163</v>
      </c>
      <c r="L62" s="157"/>
      <c r="M62" s="157"/>
      <c r="N62" s="157">
        <f>'将来負担比率（分子）の構造'!M$45</f>
        <v>193</v>
      </c>
      <c r="O62" s="157"/>
      <c r="P62" s="157"/>
    </row>
    <row r="63" spans="1:16" x14ac:dyDescent="0.2">
      <c r="A63" s="157" t="s">
        <v>34</v>
      </c>
      <c r="B63" s="157">
        <f>'将来負担比率（分子）の構造'!I$44</f>
        <v>8</v>
      </c>
      <c r="C63" s="157"/>
      <c r="D63" s="157"/>
      <c r="E63" s="157">
        <f>'将来負担比率（分子）の構造'!J$44</f>
        <v>5</v>
      </c>
      <c r="F63" s="157"/>
      <c r="G63" s="157"/>
      <c r="H63" s="157">
        <f>'将来負担比率（分子）の構造'!K$44</f>
        <v>4</v>
      </c>
      <c r="I63" s="157"/>
      <c r="J63" s="157"/>
      <c r="K63" s="157">
        <f>'将来負担比率（分子）の構造'!L$44</f>
        <v>3</v>
      </c>
      <c r="L63" s="157"/>
      <c r="M63" s="157"/>
      <c r="N63" s="157">
        <f>'将来負担比率（分子）の構造'!M$44</f>
        <v>5</v>
      </c>
      <c r="O63" s="157"/>
      <c r="P63" s="157"/>
    </row>
    <row r="64" spans="1:16" x14ac:dyDescent="0.2">
      <c r="A64" s="157" t="s">
        <v>33</v>
      </c>
      <c r="B64" s="157">
        <f>'将来負担比率（分子）の構造'!I$43</f>
        <v>534</v>
      </c>
      <c r="C64" s="157"/>
      <c r="D64" s="157"/>
      <c r="E64" s="157">
        <f>'将来負担比率（分子）の構造'!J$43</f>
        <v>490</v>
      </c>
      <c r="F64" s="157"/>
      <c r="G64" s="157"/>
      <c r="H64" s="157">
        <f>'将来負担比率（分子）の構造'!K$43</f>
        <v>487</v>
      </c>
      <c r="I64" s="157"/>
      <c r="J64" s="157"/>
      <c r="K64" s="157">
        <f>'将来負担比率（分子）の構造'!L$43</f>
        <v>442</v>
      </c>
      <c r="L64" s="157"/>
      <c r="M64" s="157"/>
      <c r="N64" s="157">
        <f>'将来負担比率（分子）の構造'!M$43</f>
        <v>387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1419</v>
      </c>
      <c r="C66" s="157"/>
      <c r="D66" s="157"/>
      <c r="E66" s="157">
        <f>'将来負担比率（分子）の構造'!J$41</f>
        <v>1541</v>
      </c>
      <c r="F66" s="157"/>
      <c r="G66" s="157"/>
      <c r="H66" s="157">
        <f>'将来負担比率（分子）の構造'!K$41</f>
        <v>1787</v>
      </c>
      <c r="I66" s="157"/>
      <c r="J66" s="157"/>
      <c r="K66" s="157">
        <f>'将来負担比率（分子）の構造'!L$41</f>
        <v>1647</v>
      </c>
      <c r="L66" s="157"/>
      <c r="M66" s="157"/>
      <c r="N66" s="157">
        <f>'将来負担比率（分子）の構造'!M$41</f>
        <v>1571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441</v>
      </c>
      <c r="C72" s="161">
        <f>基金残高に係る経年分析!G55</f>
        <v>431</v>
      </c>
      <c r="D72" s="161">
        <f>基金残高に係る経年分析!H55</f>
        <v>413</v>
      </c>
    </row>
    <row r="73" spans="1:16" x14ac:dyDescent="0.2">
      <c r="A73" s="160" t="s">
        <v>74</v>
      </c>
      <c r="B73" s="161">
        <f>基金残高に係る経年分析!F56</f>
        <v>290</v>
      </c>
      <c r="C73" s="161">
        <f>基金残高に係る経年分析!G56</f>
        <v>293</v>
      </c>
      <c r="D73" s="161">
        <f>基金残高に係る経年分析!H56</f>
        <v>245</v>
      </c>
    </row>
    <row r="74" spans="1:16" x14ac:dyDescent="0.2">
      <c r="A74" s="160" t="s">
        <v>75</v>
      </c>
      <c r="B74" s="161">
        <f>基金残高に係る経年分析!F57</f>
        <v>701</v>
      </c>
      <c r="C74" s="161">
        <f>基金残高に係る経年分析!G57</f>
        <v>636</v>
      </c>
      <c r="D74" s="161">
        <f>基金残高に係る経年分析!H57</f>
        <v>575</v>
      </c>
    </row>
  </sheetData>
  <sheetProtection algorithmName="SHA-512" hashValue="NMxmN8VC4iGMX0FKboGDs5MoKg6octVEIreHvG1tjSft5Fwp1qz8JTWnfj20cmMErGLr3PWzz7iMQV4t9KpdLg==" saltValue="oIe6o/2BS/iyVaoxijVO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38097</v>
      </c>
      <c r="S5" s="600"/>
      <c r="T5" s="600"/>
      <c r="U5" s="600"/>
      <c r="V5" s="600"/>
      <c r="W5" s="600"/>
      <c r="X5" s="600"/>
      <c r="Y5" s="601"/>
      <c r="Z5" s="602">
        <v>2.2000000000000002</v>
      </c>
      <c r="AA5" s="602"/>
      <c r="AB5" s="602"/>
      <c r="AC5" s="602"/>
      <c r="AD5" s="603">
        <v>38097</v>
      </c>
      <c r="AE5" s="603"/>
      <c r="AF5" s="603"/>
      <c r="AG5" s="603"/>
      <c r="AH5" s="603"/>
      <c r="AI5" s="603"/>
      <c r="AJ5" s="603"/>
      <c r="AK5" s="603"/>
      <c r="AL5" s="604">
        <v>4.5999999999999996</v>
      </c>
      <c r="AM5" s="605"/>
      <c r="AN5" s="605"/>
      <c r="AO5" s="606"/>
      <c r="AP5" s="596" t="s">
        <v>216</v>
      </c>
      <c r="AQ5" s="597"/>
      <c r="AR5" s="597"/>
      <c r="AS5" s="597"/>
      <c r="AT5" s="597"/>
      <c r="AU5" s="597"/>
      <c r="AV5" s="597"/>
      <c r="AW5" s="597"/>
      <c r="AX5" s="597"/>
      <c r="AY5" s="597"/>
      <c r="AZ5" s="597"/>
      <c r="BA5" s="597"/>
      <c r="BB5" s="597"/>
      <c r="BC5" s="597"/>
      <c r="BD5" s="597"/>
      <c r="BE5" s="597"/>
      <c r="BF5" s="598"/>
      <c r="BG5" s="610">
        <v>38097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10836</v>
      </c>
      <c r="S6" s="611"/>
      <c r="T6" s="611"/>
      <c r="U6" s="611"/>
      <c r="V6" s="611"/>
      <c r="W6" s="611"/>
      <c r="X6" s="611"/>
      <c r="Y6" s="612"/>
      <c r="Z6" s="613">
        <v>0.6</v>
      </c>
      <c r="AA6" s="613"/>
      <c r="AB6" s="613"/>
      <c r="AC6" s="613"/>
      <c r="AD6" s="614">
        <v>10836</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38097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22605</v>
      </c>
      <c r="CS6" s="611"/>
      <c r="CT6" s="611"/>
      <c r="CU6" s="611"/>
      <c r="CV6" s="611"/>
      <c r="CW6" s="611"/>
      <c r="CX6" s="611"/>
      <c r="CY6" s="612"/>
      <c r="CZ6" s="604">
        <v>1.4</v>
      </c>
      <c r="DA6" s="605"/>
      <c r="DB6" s="605"/>
      <c r="DC6" s="621"/>
      <c r="DD6" s="619" t="s">
        <v>122</v>
      </c>
      <c r="DE6" s="611"/>
      <c r="DF6" s="611"/>
      <c r="DG6" s="611"/>
      <c r="DH6" s="611"/>
      <c r="DI6" s="611"/>
      <c r="DJ6" s="611"/>
      <c r="DK6" s="611"/>
      <c r="DL6" s="611"/>
      <c r="DM6" s="611"/>
      <c r="DN6" s="611"/>
      <c r="DO6" s="611"/>
      <c r="DP6" s="612"/>
      <c r="DQ6" s="619">
        <v>22605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23</v>
      </c>
      <c r="S7" s="611"/>
      <c r="T7" s="611"/>
      <c r="U7" s="611"/>
      <c r="V7" s="611"/>
      <c r="W7" s="611"/>
      <c r="X7" s="611"/>
      <c r="Y7" s="612"/>
      <c r="Z7" s="613">
        <v>0</v>
      </c>
      <c r="AA7" s="613"/>
      <c r="AB7" s="613"/>
      <c r="AC7" s="613"/>
      <c r="AD7" s="614">
        <v>23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20333</v>
      </c>
      <c r="BH7" s="611"/>
      <c r="BI7" s="611"/>
      <c r="BJ7" s="611"/>
      <c r="BK7" s="611"/>
      <c r="BL7" s="611"/>
      <c r="BM7" s="611"/>
      <c r="BN7" s="612"/>
      <c r="BO7" s="613">
        <v>53.4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660175</v>
      </c>
      <c r="CS7" s="611"/>
      <c r="CT7" s="611"/>
      <c r="CU7" s="611"/>
      <c r="CV7" s="611"/>
      <c r="CW7" s="611"/>
      <c r="CX7" s="611"/>
      <c r="CY7" s="612"/>
      <c r="CZ7" s="613">
        <v>39.5</v>
      </c>
      <c r="DA7" s="613"/>
      <c r="DB7" s="613"/>
      <c r="DC7" s="613"/>
      <c r="DD7" s="619">
        <v>99887</v>
      </c>
      <c r="DE7" s="611"/>
      <c r="DF7" s="611"/>
      <c r="DG7" s="611"/>
      <c r="DH7" s="611"/>
      <c r="DI7" s="611"/>
      <c r="DJ7" s="611"/>
      <c r="DK7" s="611"/>
      <c r="DL7" s="611"/>
      <c r="DM7" s="611"/>
      <c r="DN7" s="611"/>
      <c r="DO7" s="611"/>
      <c r="DP7" s="612"/>
      <c r="DQ7" s="619">
        <v>340541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434</v>
      </c>
      <c r="S8" s="611"/>
      <c r="T8" s="611"/>
      <c r="U8" s="611"/>
      <c r="V8" s="611"/>
      <c r="W8" s="611"/>
      <c r="X8" s="611"/>
      <c r="Y8" s="612"/>
      <c r="Z8" s="613">
        <v>0</v>
      </c>
      <c r="AA8" s="613"/>
      <c r="AB8" s="613"/>
      <c r="AC8" s="613"/>
      <c r="AD8" s="614">
        <v>434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736</v>
      </c>
      <c r="BH8" s="611"/>
      <c r="BI8" s="611"/>
      <c r="BJ8" s="611"/>
      <c r="BK8" s="611"/>
      <c r="BL8" s="611"/>
      <c r="BM8" s="611"/>
      <c r="BN8" s="612"/>
      <c r="BO8" s="613">
        <v>1.9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202549</v>
      </c>
      <c r="CS8" s="611"/>
      <c r="CT8" s="611"/>
      <c r="CU8" s="611"/>
      <c r="CV8" s="611"/>
      <c r="CW8" s="611"/>
      <c r="CX8" s="611"/>
      <c r="CY8" s="612"/>
      <c r="CZ8" s="613">
        <v>12.1</v>
      </c>
      <c r="DA8" s="613"/>
      <c r="DB8" s="613"/>
      <c r="DC8" s="613"/>
      <c r="DD8" s="619">
        <v>2665</v>
      </c>
      <c r="DE8" s="611"/>
      <c r="DF8" s="611"/>
      <c r="DG8" s="611"/>
      <c r="DH8" s="611"/>
      <c r="DI8" s="611"/>
      <c r="DJ8" s="611"/>
      <c r="DK8" s="611"/>
      <c r="DL8" s="611"/>
      <c r="DM8" s="611"/>
      <c r="DN8" s="611"/>
      <c r="DO8" s="611"/>
      <c r="DP8" s="612"/>
      <c r="DQ8" s="619">
        <v>123645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605</v>
      </c>
      <c r="S9" s="611"/>
      <c r="T9" s="611"/>
      <c r="U9" s="611"/>
      <c r="V9" s="611"/>
      <c r="W9" s="611"/>
      <c r="X9" s="611"/>
      <c r="Y9" s="612"/>
      <c r="Z9" s="613">
        <v>0</v>
      </c>
      <c r="AA9" s="613"/>
      <c r="AB9" s="613"/>
      <c r="AC9" s="613"/>
      <c r="AD9" s="614">
        <v>605</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17565</v>
      </c>
      <c r="BH9" s="611"/>
      <c r="BI9" s="611"/>
      <c r="BJ9" s="611"/>
      <c r="BK9" s="611"/>
      <c r="BL9" s="611"/>
      <c r="BM9" s="611"/>
      <c r="BN9" s="612"/>
      <c r="BO9" s="613">
        <v>46.1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73381</v>
      </c>
      <c r="CS9" s="611"/>
      <c r="CT9" s="611"/>
      <c r="CU9" s="611"/>
      <c r="CV9" s="611"/>
      <c r="CW9" s="611"/>
      <c r="CX9" s="611"/>
      <c r="CY9" s="612"/>
      <c r="CZ9" s="613">
        <v>4.4000000000000004</v>
      </c>
      <c r="DA9" s="613"/>
      <c r="DB9" s="613"/>
      <c r="DC9" s="613"/>
      <c r="DD9" s="619" t="s">
        <v>122</v>
      </c>
      <c r="DE9" s="611"/>
      <c r="DF9" s="611"/>
      <c r="DG9" s="611"/>
      <c r="DH9" s="611"/>
      <c r="DI9" s="611"/>
      <c r="DJ9" s="611"/>
      <c r="DK9" s="611"/>
      <c r="DL9" s="611"/>
      <c r="DM9" s="611"/>
      <c r="DN9" s="611"/>
      <c r="DO9" s="611"/>
      <c r="DP9" s="612"/>
      <c r="DQ9" s="619">
        <v>70864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1890</v>
      </c>
      <c r="BH10" s="611"/>
      <c r="BI10" s="611"/>
      <c r="BJ10" s="611"/>
      <c r="BK10" s="611"/>
      <c r="BL10" s="611"/>
      <c r="BM10" s="611"/>
      <c r="BN10" s="612"/>
      <c r="BO10" s="613">
        <v>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13997</v>
      </c>
      <c r="S11" s="611"/>
      <c r="T11" s="611"/>
      <c r="U11" s="611"/>
      <c r="V11" s="611"/>
      <c r="W11" s="611"/>
      <c r="X11" s="611"/>
      <c r="Y11" s="612"/>
      <c r="Z11" s="615">
        <v>0.8</v>
      </c>
      <c r="AA11" s="616"/>
      <c r="AB11" s="616"/>
      <c r="AC11" s="622"/>
      <c r="AD11" s="619">
        <v>13997</v>
      </c>
      <c r="AE11" s="611"/>
      <c r="AF11" s="611"/>
      <c r="AG11" s="611"/>
      <c r="AH11" s="611"/>
      <c r="AI11" s="611"/>
      <c r="AJ11" s="611"/>
      <c r="AK11" s="612"/>
      <c r="AL11" s="615">
        <v>1.7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142</v>
      </c>
      <c r="BH11" s="611"/>
      <c r="BI11" s="611"/>
      <c r="BJ11" s="611"/>
      <c r="BK11" s="611"/>
      <c r="BL11" s="611"/>
      <c r="BM11" s="611"/>
      <c r="BN11" s="612"/>
      <c r="BO11" s="613">
        <v>0.4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72889</v>
      </c>
      <c r="CS11" s="611"/>
      <c r="CT11" s="611"/>
      <c r="CU11" s="611"/>
      <c r="CV11" s="611"/>
      <c r="CW11" s="611"/>
      <c r="CX11" s="611"/>
      <c r="CY11" s="612"/>
      <c r="CZ11" s="613">
        <v>4.4000000000000004</v>
      </c>
      <c r="DA11" s="613"/>
      <c r="DB11" s="613"/>
      <c r="DC11" s="613"/>
      <c r="DD11" s="619" t="s">
        <v>122</v>
      </c>
      <c r="DE11" s="611"/>
      <c r="DF11" s="611"/>
      <c r="DG11" s="611"/>
      <c r="DH11" s="611"/>
      <c r="DI11" s="611"/>
      <c r="DJ11" s="611"/>
      <c r="DK11" s="611"/>
      <c r="DL11" s="611"/>
      <c r="DM11" s="611"/>
      <c r="DN11" s="611"/>
      <c r="DO11" s="611"/>
      <c r="DP11" s="612"/>
      <c r="DQ11" s="619">
        <v>58197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14117</v>
      </c>
      <c r="BH12" s="611"/>
      <c r="BI12" s="611"/>
      <c r="BJ12" s="611"/>
      <c r="BK12" s="611"/>
      <c r="BL12" s="611"/>
      <c r="BM12" s="611"/>
      <c r="BN12" s="612"/>
      <c r="BO12" s="613">
        <v>37.1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93745</v>
      </c>
      <c r="CS12" s="611"/>
      <c r="CT12" s="611"/>
      <c r="CU12" s="611"/>
      <c r="CV12" s="611"/>
      <c r="CW12" s="611"/>
      <c r="CX12" s="611"/>
      <c r="CY12" s="612"/>
      <c r="CZ12" s="613">
        <v>5.6</v>
      </c>
      <c r="DA12" s="613"/>
      <c r="DB12" s="613"/>
      <c r="DC12" s="613"/>
      <c r="DD12" s="619">
        <v>9296</v>
      </c>
      <c r="DE12" s="611"/>
      <c r="DF12" s="611"/>
      <c r="DG12" s="611"/>
      <c r="DH12" s="611"/>
      <c r="DI12" s="611"/>
      <c r="DJ12" s="611"/>
      <c r="DK12" s="611"/>
      <c r="DL12" s="611"/>
      <c r="DM12" s="611"/>
      <c r="DN12" s="611"/>
      <c r="DO12" s="611"/>
      <c r="DP12" s="612"/>
      <c r="DQ12" s="619">
        <v>60552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11790</v>
      </c>
      <c r="BH13" s="611"/>
      <c r="BI13" s="611"/>
      <c r="BJ13" s="611"/>
      <c r="BK13" s="611"/>
      <c r="BL13" s="611"/>
      <c r="BM13" s="611"/>
      <c r="BN13" s="612"/>
      <c r="BO13" s="613">
        <v>30.9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158032</v>
      </c>
      <c r="CS13" s="611"/>
      <c r="CT13" s="611"/>
      <c r="CU13" s="611"/>
      <c r="CV13" s="611"/>
      <c r="CW13" s="611"/>
      <c r="CX13" s="611"/>
      <c r="CY13" s="612"/>
      <c r="CZ13" s="613">
        <v>9.5</v>
      </c>
      <c r="DA13" s="613"/>
      <c r="DB13" s="613"/>
      <c r="DC13" s="613"/>
      <c r="DD13" s="619" t="s">
        <v>122</v>
      </c>
      <c r="DE13" s="611"/>
      <c r="DF13" s="611"/>
      <c r="DG13" s="611"/>
      <c r="DH13" s="611"/>
      <c r="DI13" s="611"/>
      <c r="DJ13" s="611"/>
      <c r="DK13" s="611"/>
      <c r="DL13" s="611"/>
      <c r="DM13" s="611"/>
      <c r="DN13" s="611"/>
      <c r="DO13" s="611"/>
      <c r="DP13" s="612"/>
      <c r="DQ13" s="619">
        <v>143897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2409</v>
      </c>
      <c r="BH14" s="611"/>
      <c r="BI14" s="611"/>
      <c r="BJ14" s="611"/>
      <c r="BK14" s="611"/>
      <c r="BL14" s="611"/>
      <c r="BM14" s="611"/>
      <c r="BN14" s="612"/>
      <c r="BO14" s="613">
        <v>6.3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76307</v>
      </c>
      <c r="CS14" s="611"/>
      <c r="CT14" s="611"/>
      <c r="CU14" s="611"/>
      <c r="CV14" s="611"/>
      <c r="CW14" s="611"/>
      <c r="CX14" s="611"/>
      <c r="CY14" s="612"/>
      <c r="CZ14" s="613">
        <v>4.5999999999999996</v>
      </c>
      <c r="DA14" s="613"/>
      <c r="DB14" s="613"/>
      <c r="DC14" s="613"/>
      <c r="DD14" s="619" t="s">
        <v>122</v>
      </c>
      <c r="DE14" s="611"/>
      <c r="DF14" s="611"/>
      <c r="DG14" s="611"/>
      <c r="DH14" s="611"/>
      <c r="DI14" s="611"/>
      <c r="DJ14" s="611"/>
      <c r="DK14" s="611"/>
      <c r="DL14" s="611"/>
      <c r="DM14" s="611"/>
      <c r="DN14" s="611"/>
      <c r="DO14" s="611"/>
      <c r="DP14" s="612"/>
      <c r="DQ14" s="619">
        <v>70845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704</v>
      </c>
      <c r="S15" s="611"/>
      <c r="T15" s="611"/>
      <c r="U15" s="611"/>
      <c r="V15" s="611"/>
      <c r="W15" s="611"/>
      <c r="X15" s="611"/>
      <c r="Y15" s="612"/>
      <c r="Z15" s="613">
        <v>0</v>
      </c>
      <c r="AA15" s="613"/>
      <c r="AB15" s="613"/>
      <c r="AC15" s="613"/>
      <c r="AD15" s="614">
        <v>704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1238</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131374</v>
      </c>
      <c r="CS15" s="611"/>
      <c r="CT15" s="611"/>
      <c r="CU15" s="611"/>
      <c r="CV15" s="611"/>
      <c r="CW15" s="611"/>
      <c r="CX15" s="611"/>
      <c r="CY15" s="612"/>
      <c r="CZ15" s="613">
        <v>7.9</v>
      </c>
      <c r="DA15" s="613"/>
      <c r="DB15" s="613"/>
      <c r="DC15" s="613"/>
      <c r="DD15" s="619" t="s">
        <v>122</v>
      </c>
      <c r="DE15" s="611"/>
      <c r="DF15" s="611"/>
      <c r="DG15" s="611"/>
      <c r="DH15" s="611"/>
      <c r="DI15" s="611"/>
      <c r="DJ15" s="611"/>
      <c r="DK15" s="611"/>
      <c r="DL15" s="611"/>
      <c r="DM15" s="611"/>
      <c r="DN15" s="611"/>
      <c r="DO15" s="611"/>
      <c r="DP15" s="612"/>
      <c r="DQ15" s="619">
        <v>102358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1251</v>
      </c>
      <c r="S16" s="611"/>
      <c r="T16" s="611"/>
      <c r="U16" s="611"/>
      <c r="V16" s="611"/>
      <c r="W16" s="611"/>
      <c r="X16" s="611"/>
      <c r="Y16" s="612"/>
      <c r="Z16" s="613">
        <v>0.1</v>
      </c>
      <c r="AA16" s="613"/>
      <c r="AB16" s="613"/>
      <c r="AC16" s="613"/>
      <c r="AD16" s="614">
        <v>1251</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1941</v>
      </c>
      <c r="S17" s="611"/>
      <c r="T17" s="611"/>
      <c r="U17" s="611"/>
      <c r="V17" s="611"/>
      <c r="W17" s="611"/>
      <c r="X17" s="611"/>
      <c r="Y17" s="612"/>
      <c r="Z17" s="613">
        <v>0.1</v>
      </c>
      <c r="AA17" s="613"/>
      <c r="AB17" s="613"/>
      <c r="AC17" s="613"/>
      <c r="AD17" s="614">
        <v>1941</v>
      </c>
      <c r="AE17" s="614"/>
      <c r="AF17" s="614"/>
      <c r="AG17" s="614"/>
      <c r="AH17" s="614"/>
      <c r="AI17" s="614"/>
      <c r="AJ17" s="614"/>
      <c r="AK17" s="614"/>
      <c r="AL17" s="615">
        <v>0.2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180938</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180938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t="s">
        <v>122</v>
      </c>
      <c r="S18" s="611"/>
      <c r="T18" s="611"/>
      <c r="U18" s="611"/>
      <c r="V18" s="611"/>
      <c r="W18" s="611"/>
      <c r="X18" s="611"/>
      <c r="Y18" s="612"/>
      <c r="Z18" s="613" t="s">
        <v>122</v>
      </c>
      <c r="AA18" s="613"/>
      <c r="AB18" s="613"/>
      <c r="AC18" s="613"/>
      <c r="AD18" s="614" t="s">
        <v>122</v>
      </c>
      <c r="AE18" s="614"/>
      <c r="AF18" s="614"/>
      <c r="AG18" s="614"/>
      <c r="AH18" s="614"/>
      <c r="AI18" s="614"/>
      <c r="AJ18" s="614"/>
      <c r="AK18" s="614"/>
      <c r="AL18" s="615" t="s">
        <v>122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1941</v>
      </c>
      <c r="S19" s="611"/>
      <c r="T19" s="611"/>
      <c r="U19" s="611"/>
      <c r="V19" s="611"/>
      <c r="W19" s="611"/>
      <c r="X19" s="611"/>
      <c r="Y19" s="612"/>
      <c r="Z19" s="613">
        <v>0.1</v>
      </c>
      <c r="AA19" s="613"/>
      <c r="AB19" s="613"/>
      <c r="AC19" s="613"/>
      <c r="AD19" s="614">
        <v>1941</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1671995</v>
      </c>
      <c r="CS20" s="611"/>
      <c r="CT20" s="611"/>
      <c r="CU20" s="611"/>
      <c r="CV20" s="611"/>
      <c r="CW20" s="611"/>
      <c r="CX20" s="611"/>
      <c r="CY20" s="612"/>
      <c r="CZ20" s="613">
        <v>100</v>
      </c>
      <c r="DA20" s="613"/>
      <c r="DB20" s="613"/>
      <c r="DC20" s="613"/>
      <c r="DD20" s="619">
        <v>111848</v>
      </c>
      <c r="DE20" s="611"/>
      <c r="DF20" s="611"/>
      <c r="DG20" s="611"/>
      <c r="DH20" s="611"/>
      <c r="DI20" s="611"/>
      <c r="DJ20" s="611"/>
      <c r="DK20" s="611"/>
      <c r="DL20" s="611"/>
      <c r="DM20" s="611"/>
      <c r="DN20" s="611"/>
      <c r="DO20" s="611"/>
      <c r="DP20" s="612"/>
      <c r="DQ20" s="619">
        <v>1174442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911228</v>
      </c>
      <c r="S21" s="611"/>
      <c r="T21" s="611"/>
      <c r="U21" s="611"/>
      <c r="V21" s="611"/>
      <c r="W21" s="611"/>
      <c r="X21" s="611"/>
      <c r="Y21" s="612"/>
      <c r="Z21" s="613">
        <v>52.9</v>
      </c>
      <c r="AA21" s="613"/>
      <c r="AB21" s="613"/>
      <c r="AC21" s="613"/>
      <c r="AD21" s="614">
        <v>738043</v>
      </c>
      <c r="AE21" s="614"/>
      <c r="AF21" s="614"/>
      <c r="AG21" s="614"/>
      <c r="AH21" s="614"/>
      <c r="AI21" s="614"/>
      <c r="AJ21" s="614"/>
      <c r="AK21" s="614"/>
      <c r="AL21" s="615">
        <v>89.6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738043</v>
      </c>
      <c r="S22" s="611"/>
      <c r="T22" s="611"/>
      <c r="U22" s="611"/>
      <c r="V22" s="611"/>
      <c r="W22" s="611"/>
      <c r="X22" s="611"/>
      <c r="Y22" s="612"/>
      <c r="Z22" s="613">
        <v>42.8</v>
      </c>
      <c r="AA22" s="613"/>
      <c r="AB22" s="613"/>
      <c r="AC22" s="613"/>
      <c r="AD22" s="614">
        <v>738043</v>
      </c>
      <c r="AE22" s="614"/>
      <c r="AF22" s="614"/>
      <c r="AG22" s="614"/>
      <c r="AH22" s="614"/>
      <c r="AI22" s="614"/>
      <c r="AJ22" s="614"/>
      <c r="AK22" s="614"/>
      <c r="AL22" s="615">
        <v>89.6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173185</v>
      </c>
      <c r="S23" s="611"/>
      <c r="T23" s="611"/>
      <c r="U23" s="611"/>
      <c r="V23" s="611"/>
      <c r="W23" s="611"/>
      <c r="X23" s="611"/>
      <c r="Y23" s="612"/>
      <c r="Z23" s="613">
        <v>10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532293</v>
      </c>
      <c r="CS24" s="600"/>
      <c r="CT24" s="600"/>
      <c r="CU24" s="600"/>
      <c r="CV24" s="600"/>
      <c r="CW24" s="600"/>
      <c r="CX24" s="600"/>
      <c r="CY24" s="601"/>
      <c r="CZ24" s="604">
        <v>31.8</v>
      </c>
      <c r="DA24" s="605"/>
      <c r="DB24" s="605"/>
      <c r="DC24" s="621"/>
      <c r="DD24" s="640">
        <v>492445</v>
      </c>
      <c r="DE24" s="600"/>
      <c r="DF24" s="600"/>
      <c r="DG24" s="600"/>
      <c r="DH24" s="600"/>
      <c r="DI24" s="600"/>
      <c r="DJ24" s="600"/>
      <c r="DK24" s="601"/>
      <c r="DL24" s="640">
        <v>449672</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979116</v>
      </c>
      <c r="S25" s="611"/>
      <c r="T25" s="611"/>
      <c r="U25" s="611"/>
      <c r="V25" s="611"/>
      <c r="W25" s="611"/>
      <c r="X25" s="611"/>
      <c r="Y25" s="612"/>
      <c r="Z25" s="613">
        <v>56.8</v>
      </c>
      <c r="AA25" s="613"/>
      <c r="AB25" s="613"/>
      <c r="AC25" s="613"/>
      <c r="AD25" s="614">
        <v>805931</v>
      </c>
      <c r="AE25" s="614"/>
      <c r="AF25" s="614"/>
      <c r="AG25" s="614"/>
      <c r="AH25" s="614"/>
      <c r="AI25" s="614"/>
      <c r="AJ25" s="614"/>
      <c r="AK25" s="614"/>
      <c r="AL25" s="615">
        <v>97.8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306565</v>
      </c>
      <c r="CS25" s="643"/>
      <c r="CT25" s="643"/>
      <c r="CU25" s="643"/>
      <c r="CV25" s="643"/>
      <c r="CW25" s="643"/>
      <c r="CX25" s="643"/>
      <c r="CY25" s="644"/>
      <c r="CZ25" s="615">
        <v>18.3</v>
      </c>
      <c r="DA25" s="641"/>
      <c r="DB25" s="641"/>
      <c r="DC25" s="645"/>
      <c r="DD25" s="619">
        <v>295860</v>
      </c>
      <c r="DE25" s="643"/>
      <c r="DF25" s="643"/>
      <c r="DG25" s="643"/>
      <c r="DH25" s="643"/>
      <c r="DI25" s="643"/>
      <c r="DJ25" s="643"/>
      <c r="DK25" s="644"/>
      <c r="DL25" s="619">
        <v>256940</v>
      </c>
      <c r="DM25" s="643"/>
      <c r="DN25" s="643"/>
      <c r="DO25" s="643"/>
      <c r="DP25" s="643"/>
      <c r="DQ25" s="643"/>
      <c r="DR25" s="643"/>
      <c r="DS25" s="643"/>
      <c r="DT25" s="643"/>
      <c r="DU25" s="643"/>
      <c r="DV25" s="644"/>
      <c r="DW25" s="615">
        <v>31.1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151855</v>
      </c>
      <c r="CS26" s="611"/>
      <c r="CT26" s="611"/>
      <c r="CU26" s="611"/>
      <c r="CV26" s="611"/>
      <c r="CW26" s="611"/>
      <c r="CX26" s="611"/>
      <c r="CY26" s="612"/>
      <c r="CZ26" s="615">
        <v>9.1</v>
      </c>
      <c r="DA26" s="641"/>
      <c r="DB26" s="641"/>
      <c r="DC26" s="645"/>
      <c r="DD26" s="619">
        <v>142745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1825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38097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44790</v>
      </c>
      <c r="CS27" s="643"/>
      <c r="CT27" s="643"/>
      <c r="CU27" s="643"/>
      <c r="CV27" s="643"/>
      <c r="CW27" s="643"/>
      <c r="CX27" s="643"/>
      <c r="CY27" s="644"/>
      <c r="CZ27" s="615">
        <v>2.7</v>
      </c>
      <c r="DA27" s="641"/>
      <c r="DB27" s="641"/>
      <c r="DC27" s="645"/>
      <c r="DD27" s="619">
        <v>15647</v>
      </c>
      <c r="DE27" s="643"/>
      <c r="DF27" s="643"/>
      <c r="DG27" s="643"/>
      <c r="DH27" s="643"/>
      <c r="DI27" s="643"/>
      <c r="DJ27" s="643"/>
      <c r="DK27" s="644"/>
      <c r="DL27" s="619">
        <v>11794</v>
      </c>
      <c r="DM27" s="643"/>
      <c r="DN27" s="643"/>
      <c r="DO27" s="643"/>
      <c r="DP27" s="643"/>
      <c r="DQ27" s="643"/>
      <c r="DR27" s="643"/>
      <c r="DS27" s="643"/>
      <c r="DT27" s="643"/>
      <c r="DU27" s="643"/>
      <c r="DV27" s="644"/>
      <c r="DW27" s="615">
        <v>1.4</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26261</v>
      </c>
      <c r="S28" s="611"/>
      <c r="T28" s="611"/>
      <c r="U28" s="611"/>
      <c r="V28" s="611"/>
      <c r="W28" s="611"/>
      <c r="X28" s="611"/>
      <c r="Y28" s="612"/>
      <c r="Z28" s="613">
        <v>1.5</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180938</v>
      </c>
      <c r="CS28" s="611"/>
      <c r="CT28" s="611"/>
      <c r="CU28" s="611"/>
      <c r="CV28" s="611"/>
      <c r="CW28" s="611"/>
      <c r="CX28" s="611"/>
      <c r="CY28" s="612"/>
      <c r="CZ28" s="615">
        <v>10.8</v>
      </c>
      <c r="DA28" s="641"/>
      <c r="DB28" s="641"/>
      <c r="DC28" s="645"/>
      <c r="DD28" s="619">
        <v>180938</v>
      </c>
      <c r="DE28" s="611"/>
      <c r="DF28" s="611"/>
      <c r="DG28" s="611"/>
      <c r="DH28" s="611"/>
      <c r="DI28" s="611"/>
      <c r="DJ28" s="611"/>
      <c r="DK28" s="612"/>
      <c r="DL28" s="619">
        <v>180938</v>
      </c>
      <c r="DM28" s="611"/>
      <c r="DN28" s="611"/>
      <c r="DO28" s="611"/>
      <c r="DP28" s="611"/>
      <c r="DQ28" s="611"/>
      <c r="DR28" s="611"/>
      <c r="DS28" s="611"/>
      <c r="DT28" s="611"/>
      <c r="DU28" s="611"/>
      <c r="DV28" s="612"/>
      <c r="DW28" s="615">
        <v>21.9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485</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180938</v>
      </c>
      <c r="CS29" s="643"/>
      <c r="CT29" s="643"/>
      <c r="CU29" s="643"/>
      <c r="CV29" s="643"/>
      <c r="CW29" s="643"/>
      <c r="CX29" s="643"/>
      <c r="CY29" s="644"/>
      <c r="CZ29" s="615">
        <v>10.8</v>
      </c>
      <c r="DA29" s="641"/>
      <c r="DB29" s="641"/>
      <c r="DC29" s="645"/>
      <c r="DD29" s="619">
        <v>180938</v>
      </c>
      <c r="DE29" s="643"/>
      <c r="DF29" s="643"/>
      <c r="DG29" s="643"/>
      <c r="DH29" s="643"/>
      <c r="DI29" s="643"/>
      <c r="DJ29" s="643"/>
      <c r="DK29" s="644"/>
      <c r="DL29" s="619">
        <v>180938</v>
      </c>
      <c r="DM29" s="643"/>
      <c r="DN29" s="643"/>
      <c r="DO29" s="643"/>
      <c r="DP29" s="643"/>
      <c r="DQ29" s="643"/>
      <c r="DR29" s="643"/>
      <c r="DS29" s="643"/>
      <c r="DT29" s="643"/>
      <c r="DU29" s="643"/>
      <c r="DV29" s="644"/>
      <c r="DW29" s="615">
        <v>21.9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144831</v>
      </c>
      <c r="S30" s="611"/>
      <c r="T30" s="611"/>
      <c r="U30" s="611"/>
      <c r="V30" s="611"/>
      <c r="W30" s="611"/>
      <c r="X30" s="611"/>
      <c r="Y30" s="612"/>
      <c r="Z30" s="613">
        <v>8.4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173512</v>
      </c>
      <c r="CS30" s="611"/>
      <c r="CT30" s="611"/>
      <c r="CU30" s="611"/>
      <c r="CV30" s="611"/>
      <c r="CW30" s="611"/>
      <c r="CX30" s="611"/>
      <c r="CY30" s="612"/>
      <c r="CZ30" s="615">
        <v>10.4</v>
      </c>
      <c r="DA30" s="641"/>
      <c r="DB30" s="641"/>
      <c r="DC30" s="645"/>
      <c r="DD30" s="619">
        <v>173512</v>
      </c>
      <c r="DE30" s="611"/>
      <c r="DF30" s="611"/>
      <c r="DG30" s="611"/>
      <c r="DH30" s="611"/>
      <c r="DI30" s="611"/>
      <c r="DJ30" s="611"/>
      <c r="DK30" s="612"/>
      <c r="DL30" s="619">
        <v>173512</v>
      </c>
      <c r="DM30" s="611"/>
      <c r="DN30" s="611"/>
      <c r="DO30" s="611"/>
      <c r="DP30" s="611"/>
      <c r="DQ30" s="611"/>
      <c r="DR30" s="611"/>
      <c r="DS30" s="611"/>
      <c r="DT30" s="611"/>
      <c r="DU30" s="611"/>
      <c r="DV30" s="612"/>
      <c r="DW30" s="615">
        <v>21</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96.4</v>
      </c>
      <c r="BH31" s="654"/>
      <c r="BI31" s="654"/>
      <c r="BJ31" s="654"/>
      <c r="BK31" s="654"/>
      <c r="BL31" s="654"/>
      <c r="BM31" s="605">
        <v>92.3</v>
      </c>
      <c r="BN31" s="654"/>
      <c r="BO31" s="654"/>
      <c r="BP31" s="654"/>
      <c r="BQ31" s="655"/>
      <c r="BR31" s="666">
        <v>98.5</v>
      </c>
      <c r="BS31" s="654"/>
      <c r="BT31" s="654"/>
      <c r="BU31" s="654"/>
      <c r="BV31" s="654"/>
      <c r="BW31" s="654"/>
      <c r="BX31" s="605">
        <v>95</v>
      </c>
      <c r="BY31" s="654"/>
      <c r="BZ31" s="654"/>
      <c r="CA31" s="654"/>
      <c r="CB31" s="655"/>
      <c r="CD31" s="648"/>
      <c r="CE31" s="649"/>
      <c r="CF31" s="607" t="s">
        <v>300</v>
      </c>
      <c r="CG31" s="608"/>
      <c r="CH31" s="608"/>
      <c r="CI31" s="608"/>
      <c r="CJ31" s="608"/>
      <c r="CK31" s="608"/>
      <c r="CL31" s="608"/>
      <c r="CM31" s="608"/>
      <c r="CN31" s="608"/>
      <c r="CO31" s="608"/>
      <c r="CP31" s="608"/>
      <c r="CQ31" s="609"/>
      <c r="CR31" s="610">
        <v>7426</v>
      </c>
      <c r="CS31" s="643"/>
      <c r="CT31" s="643"/>
      <c r="CU31" s="643"/>
      <c r="CV31" s="643"/>
      <c r="CW31" s="643"/>
      <c r="CX31" s="643"/>
      <c r="CY31" s="644"/>
      <c r="CZ31" s="615">
        <v>0.4</v>
      </c>
      <c r="DA31" s="641"/>
      <c r="DB31" s="641"/>
      <c r="DC31" s="645"/>
      <c r="DD31" s="619">
        <v>7426</v>
      </c>
      <c r="DE31" s="643"/>
      <c r="DF31" s="643"/>
      <c r="DG31" s="643"/>
      <c r="DH31" s="643"/>
      <c r="DI31" s="643"/>
      <c r="DJ31" s="643"/>
      <c r="DK31" s="644"/>
      <c r="DL31" s="619">
        <v>7426</v>
      </c>
      <c r="DM31" s="643"/>
      <c r="DN31" s="643"/>
      <c r="DO31" s="643"/>
      <c r="DP31" s="643"/>
      <c r="DQ31" s="643"/>
      <c r="DR31" s="643"/>
      <c r="DS31" s="643"/>
      <c r="DT31" s="643"/>
      <c r="DU31" s="643"/>
      <c r="DV31" s="644"/>
      <c r="DW31" s="615">
        <v>0.9</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36048</v>
      </c>
      <c r="S32" s="611"/>
      <c r="T32" s="611"/>
      <c r="U32" s="611"/>
      <c r="V32" s="611"/>
      <c r="W32" s="611"/>
      <c r="X32" s="611"/>
      <c r="Y32" s="612"/>
      <c r="Z32" s="613">
        <v>2.1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97.1</v>
      </c>
      <c r="BH32" s="643"/>
      <c r="BI32" s="643"/>
      <c r="BJ32" s="643"/>
      <c r="BK32" s="643"/>
      <c r="BL32" s="643"/>
      <c r="BM32" s="616">
        <v>94.6</v>
      </c>
      <c r="BN32" s="643"/>
      <c r="BO32" s="643"/>
      <c r="BP32" s="643"/>
      <c r="BQ32" s="665"/>
      <c r="BR32" s="667">
        <v>99.6</v>
      </c>
      <c r="BS32" s="643"/>
      <c r="BT32" s="643"/>
      <c r="BU32" s="643"/>
      <c r="BV32" s="643"/>
      <c r="BW32" s="643"/>
      <c r="BX32" s="616">
        <v>98</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3289</v>
      </c>
      <c r="S33" s="611"/>
      <c r="T33" s="611"/>
      <c r="U33" s="611"/>
      <c r="V33" s="611"/>
      <c r="W33" s="611"/>
      <c r="X33" s="611"/>
      <c r="Y33" s="612"/>
      <c r="Z33" s="613">
        <v>0.2</v>
      </c>
      <c r="AA33" s="613"/>
      <c r="AB33" s="613"/>
      <c r="AC33" s="613"/>
      <c r="AD33" s="614">
        <v>1736</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94.1</v>
      </c>
      <c r="BH33" s="669"/>
      <c r="BI33" s="669"/>
      <c r="BJ33" s="669"/>
      <c r="BK33" s="669"/>
      <c r="BL33" s="669"/>
      <c r="BM33" s="670">
        <v>86.5</v>
      </c>
      <c r="BN33" s="669"/>
      <c r="BO33" s="669"/>
      <c r="BP33" s="669"/>
      <c r="BQ33" s="671"/>
      <c r="BR33" s="668">
        <v>96.1</v>
      </c>
      <c r="BS33" s="669"/>
      <c r="BT33" s="669"/>
      <c r="BU33" s="669"/>
      <c r="BV33" s="669"/>
      <c r="BW33" s="669"/>
      <c r="BX33" s="670">
        <v>87.6</v>
      </c>
      <c r="BY33" s="669"/>
      <c r="BZ33" s="669"/>
      <c r="CA33" s="669"/>
      <c r="CB33" s="671"/>
      <c r="CD33" s="607" t="s">
        <v>307</v>
      </c>
      <c r="CE33" s="608"/>
      <c r="CF33" s="608"/>
      <c r="CG33" s="608"/>
      <c r="CH33" s="608"/>
      <c r="CI33" s="608"/>
      <c r="CJ33" s="608"/>
      <c r="CK33" s="608"/>
      <c r="CL33" s="608"/>
      <c r="CM33" s="608"/>
      <c r="CN33" s="608"/>
      <c r="CO33" s="608"/>
      <c r="CP33" s="608"/>
      <c r="CQ33" s="609"/>
      <c r="CR33" s="610">
        <v>1027854</v>
      </c>
      <c r="CS33" s="643"/>
      <c r="CT33" s="643"/>
      <c r="CU33" s="643"/>
      <c r="CV33" s="643"/>
      <c r="CW33" s="643"/>
      <c r="CX33" s="643"/>
      <c r="CY33" s="644"/>
      <c r="CZ33" s="615">
        <v>61.5</v>
      </c>
      <c r="DA33" s="641"/>
      <c r="DB33" s="641"/>
      <c r="DC33" s="645"/>
      <c r="DD33" s="619">
        <v>674005</v>
      </c>
      <c r="DE33" s="643"/>
      <c r="DF33" s="643"/>
      <c r="DG33" s="643"/>
      <c r="DH33" s="643"/>
      <c r="DI33" s="643"/>
      <c r="DJ33" s="643"/>
      <c r="DK33" s="644"/>
      <c r="DL33" s="619">
        <v>337790</v>
      </c>
      <c r="DM33" s="643"/>
      <c r="DN33" s="643"/>
      <c r="DO33" s="643"/>
      <c r="DP33" s="643"/>
      <c r="DQ33" s="643"/>
      <c r="DR33" s="643"/>
      <c r="DS33" s="643"/>
      <c r="DT33" s="643"/>
      <c r="DU33" s="643"/>
      <c r="DV33" s="644"/>
      <c r="DW33" s="615">
        <v>40.9</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114634</v>
      </c>
      <c r="S34" s="611"/>
      <c r="T34" s="611"/>
      <c r="U34" s="611"/>
      <c r="V34" s="611"/>
      <c r="W34" s="611"/>
      <c r="X34" s="611"/>
      <c r="Y34" s="612"/>
      <c r="Z34" s="613">
        <v>6.7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617269</v>
      </c>
      <c r="CS34" s="611"/>
      <c r="CT34" s="611"/>
      <c r="CU34" s="611"/>
      <c r="CV34" s="611"/>
      <c r="CW34" s="611"/>
      <c r="CX34" s="611"/>
      <c r="CY34" s="612"/>
      <c r="CZ34" s="615">
        <v>36.9</v>
      </c>
      <c r="DA34" s="641"/>
      <c r="DB34" s="641"/>
      <c r="DC34" s="645"/>
      <c r="DD34" s="619">
        <v>342359</v>
      </c>
      <c r="DE34" s="611"/>
      <c r="DF34" s="611"/>
      <c r="DG34" s="611"/>
      <c r="DH34" s="611"/>
      <c r="DI34" s="611"/>
      <c r="DJ34" s="611"/>
      <c r="DK34" s="612"/>
      <c r="DL34" s="619">
        <v>184416</v>
      </c>
      <c r="DM34" s="611"/>
      <c r="DN34" s="611"/>
      <c r="DO34" s="611"/>
      <c r="DP34" s="611"/>
      <c r="DQ34" s="611"/>
      <c r="DR34" s="611"/>
      <c r="DS34" s="611"/>
      <c r="DT34" s="611"/>
      <c r="DU34" s="611"/>
      <c r="DV34" s="612"/>
      <c r="DW34" s="615">
        <v>22.3</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134018</v>
      </c>
      <c r="S35" s="611"/>
      <c r="T35" s="611"/>
      <c r="U35" s="611"/>
      <c r="V35" s="611"/>
      <c r="W35" s="611"/>
      <c r="X35" s="611"/>
      <c r="Y35" s="612"/>
      <c r="Z35" s="613">
        <v>7.8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18123</v>
      </c>
      <c r="CS35" s="643"/>
      <c r="CT35" s="643"/>
      <c r="CU35" s="643"/>
      <c r="CV35" s="643"/>
      <c r="CW35" s="643"/>
      <c r="CX35" s="643"/>
      <c r="CY35" s="644"/>
      <c r="CZ35" s="615">
        <v>1.1000000000000001</v>
      </c>
      <c r="DA35" s="641"/>
      <c r="DB35" s="641"/>
      <c r="DC35" s="645"/>
      <c r="DD35" s="619">
        <v>13492</v>
      </c>
      <c r="DE35" s="643"/>
      <c r="DF35" s="643"/>
      <c r="DG35" s="643"/>
      <c r="DH35" s="643"/>
      <c r="DI35" s="643"/>
      <c r="DJ35" s="643"/>
      <c r="DK35" s="644"/>
      <c r="DL35" s="619">
        <v>2499</v>
      </c>
      <c r="DM35" s="643"/>
      <c r="DN35" s="643"/>
      <c r="DO35" s="643"/>
      <c r="DP35" s="643"/>
      <c r="DQ35" s="643"/>
      <c r="DR35" s="643"/>
      <c r="DS35" s="643"/>
      <c r="DT35" s="643"/>
      <c r="DU35" s="643"/>
      <c r="DV35" s="644"/>
      <c r="DW35" s="615">
        <v>0.3</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49505</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204423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1948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325547</v>
      </c>
      <c r="CS36" s="611"/>
      <c r="CT36" s="611"/>
      <c r="CU36" s="611"/>
      <c r="CV36" s="611"/>
      <c r="CW36" s="611"/>
      <c r="CX36" s="611"/>
      <c r="CY36" s="612"/>
      <c r="CZ36" s="615">
        <v>19.5</v>
      </c>
      <c r="DA36" s="641"/>
      <c r="DB36" s="641"/>
      <c r="DC36" s="645"/>
      <c r="DD36" s="619">
        <v>274653</v>
      </c>
      <c r="DE36" s="611"/>
      <c r="DF36" s="611"/>
      <c r="DG36" s="611"/>
      <c r="DH36" s="611"/>
      <c r="DI36" s="611"/>
      <c r="DJ36" s="611"/>
      <c r="DK36" s="612"/>
      <c r="DL36" s="619">
        <v>122110</v>
      </c>
      <c r="DM36" s="611"/>
      <c r="DN36" s="611"/>
      <c r="DO36" s="611"/>
      <c r="DP36" s="611"/>
      <c r="DQ36" s="611"/>
      <c r="DR36" s="611"/>
      <c r="DS36" s="611"/>
      <c r="DT36" s="611"/>
      <c r="DU36" s="611"/>
      <c r="DV36" s="612"/>
      <c r="DW36" s="615">
        <v>14.8</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135885</v>
      </c>
      <c r="S37" s="611"/>
      <c r="T37" s="611"/>
      <c r="U37" s="611"/>
      <c r="V37" s="611"/>
      <c r="W37" s="611"/>
      <c r="X37" s="611"/>
      <c r="Y37" s="612"/>
      <c r="Z37" s="613">
        <v>7.9</v>
      </c>
      <c r="AA37" s="613"/>
      <c r="AB37" s="613"/>
      <c r="AC37" s="613"/>
      <c r="AD37" s="614">
        <v>16374</v>
      </c>
      <c r="AE37" s="614"/>
      <c r="AF37" s="614"/>
      <c r="AG37" s="614"/>
      <c r="AH37" s="614"/>
      <c r="AI37" s="614"/>
      <c r="AJ37" s="614"/>
      <c r="AK37" s="614"/>
      <c r="AL37" s="615">
        <v>2</v>
      </c>
      <c r="AM37" s="616"/>
      <c r="AN37" s="616"/>
      <c r="AO37" s="617"/>
      <c r="AQ37" s="673" t="s">
        <v>319</v>
      </c>
      <c r="AR37" s="674"/>
      <c r="AS37" s="674"/>
      <c r="AT37" s="674"/>
      <c r="AU37" s="674"/>
      <c r="AV37" s="674"/>
      <c r="AW37" s="674"/>
      <c r="AX37" s="674"/>
      <c r="AY37" s="675"/>
      <c r="AZ37" s="610">
        <v>113000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-172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6595</v>
      </c>
      <c r="CS37" s="643"/>
      <c r="CT37" s="643"/>
      <c r="CU37" s="643"/>
      <c r="CV37" s="643"/>
      <c r="CW37" s="643"/>
      <c r="CX37" s="643"/>
      <c r="CY37" s="644"/>
      <c r="CZ37" s="615">
        <v>0.4</v>
      </c>
      <c r="DA37" s="641"/>
      <c r="DB37" s="641"/>
      <c r="DC37" s="645"/>
      <c r="DD37" s="619">
        <v>6595</v>
      </c>
      <c r="DE37" s="643"/>
      <c r="DF37" s="643"/>
      <c r="DG37" s="643"/>
      <c r="DH37" s="643"/>
      <c r="DI37" s="643"/>
      <c r="DJ37" s="643"/>
      <c r="DK37" s="644"/>
      <c r="DL37" s="619">
        <v>6595</v>
      </c>
      <c r="DM37" s="643"/>
      <c r="DN37" s="643"/>
      <c r="DO37" s="643"/>
      <c r="DP37" s="643"/>
      <c r="DQ37" s="643"/>
      <c r="DR37" s="643"/>
      <c r="DS37" s="643"/>
      <c r="DT37" s="643"/>
      <c r="DU37" s="643"/>
      <c r="DV37" s="644"/>
      <c r="DW37" s="615">
        <v>0.8</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97709</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30500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101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60923</v>
      </c>
      <c r="CS38" s="611"/>
      <c r="CT38" s="611"/>
      <c r="CU38" s="611"/>
      <c r="CV38" s="611"/>
      <c r="CW38" s="611"/>
      <c r="CX38" s="611"/>
      <c r="CY38" s="612"/>
      <c r="CZ38" s="615">
        <v>3.6</v>
      </c>
      <c r="DA38" s="641"/>
      <c r="DB38" s="641"/>
      <c r="DC38" s="645"/>
      <c r="DD38" s="619">
        <v>40020</v>
      </c>
      <c r="DE38" s="611"/>
      <c r="DF38" s="611"/>
      <c r="DG38" s="611"/>
      <c r="DH38" s="611"/>
      <c r="DI38" s="611"/>
      <c r="DJ38" s="611"/>
      <c r="DK38" s="612"/>
      <c r="DL38" s="619">
        <v>28675</v>
      </c>
      <c r="DM38" s="611"/>
      <c r="DN38" s="611"/>
      <c r="DO38" s="611"/>
      <c r="DP38" s="611"/>
      <c r="DQ38" s="611"/>
      <c r="DR38" s="611"/>
      <c r="DS38" s="611"/>
      <c r="DT38" s="611"/>
      <c r="DU38" s="611"/>
      <c r="DV38" s="612"/>
      <c r="DW38" s="615">
        <v>3.5</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136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5692</v>
      </c>
      <c r="CS39" s="643"/>
      <c r="CT39" s="643"/>
      <c r="CU39" s="643"/>
      <c r="CV39" s="643"/>
      <c r="CW39" s="643"/>
      <c r="CX39" s="643"/>
      <c r="CY39" s="644"/>
      <c r="CZ39" s="615">
        <v>0.3</v>
      </c>
      <c r="DA39" s="641"/>
      <c r="DB39" s="641"/>
      <c r="DC39" s="645"/>
      <c r="DD39" s="619">
        <v>3391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1209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300</v>
      </c>
      <c r="CS40" s="611"/>
      <c r="CT40" s="611"/>
      <c r="CU40" s="611"/>
      <c r="CV40" s="611"/>
      <c r="CW40" s="611"/>
      <c r="CX40" s="611"/>
      <c r="CY40" s="612"/>
      <c r="CZ40" s="615">
        <v>0</v>
      </c>
      <c r="DA40" s="641"/>
      <c r="DB40" s="641"/>
      <c r="DC40" s="645"/>
      <c r="DD40" s="619">
        <v>90</v>
      </c>
      <c r="DE40" s="611"/>
      <c r="DF40" s="611"/>
      <c r="DG40" s="611"/>
      <c r="DH40" s="611"/>
      <c r="DI40" s="611"/>
      <c r="DJ40" s="611"/>
      <c r="DK40" s="612"/>
      <c r="DL40" s="619">
        <v>90</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1723606</v>
      </c>
      <c r="S41" s="683"/>
      <c r="T41" s="683"/>
      <c r="U41" s="683"/>
      <c r="V41" s="683"/>
      <c r="W41" s="683"/>
      <c r="X41" s="683"/>
      <c r="Y41" s="687"/>
      <c r="Z41" s="688">
        <v>100</v>
      </c>
      <c r="AA41" s="688"/>
      <c r="AB41" s="688"/>
      <c r="AC41" s="688"/>
      <c r="AD41" s="689">
        <v>824041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38122</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13</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22801</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111848</v>
      </c>
      <c r="CS42" s="643"/>
      <c r="CT42" s="643"/>
      <c r="CU42" s="643"/>
      <c r="CV42" s="643"/>
      <c r="CW42" s="643"/>
      <c r="CX42" s="643"/>
      <c r="CY42" s="644"/>
      <c r="CZ42" s="615">
        <v>6.7</v>
      </c>
      <c r="DA42" s="641"/>
      <c r="DB42" s="641"/>
      <c r="DC42" s="645"/>
      <c r="DD42" s="619">
        <v>7992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1"/>
      <c r="DB43" s="641"/>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111848</v>
      </c>
      <c r="CS44" s="611"/>
      <c r="CT44" s="611"/>
      <c r="CU44" s="611"/>
      <c r="CV44" s="611"/>
      <c r="CW44" s="611"/>
      <c r="CX44" s="611"/>
      <c r="CY44" s="612"/>
      <c r="CZ44" s="615">
        <v>6.7</v>
      </c>
      <c r="DA44" s="616"/>
      <c r="DB44" s="616"/>
      <c r="DC44" s="622"/>
      <c r="DD44" s="619">
        <v>7992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91989</v>
      </c>
      <c r="CS45" s="643"/>
      <c r="CT45" s="643"/>
      <c r="CU45" s="643"/>
      <c r="CV45" s="643"/>
      <c r="CW45" s="643"/>
      <c r="CX45" s="643"/>
      <c r="CY45" s="644"/>
      <c r="CZ45" s="615">
        <v>5.5</v>
      </c>
      <c r="DA45" s="641"/>
      <c r="DB45" s="641"/>
      <c r="DC45" s="645"/>
      <c r="DD45" s="619">
        <v>94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19859</v>
      </c>
      <c r="CS46" s="611"/>
      <c r="CT46" s="611"/>
      <c r="CU46" s="611"/>
      <c r="CV46" s="611"/>
      <c r="CW46" s="611"/>
      <c r="CX46" s="611"/>
      <c r="CY46" s="612"/>
      <c r="CZ46" s="615">
        <v>1.2</v>
      </c>
      <c r="DA46" s="616"/>
      <c r="DB46" s="616"/>
      <c r="DC46" s="622"/>
      <c r="DD46" s="619">
        <v>7898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1671995</v>
      </c>
      <c r="CS49" s="669"/>
      <c r="CT49" s="669"/>
      <c r="CU49" s="669"/>
      <c r="CV49" s="669"/>
      <c r="CW49" s="669"/>
      <c r="CX49" s="669"/>
      <c r="CY49" s="698"/>
      <c r="CZ49" s="690">
        <v>100</v>
      </c>
      <c r="DA49" s="699"/>
      <c r="DB49" s="699"/>
      <c r="DC49" s="700"/>
      <c r="DD49" s="701">
        <v>1174442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bxiSwpZXLiADIg0GtwLsOk409Fg1wNI/gb/PQxVN7S2TRks4oALYC5xrxgDhD5Zen8OB6iBohrIzJGVd+w/g==" saltValue="HEGEnmm9jYsuCsPLX9xS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1693</v>
      </c>
      <c r="R7" s="740"/>
      <c r="S7" s="740"/>
      <c r="T7" s="740"/>
      <c r="U7" s="740"/>
      <c r="V7" s="740">
        <v>1646</v>
      </c>
      <c r="W7" s="740"/>
      <c r="X7" s="740"/>
      <c r="Y7" s="740"/>
      <c r="Z7" s="740"/>
      <c r="AA7" s="740">
        <v>47</v>
      </c>
      <c r="AB7" s="740"/>
      <c r="AC7" s="740"/>
      <c r="AD7" s="740"/>
      <c r="AE7" s="741"/>
      <c r="AF7" s="742">
        <v>42</v>
      </c>
      <c r="AG7" s="743"/>
      <c r="AH7" s="743"/>
      <c r="AI7" s="743"/>
      <c r="AJ7" s="744"/>
      <c r="AK7" s="745">
        <v>134</v>
      </c>
      <c r="AL7" s="746"/>
      <c r="AM7" s="746"/>
      <c r="AN7" s="746"/>
      <c r="AO7" s="746"/>
      <c r="AP7" s="746">
        <v>1540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4</v>
      </c>
      <c r="R8" s="771"/>
      <c r="S8" s="771"/>
      <c r="T8" s="771"/>
      <c r="U8" s="771"/>
      <c r="V8" s="771">
        <v>0</v>
      </c>
      <c r="W8" s="771"/>
      <c r="X8" s="771"/>
      <c r="Y8" s="771"/>
      <c r="Z8" s="771"/>
      <c r="AA8" s="771">
        <v>4</v>
      </c>
      <c r="AB8" s="771"/>
      <c r="AC8" s="771"/>
      <c r="AD8" s="771"/>
      <c r="AE8" s="772"/>
      <c r="AF8" s="773">
        <v>4</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20</v>
      </c>
      <c r="R9" s="771"/>
      <c r="S9" s="771"/>
      <c r="T9" s="771"/>
      <c r="U9" s="771"/>
      <c r="V9" s="771">
        <v>20</v>
      </c>
      <c r="W9" s="771"/>
      <c r="X9" s="771"/>
      <c r="Y9" s="771"/>
      <c r="Z9" s="771"/>
      <c r="AA9" s="771">
        <v>0</v>
      </c>
      <c r="AB9" s="771"/>
      <c r="AC9" s="771"/>
      <c r="AD9" s="771"/>
      <c r="AE9" s="772"/>
      <c r="AF9" s="773">
        <v>0</v>
      </c>
      <c r="AG9" s="774"/>
      <c r="AH9" s="774"/>
      <c r="AI9" s="774"/>
      <c r="AJ9" s="775"/>
      <c r="AK9" s="756">
        <v>11</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t="s">
        <v>377</v>
      </c>
      <c r="C10" s="768"/>
      <c r="D10" s="768"/>
      <c r="E10" s="768"/>
      <c r="F10" s="768"/>
      <c r="G10" s="768"/>
      <c r="H10" s="768"/>
      <c r="I10" s="768"/>
      <c r="J10" s="768"/>
      <c r="K10" s="768"/>
      <c r="L10" s="768"/>
      <c r="M10" s="768"/>
      <c r="N10" s="768"/>
      <c r="O10" s="768"/>
      <c r="P10" s="769"/>
      <c r="Q10" s="776">
        <v>18</v>
      </c>
      <c r="R10" s="774"/>
      <c r="S10" s="774"/>
      <c r="T10" s="774"/>
      <c r="U10" s="777"/>
      <c r="V10" s="771">
        <v>18</v>
      </c>
      <c r="W10" s="771"/>
      <c r="X10" s="771"/>
      <c r="Y10" s="771"/>
      <c r="Z10" s="771"/>
      <c r="AA10" s="771">
        <v>0</v>
      </c>
      <c r="AB10" s="771"/>
      <c r="AC10" s="771"/>
      <c r="AD10" s="771"/>
      <c r="AE10" s="772"/>
      <c r="AF10" s="773">
        <v>0</v>
      </c>
      <c r="AG10" s="774"/>
      <c r="AH10" s="774"/>
      <c r="AI10" s="774"/>
      <c r="AJ10" s="775"/>
      <c r="AK10" s="756">
        <v>16</v>
      </c>
      <c r="AL10" s="757"/>
      <c r="AM10" s="757"/>
      <c r="AN10" s="757"/>
      <c r="AO10" s="757"/>
      <c r="AP10" s="757">
        <v>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t="s">
        <v>378</v>
      </c>
      <c r="C11" s="768"/>
      <c r="D11" s="768"/>
      <c r="E11" s="768"/>
      <c r="F11" s="768"/>
      <c r="G11" s="768"/>
      <c r="H11" s="768"/>
      <c r="I11" s="768"/>
      <c r="J11" s="768"/>
      <c r="K11" s="768"/>
      <c r="L11" s="768"/>
      <c r="M11" s="768"/>
      <c r="N11" s="768"/>
      <c r="O11" s="768"/>
      <c r="P11" s="769"/>
      <c r="Q11" s="770">
        <v>48</v>
      </c>
      <c r="R11" s="771"/>
      <c r="S11" s="771"/>
      <c r="T11" s="771"/>
      <c r="U11" s="771"/>
      <c r="V11" s="771">
        <v>48</v>
      </c>
      <c r="W11" s="771"/>
      <c r="X11" s="771"/>
      <c r="Y11" s="771"/>
      <c r="Z11" s="771"/>
      <c r="AA11" s="771">
        <v>0</v>
      </c>
      <c r="AB11" s="771"/>
      <c r="AC11" s="771"/>
      <c r="AD11" s="771"/>
      <c r="AE11" s="772"/>
      <c r="AF11" s="773">
        <v>0</v>
      </c>
      <c r="AG11" s="774"/>
      <c r="AH11" s="774"/>
      <c r="AI11" s="774"/>
      <c r="AJ11" s="775"/>
      <c r="AK11" s="756">
        <v>48</v>
      </c>
      <c r="AL11" s="757"/>
      <c r="AM11" s="757"/>
      <c r="AN11" s="757"/>
      <c r="AO11" s="757"/>
      <c r="AP11" s="757">
        <v>31</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8"/>
      <c r="R22" s="789"/>
      <c r="S22" s="789"/>
      <c r="T22" s="789"/>
      <c r="U22" s="789"/>
      <c r="V22" s="789"/>
      <c r="W22" s="789"/>
      <c r="X22" s="789"/>
      <c r="Y22" s="789"/>
      <c r="Z22" s="789"/>
      <c r="AA22" s="789"/>
      <c r="AB22" s="789"/>
      <c r="AC22" s="789"/>
      <c r="AD22" s="789"/>
      <c r="AE22" s="790"/>
      <c r="AF22" s="773"/>
      <c r="AG22" s="774"/>
      <c r="AH22" s="774"/>
      <c r="AI22" s="774"/>
      <c r="AJ22" s="775"/>
      <c r="AK22" s="791"/>
      <c r="AL22" s="792"/>
      <c r="AM22" s="792"/>
      <c r="AN22" s="792"/>
      <c r="AO22" s="792"/>
      <c r="AP22" s="792"/>
      <c r="AQ22" s="792"/>
      <c r="AR22" s="792"/>
      <c r="AS22" s="792"/>
      <c r="AT22" s="792"/>
      <c r="AU22" s="793"/>
      <c r="AV22" s="793"/>
      <c r="AW22" s="793"/>
      <c r="AX22" s="793"/>
      <c r="AY22" s="794"/>
      <c r="AZ22" s="795" t="s">
        <v>379</v>
      </c>
      <c r="BA22" s="795"/>
      <c r="BB22" s="795"/>
      <c r="BC22" s="795"/>
      <c r="BD22" s="796"/>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8" t="s">
        <v>381</v>
      </c>
      <c r="C23" s="779"/>
      <c r="D23" s="779"/>
      <c r="E23" s="779"/>
      <c r="F23" s="779"/>
      <c r="G23" s="779"/>
      <c r="H23" s="779"/>
      <c r="I23" s="779"/>
      <c r="J23" s="779"/>
      <c r="K23" s="779"/>
      <c r="L23" s="779"/>
      <c r="M23" s="779"/>
      <c r="N23" s="779"/>
      <c r="O23" s="779"/>
      <c r="P23" s="780"/>
      <c r="Q23" s="781">
        <v>1783</v>
      </c>
      <c r="R23" s="782"/>
      <c r="S23" s="782"/>
      <c r="T23" s="782"/>
      <c r="U23" s="782"/>
      <c r="V23" s="782">
        <v>1732</v>
      </c>
      <c r="W23" s="782"/>
      <c r="X23" s="782"/>
      <c r="Y23" s="782"/>
      <c r="Z23" s="782"/>
      <c r="AA23" s="782">
        <v>51</v>
      </c>
      <c r="AB23" s="782"/>
      <c r="AC23" s="782"/>
      <c r="AD23" s="782"/>
      <c r="AE23" s="783"/>
      <c r="AF23" s="784">
        <v>47</v>
      </c>
      <c r="AG23" s="782"/>
      <c r="AH23" s="782"/>
      <c r="AI23" s="782"/>
      <c r="AJ23" s="785"/>
      <c r="AK23" s="786"/>
      <c r="AL23" s="787"/>
      <c r="AM23" s="787"/>
      <c r="AN23" s="787"/>
      <c r="AO23" s="787"/>
      <c r="AP23" s="782">
        <v>1571</v>
      </c>
      <c r="AQ23" s="782"/>
      <c r="AR23" s="782"/>
      <c r="AS23" s="782"/>
      <c r="AT23" s="782"/>
      <c r="AU23" s="798"/>
      <c r="AV23" s="798"/>
      <c r="AW23" s="798"/>
      <c r="AX23" s="798"/>
      <c r="AY23" s="799"/>
      <c r="AZ23" s="800" t="s">
        <v>122</v>
      </c>
      <c r="BA23" s="801"/>
      <c r="BB23" s="801"/>
      <c r="BC23" s="801"/>
      <c r="BD23" s="802"/>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7" t="s">
        <v>382</v>
      </c>
      <c r="B24" s="797"/>
      <c r="C24" s="797"/>
      <c r="D24" s="797"/>
      <c r="E24" s="797"/>
      <c r="F24" s="797"/>
      <c r="G24" s="797"/>
      <c r="H24" s="797"/>
      <c r="I24" s="797"/>
      <c r="J24" s="797"/>
      <c r="K24" s="797"/>
      <c r="L24" s="797"/>
      <c r="M24" s="797"/>
      <c r="N24" s="797"/>
      <c r="O24" s="797"/>
      <c r="P24" s="797"/>
      <c r="Q24" s="797"/>
      <c r="R24" s="797"/>
      <c r="S24" s="797"/>
      <c r="T24" s="797"/>
      <c r="U24" s="797"/>
      <c r="V24" s="797"/>
      <c r="W24" s="797"/>
      <c r="X24" s="797"/>
      <c r="Y24" s="797"/>
      <c r="Z24" s="797"/>
      <c r="AA24" s="797"/>
      <c r="AB24" s="797"/>
      <c r="AC24" s="797"/>
      <c r="AD24" s="797"/>
      <c r="AE24" s="797"/>
      <c r="AF24" s="797"/>
      <c r="AG24" s="797"/>
      <c r="AH24" s="797"/>
      <c r="AI24" s="797"/>
      <c r="AJ24" s="797"/>
      <c r="AK24" s="797"/>
      <c r="AL24" s="797"/>
      <c r="AM24" s="797"/>
      <c r="AN24" s="797"/>
      <c r="AO24" s="797"/>
      <c r="AP24" s="797"/>
      <c r="AQ24" s="797"/>
      <c r="AR24" s="797"/>
      <c r="AS24" s="797"/>
      <c r="AT24" s="797"/>
      <c r="AU24" s="797"/>
      <c r="AV24" s="797"/>
      <c r="AW24" s="797"/>
      <c r="AX24" s="797"/>
      <c r="AY24" s="797"/>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3" t="s">
        <v>387</v>
      </c>
      <c r="AG26" s="804"/>
      <c r="AH26" s="804"/>
      <c r="AI26" s="804"/>
      <c r="AJ26" s="805"/>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6"/>
      <c r="AG27" s="807"/>
      <c r="AH27" s="807"/>
      <c r="AI27" s="807"/>
      <c r="AJ27" s="808"/>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11">
        <v>87</v>
      </c>
      <c r="R28" s="812"/>
      <c r="S28" s="812"/>
      <c r="T28" s="812"/>
      <c r="U28" s="812"/>
      <c r="V28" s="812">
        <v>85</v>
      </c>
      <c r="W28" s="812"/>
      <c r="X28" s="812"/>
      <c r="Y28" s="812"/>
      <c r="Z28" s="812"/>
      <c r="AA28" s="812">
        <v>2</v>
      </c>
      <c r="AB28" s="812"/>
      <c r="AC28" s="812"/>
      <c r="AD28" s="812"/>
      <c r="AE28" s="813"/>
      <c r="AF28" s="814">
        <v>2</v>
      </c>
      <c r="AG28" s="812"/>
      <c r="AH28" s="812"/>
      <c r="AI28" s="812"/>
      <c r="AJ28" s="815"/>
      <c r="AK28" s="816">
        <v>13</v>
      </c>
      <c r="AL28" s="817"/>
      <c r="AM28" s="817"/>
      <c r="AN28" s="817"/>
      <c r="AO28" s="817"/>
      <c r="AP28" s="817">
        <v>0</v>
      </c>
      <c r="AQ28" s="817"/>
      <c r="AR28" s="817"/>
      <c r="AS28" s="817"/>
      <c r="AT28" s="817"/>
      <c r="AU28" s="817">
        <v>0</v>
      </c>
      <c r="AV28" s="817"/>
      <c r="AW28" s="817"/>
      <c r="AX28" s="817"/>
      <c r="AY28" s="817"/>
      <c r="AZ28" s="818"/>
      <c r="BA28" s="818"/>
      <c r="BB28" s="818"/>
      <c r="BC28" s="818"/>
      <c r="BD28" s="818"/>
      <c r="BE28" s="809"/>
      <c r="BF28" s="809"/>
      <c r="BG28" s="809"/>
      <c r="BH28" s="809"/>
      <c r="BI28" s="810"/>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67</v>
      </c>
      <c r="R29" s="771"/>
      <c r="S29" s="771"/>
      <c r="T29" s="771"/>
      <c r="U29" s="771"/>
      <c r="V29" s="771">
        <v>66</v>
      </c>
      <c r="W29" s="771"/>
      <c r="X29" s="771"/>
      <c r="Y29" s="771"/>
      <c r="Z29" s="771"/>
      <c r="AA29" s="771">
        <v>1</v>
      </c>
      <c r="AB29" s="771"/>
      <c r="AC29" s="771"/>
      <c r="AD29" s="771"/>
      <c r="AE29" s="772"/>
      <c r="AF29" s="773">
        <v>1</v>
      </c>
      <c r="AG29" s="774"/>
      <c r="AH29" s="774"/>
      <c r="AI29" s="774"/>
      <c r="AJ29" s="775"/>
      <c r="AK29" s="823">
        <v>47</v>
      </c>
      <c r="AL29" s="819"/>
      <c r="AM29" s="819"/>
      <c r="AN29" s="819"/>
      <c r="AO29" s="819"/>
      <c r="AP29" s="819">
        <v>0</v>
      </c>
      <c r="AQ29" s="819"/>
      <c r="AR29" s="819"/>
      <c r="AS29" s="819"/>
      <c r="AT29" s="819"/>
      <c r="AU29" s="819">
        <v>0</v>
      </c>
      <c r="AV29" s="819"/>
      <c r="AW29" s="819"/>
      <c r="AX29" s="819"/>
      <c r="AY29" s="819"/>
      <c r="AZ29" s="820"/>
      <c r="BA29" s="820"/>
      <c r="BB29" s="820"/>
      <c r="BC29" s="820"/>
      <c r="BD29" s="820"/>
      <c r="BE29" s="821"/>
      <c r="BF29" s="821"/>
      <c r="BG29" s="821"/>
      <c r="BH29" s="821"/>
      <c r="BI29" s="822"/>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108</v>
      </c>
      <c r="R30" s="771"/>
      <c r="S30" s="771"/>
      <c r="T30" s="771"/>
      <c r="U30" s="771"/>
      <c r="V30" s="771">
        <v>87</v>
      </c>
      <c r="W30" s="771"/>
      <c r="X30" s="771"/>
      <c r="Y30" s="771"/>
      <c r="Z30" s="771"/>
      <c r="AA30" s="771">
        <v>21</v>
      </c>
      <c r="AB30" s="771"/>
      <c r="AC30" s="771"/>
      <c r="AD30" s="771"/>
      <c r="AE30" s="772"/>
      <c r="AF30" s="773">
        <v>21</v>
      </c>
      <c r="AG30" s="774"/>
      <c r="AH30" s="774"/>
      <c r="AI30" s="774"/>
      <c r="AJ30" s="775"/>
      <c r="AK30" s="823">
        <v>19</v>
      </c>
      <c r="AL30" s="819"/>
      <c r="AM30" s="819"/>
      <c r="AN30" s="819"/>
      <c r="AO30" s="819"/>
      <c r="AP30" s="819">
        <v>0</v>
      </c>
      <c r="AQ30" s="819"/>
      <c r="AR30" s="819"/>
      <c r="AS30" s="819"/>
      <c r="AT30" s="819"/>
      <c r="AU30" s="819">
        <v>0</v>
      </c>
      <c r="AV30" s="819"/>
      <c r="AW30" s="819"/>
      <c r="AX30" s="819"/>
      <c r="AY30" s="819"/>
      <c r="AZ30" s="820"/>
      <c r="BA30" s="820"/>
      <c r="BB30" s="820"/>
      <c r="BC30" s="820"/>
      <c r="BD30" s="820"/>
      <c r="BE30" s="821"/>
      <c r="BF30" s="821"/>
      <c r="BG30" s="821"/>
      <c r="BH30" s="821"/>
      <c r="BI30" s="822"/>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1</v>
      </c>
      <c r="R31" s="771"/>
      <c r="S31" s="771"/>
      <c r="T31" s="771"/>
      <c r="U31" s="771"/>
      <c r="V31" s="771">
        <v>0</v>
      </c>
      <c r="W31" s="771"/>
      <c r="X31" s="771"/>
      <c r="Y31" s="771"/>
      <c r="Z31" s="771"/>
      <c r="AA31" s="771">
        <v>1</v>
      </c>
      <c r="AB31" s="771"/>
      <c r="AC31" s="771"/>
      <c r="AD31" s="771"/>
      <c r="AE31" s="772"/>
      <c r="AF31" s="773">
        <v>1</v>
      </c>
      <c r="AG31" s="774"/>
      <c r="AH31" s="774"/>
      <c r="AI31" s="774"/>
      <c r="AJ31" s="775"/>
      <c r="AK31" s="823">
        <v>0</v>
      </c>
      <c r="AL31" s="819"/>
      <c r="AM31" s="819"/>
      <c r="AN31" s="819"/>
      <c r="AO31" s="819"/>
      <c r="AP31" s="819">
        <v>0</v>
      </c>
      <c r="AQ31" s="819"/>
      <c r="AR31" s="819"/>
      <c r="AS31" s="819"/>
      <c r="AT31" s="819"/>
      <c r="AU31" s="819">
        <v>0</v>
      </c>
      <c r="AV31" s="819"/>
      <c r="AW31" s="819"/>
      <c r="AX31" s="819"/>
      <c r="AY31" s="819"/>
      <c r="AZ31" s="820"/>
      <c r="BA31" s="820"/>
      <c r="BB31" s="820"/>
      <c r="BC31" s="820"/>
      <c r="BD31" s="820"/>
      <c r="BE31" s="821"/>
      <c r="BF31" s="821"/>
      <c r="BG31" s="821"/>
      <c r="BH31" s="821"/>
      <c r="BI31" s="822"/>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396</v>
      </c>
      <c r="C32" s="768"/>
      <c r="D32" s="768"/>
      <c r="E32" s="768"/>
      <c r="F32" s="768"/>
      <c r="G32" s="768"/>
      <c r="H32" s="768"/>
      <c r="I32" s="768"/>
      <c r="J32" s="768"/>
      <c r="K32" s="768"/>
      <c r="L32" s="768"/>
      <c r="M32" s="768"/>
      <c r="N32" s="768"/>
      <c r="O32" s="768"/>
      <c r="P32" s="769"/>
      <c r="Q32" s="770">
        <v>11</v>
      </c>
      <c r="R32" s="771"/>
      <c r="S32" s="771"/>
      <c r="T32" s="771"/>
      <c r="U32" s="771"/>
      <c r="V32" s="771">
        <v>11</v>
      </c>
      <c r="W32" s="771"/>
      <c r="X32" s="771"/>
      <c r="Y32" s="771"/>
      <c r="Z32" s="771"/>
      <c r="AA32" s="771">
        <v>0</v>
      </c>
      <c r="AB32" s="771"/>
      <c r="AC32" s="771"/>
      <c r="AD32" s="771"/>
      <c r="AE32" s="772"/>
      <c r="AF32" s="773">
        <v>0</v>
      </c>
      <c r="AG32" s="774"/>
      <c r="AH32" s="774"/>
      <c r="AI32" s="774"/>
      <c r="AJ32" s="775"/>
      <c r="AK32" s="823">
        <v>3</v>
      </c>
      <c r="AL32" s="819"/>
      <c r="AM32" s="819"/>
      <c r="AN32" s="819"/>
      <c r="AO32" s="819"/>
      <c r="AP32" s="819">
        <v>0</v>
      </c>
      <c r="AQ32" s="819"/>
      <c r="AR32" s="819"/>
      <c r="AS32" s="819"/>
      <c r="AT32" s="819"/>
      <c r="AU32" s="819">
        <v>0</v>
      </c>
      <c r="AV32" s="819"/>
      <c r="AW32" s="819"/>
      <c r="AX32" s="819"/>
      <c r="AY32" s="819"/>
      <c r="AZ32" s="820"/>
      <c r="BA32" s="820"/>
      <c r="BB32" s="820"/>
      <c r="BC32" s="820"/>
      <c r="BD32" s="820"/>
      <c r="BE32" s="821"/>
      <c r="BF32" s="821"/>
      <c r="BG32" s="821"/>
      <c r="BH32" s="821"/>
      <c r="BI32" s="822"/>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397</v>
      </c>
      <c r="C33" s="768"/>
      <c r="D33" s="768"/>
      <c r="E33" s="768"/>
      <c r="F33" s="768"/>
      <c r="G33" s="768"/>
      <c r="H33" s="768"/>
      <c r="I33" s="768"/>
      <c r="J33" s="768"/>
      <c r="K33" s="768"/>
      <c r="L33" s="768"/>
      <c r="M33" s="768"/>
      <c r="N33" s="768"/>
      <c r="O33" s="768"/>
      <c r="P33" s="769"/>
      <c r="Q33" s="770">
        <v>48</v>
      </c>
      <c r="R33" s="771"/>
      <c r="S33" s="771"/>
      <c r="T33" s="771"/>
      <c r="U33" s="771"/>
      <c r="V33" s="771">
        <v>40</v>
      </c>
      <c r="W33" s="771"/>
      <c r="X33" s="771"/>
      <c r="Y33" s="771"/>
      <c r="Z33" s="771"/>
      <c r="AA33" s="771">
        <v>8</v>
      </c>
      <c r="AB33" s="771"/>
      <c r="AC33" s="771"/>
      <c r="AD33" s="771"/>
      <c r="AE33" s="772"/>
      <c r="AF33" s="773">
        <v>8</v>
      </c>
      <c r="AG33" s="774"/>
      <c r="AH33" s="774"/>
      <c r="AI33" s="774"/>
      <c r="AJ33" s="775"/>
      <c r="AK33" s="823">
        <v>45</v>
      </c>
      <c r="AL33" s="819"/>
      <c r="AM33" s="819"/>
      <c r="AN33" s="819"/>
      <c r="AO33" s="819"/>
      <c r="AP33" s="819">
        <v>241</v>
      </c>
      <c r="AQ33" s="819"/>
      <c r="AR33" s="819"/>
      <c r="AS33" s="819"/>
      <c r="AT33" s="819"/>
      <c r="AU33" s="819">
        <v>220</v>
      </c>
      <c r="AV33" s="819"/>
      <c r="AW33" s="819"/>
      <c r="AX33" s="819"/>
      <c r="AY33" s="819"/>
      <c r="AZ33" s="820"/>
      <c r="BA33" s="820"/>
      <c r="BB33" s="820"/>
      <c r="BC33" s="820"/>
      <c r="BD33" s="820"/>
      <c r="BE33" s="821" t="s">
        <v>398</v>
      </c>
      <c r="BF33" s="821"/>
      <c r="BG33" s="821"/>
      <c r="BH33" s="821"/>
      <c r="BI33" s="822"/>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399</v>
      </c>
      <c r="C34" s="768"/>
      <c r="D34" s="768"/>
      <c r="E34" s="768"/>
      <c r="F34" s="768"/>
      <c r="G34" s="768"/>
      <c r="H34" s="768"/>
      <c r="I34" s="768"/>
      <c r="J34" s="768"/>
      <c r="K34" s="768"/>
      <c r="L34" s="768"/>
      <c r="M34" s="768"/>
      <c r="N34" s="768"/>
      <c r="O34" s="768"/>
      <c r="P34" s="769"/>
      <c r="Q34" s="770">
        <v>146</v>
      </c>
      <c r="R34" s="771"/>
      <c r="S34" s="771"/>
      <c r="T34" s="771"/>
      <c r="U34" s="771"/>
      <c r="V34" s="771">
        <v>146</v>
      </c>
      <c r="W34" s="771"/>
      <c r="X34" s="771"/>
      <c r="Y34" s="771"/>
      <c r="Z34" s="771"/>
      <c r="AA34" s="771">
        <v>0</v>
      </c>
      <c r="AB34" s="771"/>
      <c r="AC34" s="771"/>
      <c r="AD34" s="771"/>
      <c r="AE34" s="772"/>
      <c r="AF34" s="773">
        <v>5</v>
      </c>
      <c r="AG34" s="774"/>
      <c r="AH34" s="774"/>
      <c r="AI34" s="774"/>
      <c r="AJ34" s="775"/>
      <c r="AK34" s="823">
        <v>138</v>
      </c>
      <c r="AL34" s="819"/>
      <c r="AM34" s="819"/>
      <c r="AN34" s="819"/>
      <c r="AO34" s="819"/>
      <c r="AP34" s="819">
        <v>177</v>
      </c>
      <c r="AQ34" s="819"/>
      <c r="AR34" s="819"/>
      <c r="AS34" s="819"/>
      <c r="AT34" s="819"/>
      <c r="AU34" s="819">
        <v>167</v>
      </c>
      <c r="AV34" s="819"/>
      <c r="AW34" s="819"/>
      <c r="AX34" s="819"/>
      <c r="AY34" s="819"/>
      <c r="AZ34" s="820"/>
      <c r="BA34" s="820"/>
      <c r="BB34" s="820"/>
      <c r="BC34" s="820"/>
      <c r="BD34" s="820"/>
      <c r="BE34" s="821" t="s">
        <v>398</v>
      </c>
      <c r="BF34" s="821"/>
      <c r="BG34" s="821"/>
      <c r="BH34" s="821"/>
      <c r="BI34" s="822"/>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3"/>
      <c r="AL35" s="819"/>
      <c r="AM35" s="819"/>
      <c r="AN35" s="819"/>
      <c r="AO35" s="819"/>
      <c r="AP35" s="819"/>
      <c r="AQ35" s="819"/>
      <c r="AR35" s="819"/>
      <c r="AS35" s="819"/>
      <c r="AT35" s="819"/>
      <c r="AU35" s="819"/>
      <c r="AV35" s="819"/>
      <c r="AW35" s="819"/>
      <c r="AX35" s="819"/>
      <c r="AY35" s="819"/>
      <c r="AZ35" s="820"/>
      <c r="BA35" s="820"/>
      <c r="BB35" s="820"/>
      <c r="BC35" s="820"/>
      <c r="BD35" s="820"/>
      <c r="BE35" s="821"/>
      <c r="BF35" s="821"/>
      <c r="BG35" s="821"/>
      <c r="BH35" s="821"/>
      <c r="BI35" s="822"/>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3"/>
      <c r="AL36" s="819"/>
      <c r="AM36" s="819"/>
      <c r="AN36" s="819"/>
      <c r="AO36" s="819"/>
      <c r="AP36" s="819"/>
      <c r="AQ36" s="819"/>
      <c r="AR36" s="819"/>
      <c r="AS36" s="819"/>
      <c r="AT36" s="819"/>
      <c r="AU36" s="819"/>
      <c r="AV36" s="819"/>
      <c r="AW36" s="819"/>
      <c r="AX36" s="819"/>
      <c r="AY36" s="819"/>
      <c r="AZ36" s="820"/>
      <c r="BA36" s="820"/>
      <c r="BB36" s="820"/>
      <c r="BC36" s="820"/>
      <c r="BD36" s="820"/>
      <c r="BE36" s="821"/>
      <c r="BF36" s="821"/>
      <c r="BG36" s="821"/>
      <c r="BH36" s="821"/>
      <c r="BI36" s="822"/>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3"/>
      <c r="AL37" s="819"/>
      <c r="AM37" s="819"/>
      <c r="AN37" s="819"/>
      <c r="AO37" s="819"/>
      <c r="AP37" s="819"/>
      <c r="AQ37" s="819"/>
      <c r="AR37" s="819"/>
      <c r="AS37" s="819"/>
      <c r="AT37" s="819"/>
      <c r="AU37" s="819"/>
      <c r="AV37" s="819"/>
      <c r="AW37" s="819"/>
      <c r="AX37" s="819"/>
      <c r="AY37" s="819"/>
      <c r="AZ37" s="820"/>
      <c r="BA37" s="820"/>
      <c r="BB37" s="820"/>
      <c r="BC37" s="820"/>
      <c r="BD37" s="820"/>
      <c r="BE37" s="821"/>
      <c r="BF37" s="821"/>
      <c r="BG37" s="821"/>
      <c r="BH37" s="821"/>
      <c r="BI37" s="822"/>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3"/>
      <c r="AL38" s="819"/>
      <c r="AM38" s="819"/>
      <c r="AN38" s="819"/>
      <c r="AO38" s="819"/>
      <c r="AP38" s="819"/>
      <c r="AQ38" s="819"/>
      <c r="AR38" s="819"/>
      <c r="AS38" s="819"/>
      <c r="AT38" s="819"/>
      <c r="AU38" s="819"/>
      <c r="AV38" s="819"/>
      <c r="AW38" s="819"/>
      <c r="AX38" s="819"/>
      <c r="AY38" s="819"/>
      <c r="AZ38" s="820"/>
      <c r="BA38" s="820"/>
      <c r="BB38" s="820"/>
      <c r="BC38" s="820"/>
      <c r="BD38" s="820"/>
      <c r="BE38" s="821"/>
      <c r="BF38" s="821"/>
      <c r="BG38" s="821"/>
      <c r="BH38" s="821"/>
      <c r="BI38" s="822"/>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3"/>
      <c r="AL39" s="819"/>
      <c r="AM39" s="819"/>
      <c r="AN39" s="819"/>
      <c r="AO39" s="819"/>
      <c r="AP39" s="819"/>
      <c r="AQ39" s="819"/>
      <c r="AR39" s="819"/>
      <c r="AS39" s="819"/>
      <c r="AT39" s="819"/>
      <c r="AU39" s="819"/>
      <c r="AV39" s="819"/>
      <c r="AW39" s="819"/>
      <c r="AX39" s="819"/>
      <c r="AY39" s="819"/>
      <c r="AZ39" s="820"/>
      <c r="BA39" s="820"/>
      <c r="BB39" s="820"/>
      <c r="BC39" s="820"/>
      <c r="BD39" s="820"/>
      <c r="BE39" s="821"/>
      <c r="BF39" s="821"/>
      <c r="BG39" s="821"/>
      <c r="BH39" s="821"/>
      <c r="BI39" s="822"/>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3"/>
      <c r="AL40" s="819"/>
      <c r="AM40" s="819"/>
      <c r="AN40" s="819"/>
      <c r="AO40" s="819"/>
      <c r="AP40" s="819"/>
      <c r="AQ40" s="819"/>
      <c r="AR40" s="819"/>
      <c r="AS40" s="819"/>
      <c r="AT40" s="819"/>
      <c r="AU40" s="819"/>
      <c r="AV40" s="819"/>
      <c r="AW40" s="819"/>
      <c r="AX40" s="819"/>
      <c r="AY40" s="819"/>
      <c r="AZ40" s="820"/>
      <c r="BA40" s="820"/>
      <c r="BB40" s="820"/>
      <c r="BC40" s="820"/>
      <c r="BD40" s="820"/>
      <c r="BE40" s="821"/>
      <c r="BF40" s="821"/>
      <c r="BG40" s="821"/>
      <c r="BH40" s="821"/>
      <c r="BI40" s="822"/>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3"/>
      <c r="AL41" s="819"/>
      <c r="AM41" s="819"/>
      <c r="AN41" s="819"/>
      <c r="AO41" s="819"/>
      <c r="AP41" s="819"/>
      <c r="AQ41" s="819"/>
      <c r="AR41" s="819"/>
      <c r="AS41" s="819"/>
      <c r="AT41" s="819"/>
      <c r="AU41" s="819"/>
      <c r="AV41" s="819"/>
      <c r="AW41" s="819"/>
      <c r="AX41" s="819"/>
      <c r="AY41" s="819"/>
      <c r="AZ41" s="820"/>
      <c r="BA41" s="820"/>
      <c r="BB41" s="820"/>
      <c r="BC41" s="820"/>
      <c r="BD41" s="820"/>
      <c r="BE41" s="821"/>
      <c r="BF41" s="821"/>
      <c r="BG41" s="821"/>
      <c r="BH41" s="821"/>
      <c r="BI41" s="822"/>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3"/>
      <c r="AL42" s="819"/>
      <c r="AM42" s="819"/>
      <c r="AN42" s="819"/>
      <c r="AO42" s="819"/>
      <c r="AP42" s="819"/>
      <c r="AQ42" s="819"/>
      <c r="AR42" s="819"/>
      <c r="AS42" s="819"/>
      <c r="AT42" s="819"/>
      <c r="AU42" s="819"/>
      <c r="AV42" s="819"/>
      <c r="AW42" s="819"/>
      <c r="AX42" s="819"/>
      <c r="AY42" s="819"/>
      <c r="AZ42" s="820"/>
      <c r="BA42" s="820"/>
      <c r="BB42" s="820"/>
      <c r="BC42" s="820"/>
      <c r="BD42" s="820"/>
      <c r="BE42" s="821"/>
      <c r="BF42" s="821"/>
      <c r="BG42" s="821"/>
      <c r="BH42" s="821"/>
      <c r="BI42" s="822"/>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3"/>
      <c r="AL43" s="819"/>
      <c r="AM43" s="819"/>
      <c r="AN43" s="819"/>
      <c r="AO43" s="819"/>
      <c r="AP43" s="819"/>
      <c r="AQ43" s="819"/>
      <c r="AR43" s="819"/>
      <c r="AS43" s="819"/>
      <c r="AT43" s="819"/>
      <c r="AU43" s="819"/>
      <c r="AV43" s="819"/>
      <c r="AW43" s="819"/>
      <c r="AX43" s="819"/>
      <c r="AY43" s="819"/>
      <c r="AZ43" s="820"/>
      <c r="BA43" s="820"/>
      <c r="BB43" s="820"/>
      <c r="BC43" s="820"/>
      <c r="BD43" s="820"/>
      <c r="BE43" s="821"/>
      <c r="BF43" s="821"/>
      <c r="BG43" s="821"/>
      <c r="BH43" s="821"/>
      <c r="BI43" s="822"/>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3"/>
      <c r="AL44" s="819"/>
      <c r="AM44" s="819"/>
      <c r="AN44" s="819"/>
      <c r="AO44" s="819"/>
      <c r="AP44" s="819"/>
      <c r="AQ44" s="819"/>
      <c r="AR44" s="819"/>
      <c r="AS44" s="819"/>
      <c r="AT44" s="819"/>
      <c r="AU44" s="819"/>
      <c r="AV44" s="819"/>
      <c r="AW44" s="819"/>
      <c r="AX44" s="819"/>
      <c r="AY44" s="819"/>
      <c r="AZ44" s="820"/>
      <c r="BA44" s="820"/>
      <c r="BB44" s="820"/>
      <c r="BC44" s="820"/>
      <c r="BD44" s="820"/>
      <c r="BE44" s="821"/>
      <c r="BF44" s="821"/>
      <c r="BG44" s="821"/>
      <c r="BH44" s="821"/>
      <c r="BI44" s="822"/>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3"/>
      <c r="AL45" s="819"/>
      <c r="AM45" s="819"/>
      <c r="AN45" s="819"/>
      <c r="AO45" s="819"/>
      <c r="AP45" s="819"/>
      <c r="AQ45" s="819"/>
      <c r="AR45" s="819"/>
      <c r="AS45" s="819"/>
      <c r="AT45" s="819"/>
      <c r="AU45" s="819"/>
      <c r="AV45" s="819"/>
      <c r="AW45" s="819"/>
      <c r="AX45" s="819"/>
      <c r="AY45" s="819"/>
      <c r="AZ45" s="820"/>
      <c r="BA45" s="820"/>
      <c r="BB45" s="820"/>
      <c r="BC45" s="820"/>
      <c r="BD45" s="820"/>
      <c r="BE45" s="821"/>
      <c r="BF45" s="821"/>
      <c r="BG45" s="821"/>
      <c r="BH45" s="821"/>
      <c r="BI45" s="822"/>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3"/>
      <c r="AL46" s="819"/>
      <c r="AM46" s="819"/>
      <c r="AN46" s="819"/>
      <c r="AO46" s="819"/>
      <c r="AP46" s="819"/>
      <c r="AQ46" s="819"/>
      <c r="AR46" s="819"/>
      <c r="AS46" s="819"/>
      <c r="AT46" s="819"/>
      <c r="AU46" s="819"/>
      <c r="AV46" s="819"/>
      <c r="AW46" s="819"/>
      <c r="AX46" s="819"/>
      <c r="AY46" s="819"/>
      <c r="AZ46" s="820"/>
      <c r="BA46" s="820"/>
      <c r="BB46" s="820"/>
      <c r="BC46" s="820"/>
      <c r="BD46" s="820"/>
      <c r="BE46" s="821"/>
      <c r="BF46" s="821"/>
      <c r="BG46" s="821"/>
      <c r="BH46" s="821"/>
      <c r="BI46" s="822"/>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3"/>
      <c r="AL47" s="819"/>
      <c r="AM47" s="819"/>
      <c r="AN47" s="819"/>
      <c r="AO47" s="819"/>
      <c r="AP47" s="819"/>
      <c r="AQ47" s="819"/>
      <c r="AR47" s="819"/>
      <c r="AS47" s="819"/>
      <c r="AT47" s="819"/>
      <c r="AU47" s="819"/>
      <c r="AV47" s="819"/>
      <c r="AW47" s="819"/>
      <c r="AX47" s="819"/>
      <c r="AY47" s="819"/>
      <c r="AZ47" s="820"/>
      <c r="BA47" s="820"/>
      <c r="BB47" s="820"/>
      <c r="BC47" s="820"/>
      <c r="BD47" s="820"/>
      <c r="BE47" s="821"/>
      <c r="BF47" s="821"/>
      <c r="BG47" s="821"/>
      <c r="BH47" s="821"/>
      <c r="BI47" s="822"/>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3"/>
      <c r="AL48" s="819"/>
      <c r="AM48" s="819"/>
      <c r="AN48" s="819"/>
      <c r="AO48" s="819"/>
      <c r="AP48" s="819"/>
      <c r="AQ48" s="819"/>
      <c r="AR48" s="819"/>
      <c r="AS48" s="819"/>
      <c r="AT48" s="819"/>
      <c r="AU48" s="819"/>
      <c r="AV48" s="819"/>
      <c r="AW48" s="819"/>
      <c r="AX48" s="819"/>
      <c r="AY48" s="819"/>
      <c r="AZ48" s="820"/>
      <c r="BA48" s="820"/>
      <c r="BB48" s="820"/>
      <c r="BC48" s="820"/>
      <c r="BD48" s="820"/>
      <c r="BE48" s="821"/>
      <c r="BF48" s="821"/>
      <c r="BG48" s="821"/>
      <c r="BH48" s="821"/>
      <c r="BI48" s="822"/>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3"/>
      <c r="AL49" s="819"/>
      <c r="AM49" s="819"/>
      <c r="AN49" s="819"/>
      <c r="AO49" s="819"/>
      <c r="AP49" s="819"/>
      <c r="AQ49" s="819"/>
      <c r="AR49" s="819"/>
      <c r="AS49" s="819"/>
      <c r="AT49" s="819"/>
      <c r="AU49" s="819"/>
      <c r="AV49" s="819"/>
      <c r="AW49" s="819"/>
      <c r="AX49" s="819"/>
      <c r="AY49" s="819"/>
      <c r="AZ49" s="820"/>
      <c r="BA49" s="820"/>
      <c r="BB49" s="820"/>
      <c r="BC49" s="820"/>
      <c r="BD49" s="820"/>
      <c r="BE49" s="821"/>
      <c r="BF49" s="821"/>
      <c r="BG49" s="821"/>
      <c r="BH49" s="821"/>
      <c r="BI49" s="822"/>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21"/>
      <c r="BF50" s="821"/>
      <c r="BG50" s="821"/>
      <c r="BH50" s="821"/>
      <c r="BI50" s="822"/>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21"/>
      <c r="BF51" s="821"/>
      <c r="BG51" s="821"/>
      <c r="BH51" s="821"/>
      <c r="BI51" s="822"/>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21"/>
      <c r="BF52" s="821"/>
      <c r="BG52" s="821"/>
      <c r="BH52" s="821"/>
      <c r="BI52" s="822"/>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21"/>
      <c r="BF53" s="821"/>
      <c r="BG53" s="821"/>
      <c r="BH53" s="821"/>
      <c r="BI53" s="822"/>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21"/>
      <c r="BF54" s="821"/>
      <c r="BG54" s="821"/>
      <c r="BH54" s="821"/>
      <c r="BI54" s="822"/>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21"/>
      <c r="BF55" s="821"/>
      <c r="BG55" s="821"/>
      <c r="BH55" s="821"/>
      <c r="BI55" s="822"/>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21"/>
      <c r="BF56" s="821"/>
      <c r="BG56" s="821"/>
      <c r="BH56" s="821"/>
      <c r="BI56" s="822"/>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21"/>
      <c r="BF57" s="821"/>
      <c r="BG57" s="821"/>
      <c r="BH57" s="821"/>
      <c r="BI57" s="822"/>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21"/>
      <c r="BF58" s="821"/>
      <c r="BG58" s="821"/>
      <c r="BH58" s="821"/>
      <c r="BI58" s="822"/>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21"/>
      <c r="BF59" s="821"/>
      <c r="BG59" s="821"/>
      <c r="BH59" s="821"/>
      <c r="BI59" s="822"/>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21"/>
      <c r="BF60" s="821"/>
      <c r="BG60" s="821"/>
      <c r="BH60" s="821"/>
      <c r="BI60" s="822"/>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21"/>
      <c r="BF61" s="821"/>
      <c r="BG61" s="821"/>
      <c r="BH61" s="821"/>
      <c r="BI61" s="822"/>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21"/>
      <c r="BF62" s="821"/>
      <c r="BG62" s="821"/>
      <c r="BH62" s="821"/>
      <c r="BI62" s="822"/>
      <c r="BJ62" s="836" t="s">
        <v>400</v>
      </c>
      <c r="BK62" s="795"/>
      <c r="BL62" s="795"/>
      <c r="BM62" s="795"/>
      <c r="BN62" s="796"/>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8" t="s">
        <v>401</v>
      </c>
      <c r="C63" s="779"/>
      <c r="D63" s="779"/>
      <c r="E63" s="779"/>
      <c r="F63" s="779"/>
      <c r="G63" s="779"/>
      <c r="H63" s="779"/>
      <c r="I63" s="779"/>
      <c r="J63" s="779"/>
      <c r="K63" s="779"/>
      <c r="L63" s="779"/>
      <c r="M63" s="779"/>
      <c r="N63" s="779"/>
      <c r="O63" s="779"/>
      <c r="P63" s="780"/>
      <c r="Q63" s="829"/>
      <c r="R63" s="830"/>
      <c r="S63" s="830"/>
      <c r="T63" s="830"/>
      <c r="U63" s="830"/>
      <c r="V63" s="830"/>
      <c r="W63" s="830"/>
      <c r="X63" s="830"/>
      <c r="Y63" s="830"/>
      <c r="Z63" s="830"/>
      <c r="AA63" s="830"/>
      <c r="AB63" s="830"/>
      <c r="AC63" s="830"/>
      <c r="AD63" s="830"/>
      <c r="AE63" s="831"/>
      <c r="AF63" s="832">
        <v>38</v>
      </c>
      <c r="AG63" s="833"/>
      <c r="AH63" s="833"/>
      <c r="AI63" s="833"/>
      <c r="AJ63" s="834"/>
      <c r="AK63" s="835"/>
      <c r="AL63" s="830"/>
      <c r="AM63" s="830"/>
      <c r="AN63" s="830"/>
      <c r="AO63" s="830"/>
      <c r="AP63" s="833">
        <v>418</v>
      </c>
      <c r="AQ63" s="833"/>
      <c r="AR63" s="833"/>
      <c r="AS63" s="833"/>
      <c r="AT63" s="833"/>
      <c r="AU63" s="833">
        <v>387</v>
      </c>
      <c r="AV63" s="833"/>
      <c r="AW63" s="833"/>
      <c r="AX63" s="833"/>
      <c r="AY63" s="833"/>
      <c r="AZ63" s="837"/>
      <c r="BA63" s="837"/>
      <c r="BB63" s="837"/>
      <c r="BC63" s="837"/>
      <c r="BD63" s="837"/>
      <c r="BE63" s="838"/>
      <c r="BF63" s="838"/>
      <c r="BG63" s="838"/>
      <c r="BH63" s="838"/>
      <c r="BI63" s="839"/>
      <c r="BJ63" s="840" t="s">
        <v>122</v>
      </c>
      <c r="BK63" s="841"/>
      <c r="BL63" s="841"/>
      <c r="BM63" s="841"/>
      <c r="BN63" s="842"/>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3" t="s">
        <v>387</v>
      </c>
      <c r="AG66" s="804"/>
      <c r="AH66" s="804"/>
      <c r="AI66" s="804"/>
      <c r="AJ66" s="844"/>
      <c r="AK66" s="720" t="s">
        <v>388</v>
      </c>
      <c r="AL66" s="715"/>
      <c r="AM66" s="715"/>
      <c r="AN66" s="715"/>
      <c r="AO66" s="716"/>
      <c r="AP66" s="720" t="s">
        <v>389</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7"/>
      <c r="AH67" s="807"/>
      <c r="AI67" s="807"/>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12"/>
    </row>
    <row r="68" spans="1:131" ht="26.25" customHeight="1" thickTop="1" x14ac:dyDescent="0.2">
      <c r="A68" s="219">
        <v>1</v>
      </c>
      <c r="B68" s="858" t="s">
        <v>559</v>
      </c>
      <c r="C68" s="859"/>
      <c r="D68" s="859"/>
      <c r="E68" s="859"/>
      <c r="F68" s="859"/>
      <c r="G68" s="859"/>
      <c r="H68" s="859"/>
      <c r="I68" s="859"/>
      <c r="J68" s="859"/>
      <c r="K68" s="859"/>
      <c r="L68" s="859"/>
      <c r="M68" s="859"/>
      <c r="N68" s="859"/>
      <c r="O68" s="859"/>
      <c r="P68" s="860"/>
      <c r="Q68" s="861">
        <v>726</v>
      </c>
      <c r="R68" s="855"/>
      <c r="S68" s="855"/>
      <c r="T68" s="855"/>
      <c r="U68" s="855"/>
      <c r="V68" s="855">
        <v>692</v>
      </c>
      <c r="W68" s="855"/>
      <c r="X68" s="855"/>
      <c r="Y68" s="855"/>
      <c r="Z68" s="855"/>
      <c r="AA68" s="855">
        <f>Q68-V68</f>
        <v>34</v>
      </c>
      <c r="AB68" s="855"/>
      <c r="AC68" s="855"/>
      <c r="AD68" s="855"/>
      <c r="AE68" s="855"/>
      <c r="AF68" s="855">
        <v>34</v>
      </c>
      <c r="AG68" s="855"/>
      <c r="AH68" s="855"/>
      <c r="AI68" s="855"/>
      <c r="AJ68" s="855"/>
      <c r="AK68" s="855">
        <v>0</v>
      </c>
      <c r="AL68" s="855"/>
      <c r="AM68" s="855"/>
      <c r="AN68" s="855"/>
      <c r="AO68" s="855"/>
      <c r="AP68" s="855">
        <v>0</v>
      </c>
      <c r="AQ68" s="855"/>
      <c r="AR68" s="855"/>
      <c r="AS68" s="855"/>
      <c r="AT68" s="855"/>
      <c r="AU68" s="855">
        <v>0</v>
      </c>
      <c r="AV68" s="855"/>
      <c r="AW68" s="855"/>
      <c r="AX68" s="855"/>
      <c r="AY68" s="855"/>
      <c r="AZ68" s="856"/>
      <c r="BA68" s="856"/>
      <c r="BB68" s="856"/>
      <c r="BC68" s="856"/>
      <c r="BD68" s="857"/>
      <c r="BE68" s="224"/>
      <c r="BF68" s="224"/>
      <c r="BG68" s="224"/>
      <c r="BH68" s="224"/>
      <c r="BI68" s="224"/>
      <c r="BJ68" s="224"/>
      <c r="BK68" s="224"/>
      <c r="BL68" s="224"/>
      <c r="BM68" s="224"/>
      <c r="BN68" s="224"/>
      <c r="BO68" s="224"/>
      <c r="BP68" s="224"/>
      <c r="BQ68" s="221">
        <v>62</v>
      </c>
      <c r="BR68" s="226"/>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12"/>
    </row>
    <row r="69" spans="1:131" ht="26.25" customHeight="1" x14ac:dyDescent="0.2">
      <c r="A69" s="221">
        <v>2</v>
      </c>
      <c r="B69" s="862" t="s">
        <v>560</v>
      </c>
      <c r="C69" s="863"/>
      <c r="D69" s="863"/>
      <c r="E69" s="863"/>
      <c r="F69" s="863"/>
      <c r="G69" s="863"/>
      <c r="H69" s="863"/>
      <c r="I69" s="863"/>
      <c r="J69" s="863"/>
      <c r="K69" s="863"/>
      <c r="L69" s="863"/>
      <c r="M69" s="863"/>
      <c r="N69" s="863"/>
      <c r="O69" s="863"/>
      <c r="P69" s="864"/>
      <c r="Q69" s="865">
        <v>120217</v>
      </c>
      <c r="R69" s="819"/>
      <c r="S69" s="819"/>
      <c r="T69" s="819"/>
      <c r="U69" s="819"/>
      <c r="V69" s="819">
        <v>117534</v>
      </c>
      <c r="W69" s="819"/>
      <c r="X69" s="819"/>
      <c r="Y69" s="819"/>
      <c r="Z69" s="819"/>
      <c r="AA69" s="819">
        <f t="shared" ref="AA69:AA75" si="0">Q69-V69</f>
        <v>2683</v>
      </c>
      <c r="AB69" s="819"/>
      <c r="AC69" s="819"/>
      <c r="AD69" s="819"/>
      <c r="AE69" s="819"/>
      <c r="AF69" s="819">
        <v>2683</v>
      </c>
      <c r="AG69" s="819"/>
      <c r="AH69" s="819"/>
      <c r="AI69" s="819"/>
      <c r="AJ69" s="819"/>
      <c r="AK69" s="819">
        <v>453</v>
      </c>
      <c r="AL69" s="819"/>
      <c r="AM69" s="819"/>
      <c r="AN69" s="819"/>
      <c r="AO69" s="819"/>
      <c r="AP69" s="819">
        <v>0</v>
      </c>
      <c r="AQ69" s="819"/>
      <c r="AR69" s="819"/>
      <c r="AS69" s="819"/>
      <c r="AT69" s="819"/>
      <c r="AU69" s="819">
        <v>0</v>
      </c>
      <c r="AV69" s="819"/>
      <c r="AW69" s="819"/>
      <c r="AX69" s="819"/>
      <c r="AY69" s="819"/>
      <c r="AZ69" s="821"/>
      <c r="BA69" s="821"/>
      <c r="BB69" s="821"/>
      <c r="BC69" s="821"/>
      <c r="BD69" s="822"/>
      <c r="BE69" s="224"/>
      <c r="BF69" s="224"/>
      <c r="BG69" s="224"/>
      <c r="BH69" s="224"/>
      <c r="BI69" s="224"/>
      <c r="BJ69" s="224"/>
      <c r="BK69" s="224"/>
      <c r="BL69" s="224"/>
      <c r="BM69" s="224"/>
      <c r="BN69" s="224"/>
      <c r="BO69" s="224"/>
      <c r="BP69" s="224"/>
      <c r="BQ69" s="221">
        <v>63</v>
      </c>
      <c r="BR69" s="226"/>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12"/>
    </row>
    <row r="70" spans="1:131" ht="26.25" customHeight="1" x14ac:dyDescent="0.2">
      <c r="A70" s="221">
        <v>3</v>
      </c>
      <c r="B70" s="862" t="s">
        <v>561</v>
      </c>
      <c r="C70" s="863"/>
      <c r="D70" s="863"/>
      <c r="E70" s="863"/>
      <c r="F70" s="863"/>
      <c r="G70" s="863"/>
      <c r="H70" s="863"/>
      <c r="I70" s="863"/>
      <c r="J70" s="863"/>
      <c r="K70" s="863"/>
      <c r="L70" s="863"/>
      <c r="M70" s="863"/>
      <c r="N70" s="863"/>
      <c r="O70" s="863"/>
      <c r="P70" s="864"/>
      <c r="Q70" s="865">
        <v>4828</v>
      </c>
      <c r="R70" s="819"/>
      <c r="S70" s="819"/>
      <c r="T70" s="819"/>
      <c r="U70" s="819"/>
      <c r="V70" s="819">
        <v>4774</v>
      </c>
      <c r="W70" s="819"/>
      <c r="X70" s="819"/>
      <c r="Y70" s="819"/>
      <c r="Z70" s="819"/>
      <c r="AA70" s="819">
        <f t="shared" si="0"/>
        <v>54</v>
      </c>
      <c r="AB70" s="819"/>
      <c r="AC70" s="819"/>
      <c r="AD70" s="819"/>
      <c r="AE70" s="819"/>
      <c r="AF70" s="819">
        <v>54</v>
      </c>
      <c r="AG70" s="819"/>
      <c r="AH70" s="819"/>
      <c r="AI70" s="819"/>
      <c r="AJ70" s="819"/>
      <c r="AK70" s="819">
        <v>68</v>
      </c>
      <c r="AL70" s="819"/>
      <c r="AM70" s="819"/>
      <c r="AN70" s="819"/>
      <c r="AO70" s="819"/>
      <c r="AP70" s="819">
        <v>0</v>
      </c>
      <c r="AQ70" s="819"/>
      <c r="AR70" s="819"/>
      <c r="AS70" s="819"/>
      <c r="AT70" s="819"/>
      <c r="AU70" s="819">
        <v>0</v>
      </c>
      <c r="AV70" s="819"/>
      <c r="AW70" s="819"/>
      <c r="AX70" s="819"/>
      <c r="AY70" s="819"/>
      <c r="AZ70" s="821"/>
      <c r="BA70" s="821"/>
      <c r="BB70" s="821"/>
      <c r="BC70" s="821"/>
      <c r="BD70" s="822"/>
      <c r="BE70" s="224"/>
      <c r="BF70" s="224"/>
      <c r="BG70" s="224"/>
      <c r="BH70" s="224"/>
      <c r="BI70" s="224"/>
      <c r="BJ70" s="224"/>
      <c r="BK70" s="224"/>
      <c r="BL70" s="224"/>
      <c r="BM70" s="224"/>
      <c r="BN70" s="224"/>
      <c r="BO70" s="224"/>
      <c r="BP70" s="224"/>
      <c r="BQ70" s="221">
        <v>64</v>
      </c>
      <c r="BR70" s="226"/>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12"/>
    </row>
    <row r="71" spans="1:131" ht="26.25" customHeight="1" x14ac:dyDescent="0.2">
      <c r="A71" s="221">
        <v>4</v>
      </c>
      <c r="B71" s="862" t="s">
        <v>562</v>
      </c>
      <c r="C71" s="863"/>
      <c r="D71" s="863"/>
      <c r="E71" s="863"/>
      <c r="F71" s="863"/>
      <c r="G71" s="863"/>
      <c r="H71" s="863"/>
      <c r="I71" s="863"/>
      <c r="J71" s="863"/>
      <c r="K71" s="863"/>
      <c r="L71" s="863"/>
      <c r="M71" s="863"/>
      <c r="N71" s="863"/>
      <c r="O71" s="863"/>
      <c r="P71" s="864"/>
      <c r="Q71" s="865">
        <v>902</v>
      </c>
      <c r="R71" s="819"/>
      <c r="S71" s="819"/>
      <c r="T71" s="819"/>
      <c r="U71" s="819"/>
      <c r="V71" s="819">
        <v>898</v>
      </c>
      <c r="W71" s="819"/>
      <c r="X71" s="819"/>
      <c r="Y71" s="819"/>
      <c r="Z71" s="819"/>
      <c r="AA71" s="819">
        <f t="shared" si="0"/>
        <v>4</v>
      </c>
      <c r="AB71" s="819"/>
      <c r="AC71" s="819"/>
      <c r="AD71" s="819"/>
      <c r="AE71" s="819"/>
      <c r="AF71" s="819">
        <v>4</v>
      </c>
      <c r="AG71" s="819"/>
      <c r="AH71" s="819"/>
      <c r="AI71" s="819"/>
      <c r="AJ71" s="819"/>
      <c r="AK71" s="819">
        <v>9</v>
      </c>
      <c r="AL71" s="819"/>
      <c r="AM71" s="819"/>
      <c r="AN71" s="819"/>
      <c r="AO71" s="819"/>
      <c r="AP71" s="819">
        <v>0</v>
      </c>
      <c r="AQ71" s="819"/>
      <c r="AR71" s="819"/>
      <c r="AS71" s="819"/>
      <c r="AT71" s="819"/>
      <c r="AU71" s="819">
        <v>0</v>
      </c>
      <c r="AV71" s="819"/>
      <c r="AW71" s="819"/>
      <c r="AX71" s="819"/>
      <c r="AY71" s="819"/>
      <c r="AZ71" s="821"/>
      <c r="BA71" s="821"/>
      <c r="BB71" s="821"/>
      <c r="BC71" s="821"/>
      <c r="BD71" s="822"/>
      <c r="BE71" s="224"/>
      <c r="BF71" s="224"/>
      <c r="BG71" s="224"/>
      <c r="BH71" s="224"/>
      <c r="BI71" s="224"/>
      <c r="BJ71" s="224"/>
      <c r="BK71" s="224"/>
      <c r="BL71" s="224"/>
      <c r="BM71" s="224"/>
      <c r="BN71" s="224"/>
      <c r="BO71" s="224"/>
      <c r="BP71" s="224"/>
      <c r="BQ71" s="221">
        <v>65</v>
      </c>
      <c r="BR71" s="226"/>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12"/>
    </row>
    <row r="72" spans="1:131" ht="26.25" customHeight="1" x14ac:dyDescent="0.2">
      <c r="A72" s="221">
        <v>5</v>
      </c>
      <c r="B72" s="862" t="s">
        <v>563</v>
      </c>
      <c r="C72" s="863"/>
      <c r="D72" s="863"/>
      <c r="E72" s="863"/>
      <c r="F72" s="863"/>
      <c r="G72" s="863"/>
      <c r="H72" s="863"/>
      <c r="I72" s="863"/>
      <c r="J72" s="863"/>
      <c r="K72" s="863"/>
      <c r="L72" s="863"/>
      <c r="M72" s="863"/>
      <c r="N72" s="863"/>
      <c r="O72" s="863"/>
      <c r="P72" s="864"/>
      <c r="Q72" s="865">
        <v>521</v>
      </c>
      <c r="R72" s="819"/>
      <c r="S72" s="819"/>
      <c r="T72" s="819"/>
      <c r="U72" s="819"/>
      <c r="V72" s="819">
        <v>491</v>
      </c>
      <c r="W72" s="819"/>
      <c r="X72" s="819"/>
      <c r="Y72" s="819"/>
      <c r="Z72" s="819"/>
      <c r="AA72" s="819">
        <f t="shared" si="0"/>
        <v>30</v>
      </c>
      <c r="AB72" s="819"/>
      <c r="AC72" s="819"/>
      <c r="AD72" s="819"/>
      <c r="AE72" s="819"/>
      <c r="AF72" s="819">
        <v>30</v>
      </c>
      <c r="AG72" s="819"/>
      <c r="AH72" s="819"/>
      <c r="AI72" s="819"/>
      <c r="AJ72" s="819"/>
      <c r="AK72" s="819">
        <v>0</v>
      </c>
      <c r="AL72" s="819"/>
      <c r="AM72" s="819"/>
      <c r="AN72" s="819"/>
      <c r="AO72" s="819"/>
      <c r="AP72" s="819">
        <v>2877</v>
      </c>
      <c r="AQ72" s="819"/>
      <c r="AR72" s="819"/>
      <c r="AS72" s="819"/>
      <c r="AT72" s="819"/>
      <c r="AU72" s="819">
        <v>0</v>
      </c>
      <c r="AV72" s="819"/>
      <c r="AW72" s="819"/>
      <c r="AX72" s="819"/>
      <c r="AY72" s="819"/>
      <c r="AZ72" s="821"/>
      <c r="BA72" s="821"/>
      <c r="BB72" s="821"/>
      <c r="BC72" s="821"/>
      <c r="BD72" s="822"/>
      <c r="BE72" s="224"/>
      <c r="BF72" s="224"/>
      <c r="BG72" s="224"/>
      <c r="BH72" s="224"/>
      <c r="BI72" s="224"/>
      <c r="BJ72" s="224"/>
      <c r="BK72" s="224"/>
      <c r="BL72" s="224"/>
      <c r="BM72" s="224"/>
      <c r="BN72" s="224"/>
      <c r="BO72" s="224"/>
      <c r="BP72" s="224"/>
      <c r="BQ72" s="221">
        <v>66</v>
      </c>
      <c r="BR72" s="226"/>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12"/>
    </row>
    <row r="73" spans="1:131" ht="26.25" customHeight="1" x14ac:dyDescent="0.2">
      <c r="A73" s="221">
        <v>6</v>
      </c>
      <c r="B73" s="862" t="s">
        <v>564</v>
      </c>
      <c r="C73" s="863"/>
      <c r="D73" s="863"/>
      <c r="E73" s="863"/>
      <c r="F73" s="863"/>
      <c r="G73" s="863"/>
      <c r="H73" s="863"/>
      <c r="I73" s="863"/>
      <c r="J73" s="863"/>
      <c r="K73" s="863"/>
      <c r="L73" s="863"/>
      <c r="M73" s="863"/>
      <c r="N73" s="863"/>
      <c r="O73" s="863"/>
      <c r="P73" s="864"/>
      <c r="Q73" s="865">
        <v>14</v>
      </c>
      <c r="R73" s="819"/>
      <c r="S73" s="819"/>
      <c r="T73" s="819"/>
      <c r="U73" s="819"/>
      <c r="V73" s="819">
        <v>13</v>
      </c>
      <c r="W73" s="819"/>
      <c r="X73" s="819"/>
      <c r="Y73" s="819"/>
      <c r="Z73" s="819"/>
      <c r="AA73" s="819">
        <f t="shared" si="0"/>
        <v>1</v>
      </c>
      <c r="AB73" s="819"/>
      <c r="AC73" s="819"/>
      <c r="AD73" s="819"/>
      <c r="AE73" s="819"/>
      <c r="AF73" s="819">
        <v>1</v>
      </c>
      <c r="AG73" s="819"/>
      <c r="AH73" s="819"/>
      <c r="AI73" s="819"/>
      <c r="AJ73" s="819"/>
      <c r="AK73" s="819">
        <v>1</v>
      </c>
      <c r="AL73" s="819"/>
      <c r="AM73" s="819"/>
      <c r="AN73" s="819"/>
      <c r="AO73" s="819"/>
      <c r="AP73" s="819">
        <v>0</v>
      </c>
      <c r="AQ73" s="819"/>
      <c r="AR73" s="819"/>
      <c r="AS73" s="819"/>
      <c r="AT73" s="819"/>
      <c r="AU73" s="819">
        <v>0</v>
      </c>
      <c r="AV73" s="819"/>
      <c r="AW73" s="819"/>
      <c r="AX73" s="819"/>
      <c r="AY73" s="819"/>
      <c r="AZ73" s="821"/>
      <c r="BA73" s="821"/>
      <c r="BB73" s="821"/>
      <c r="BC73" s="821"/>
      <c r="BD73" s="822"/>
      <c r="BE73" s="224"/>
      <c r="BF73" s="224"/>
      <c r="BG73" s="224"/>
      <c r="BH73" s="224"/>
      <c r="BI73" s="224"/>
      <c r="BJ73" s="224"/>
      <c r="BK73" s="224"/>
      <c r="BL73" s="224"/>
      <c r="BM73" s="224"/>
      <c r="BN73" s="224"/>
      <c r="BO73" s="224"/>
      <c r="BP73" s="224"/>
      <c r="BQ73" s="221">
        <v>67</v>
      </c>
      <c r="BR73" s="226"/>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12"/>
    </row>
    <row r="74" spans="1:131" ht="26.25" customHeight="1" x14ac:dyDescent="0.2">
      <c r="A74" s="221">
        <v>7</v>
      </c>
      <c r="B74" s="862" t="s">
        <v>565</v>
      </c>
      <c r="C74" s="863"/>
      <c r="D74" s="863"/>
      <c r="E74" s="863"/>
      <c r="F74" s="863"/>
      <c r="G74" s="863"/>
      <c r="H74" s="863"/>
      <c r="I74" s="863"/>
      <c r="J74" s="863"/>
      <c r="K74" s="863"/>
      <c r="L74" s="863"/>
      <c r="M74" s="863"/>
      <c r="N74" s="863"/>
      <c r="O74" s="863"/>
      <c r="P74" s="864"/>
      <c r="Q74" s="865">
        <v>54</v>
      </c>
      <c r="R74" s="819"/>
      <c r="S74" s="819"/>
      <c r="T74" s="819"/>
      <c r="U74" s="819"/>
      <c r="V74" s="819">
        <v>53</v>
      </c>
      <c r="W74" s="819"/>
      <c r="X74" s="819"/>
      <c r="Y74" s="819"/>
      <c r="Z74" s="819"/>
      <c r="AA74" s="819">
        <f t="shared" si="0"/>
        <v>1</v>
      </c>
      <c r="AB74" s="819"/>
      <c r="AC74" s="819"/>
      <c r="AD74" s="819"/>
      <c r="AE74" s="819"/>
      <c r="AF74" s="819">
        <v>1</v>
      </c>
      <c r="AG74" s="819"/>
      <c r="AH74" s="819"/>
      <c r="AI74" s="819"/>
      <c r="AJ74" s="819"/>
      <c r="AK74" s="819">
        <v>0</v>
      </c>
      <c r="AL74" s="819"/>
      <c r="AM74" s="819"/>
      <c r="AN74" s="819"/>
      <c r="AO74" s="819"/>
      <c r="AP74" s="819">
        <v>0</v>
      </c>
      <c r="AQ74" s="819"/>
      <c r="AR74" s="819"/>
      <c r="AS74" s="819"/>
      <c r="AT74" s="819"/>
      <c r="AU74" s="819">
        <v>0</v>
      </c>
      <c r="AV74" s="819"/>
      <c r="AW74" s="819"/>
      <c r="AX74" s="819"/>
      <c r="AY74" s="819"/>
      <c r="AZ74" s="821"/>
      <c r="BA74" s="821"/>
      <c r="BB74" s="821"/>
      <c r="BC74" s="821"/>
      <c r="BD74" s="822"/>
      <c r="BE74" s="224"/>
      <c r="BF74" s="224"/>
      <c r="BG74" s="224"/>
      <c r="BH74" s="224"/>
      <c r="BI74" s="224"/>
      <c r="BJ74" s="224"/>
      <c r="BK74" s="224"/>
      <c r="BL74" s="224"/>
      <c r="BM74" s="224"/>
      <c r="BN74" s="224"/>
      <c r="BO74" s="224"/>
      <c r="BP74" s="224"/>
      <c r="BQ74" s="221">
        <v>68</v>
      </c>
      <c r="BR74" s="226"/>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12"/>
    </row>
    <row r="75" spans="1:131" ht="26.25" customHeight="1" x14ac:dyDescent="0.2">
      <c r="A75" s="221">
        <v>8</v>
      </c>
      <c r="B75" s="862" t="s">
        <v>566</v>
      </c>
      <c r="C75" s="863"/>
      <c r="D75" s="863"/>
      <c r="E75" s="863"/>
      <c r="F75" s="863"/>
      <c r="G75" s="863"/>
      <c r="H75" s="863"/>
      <c r="I75" s="863"/>
      <c r="J75" s="863"/>
      <c r="K75" s="863"/>
      <c r="L75" s="863"/>
      <c r="M75" s="863"/>
      <c r="N75" s="863"/>
      <c r="O75" s="863"/>
      <c r="P75" s="864"/>
      <c r="Q75" s="866">
        <v>750</v>
      </c>
      <c r="R75" s="867"/>
      <c r="S75" s="867"/>
      <c r="T75" s="867"/>
      <c r="U75" s="823"/>
      <c r="V75" s="868">
        <v>651</v>
      </c>
      <c r="W75" s="867"/>
      <c r="X75" s="867"/>
      <c r="Y75" s="867"/>
      <c r="Z75" s="823"/>
      <c r="AA75" s="868">
        <f t="shared" si="0"/>
        <v>99</v>
      </c>
      <c r="AB75" s="867"/>
      <c r="AC75" s="867"/>
      <c r="AD75" s="867"/>
      <c r="AE75" s="823"/>
      <c r="AF75" s="868">
        <v>-23</v>
      </c>
      <c r="AG75" s="867"/>
      <c r="AH75" s="867"/>
      <c r="AI75" s="867"/>
      <c r="AJ75" s="823"/>
      <c r="AK75" s="868">
        <v>0</v>
      </c>
      <c r="AL75" s="867"/>
      <c r="AM75" s="867"/>
      <c r="AN75" s="867"/>
      <c r="AO75" s="823"/>
      <c r="AP75" s="868">
        <v>572</v>
      </c>
      <c r="AQ75" s="867"/>
      <c r="AR75" s="867"/>
      <c r="AS75" s="867"/>
      <c r="AT75" s="823"/>
      <c r="AU75" s="868">
        <v>0</v>
      </c>
      <c r="AV75" s="867"/>
      <c r="AW75" s="867"/>
      <c r="AX75" s="867"/>
      <c r="AY75" s="823"/>
      <c r="AZ75" s="821"/>
      <c r="BA75" s="821"/>
      <c r="BB75" s="821"/>
      <c r="BC75" s="821"/>
      <c r="BD75" s="822"/>
      <c r="BE75" s="224"/>
      <c r="BF75" s="224"/>
      <c r="BG75" s="224"/>
      <c r="BH75" s="224"/>
      <c r="BI75" s="224"/>
      <c r="BJ75" s="224"/>
      <c r="BK75" s="224"/>
      <c r="BL75" s="224"/>
      <c r="BM75" s="224"/>
      <c r="BN75" s="224"/>
      <c r="BO75" s="224"/>
      <c r="BP75" s="224"/>
      <c r="BQ75" s="221">
        <v>69</v>
      </c>
      <c r="BR75" s="226"/>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12"/>
    </row>
    <row r="76" spans="1:131" ht="26.25" customHeight="1" x14ac:dyDescent="0.2">
      <c r="A76" s="221">
        <v>9</v>
      </c>
      <c r="B76" s="862"/>
      <c r="C76" s="863"/>
      <c r="D76" s="863"/>
      <c r="E76" s="863"/>
      <c r="F76" s="863"/>
      <c r="G76" s="863"/>
      <c r="H76" s="863"/>
      <c r="I76" s="863"/>
      <c r="J76" s="863"/>
      <c r="K76" s="863"/>
      <c r="L76" s="863"/>
      <c r="M76" s="863"/>
      <c r="N76" s="863"/>
      <c r="O76" s="863"/>
      <c r="P76" s="864"/>
      <c r="Q76" s="866"/>
      <c r="R76" s="867"/>
      <c r="S76" s="867"/>
      <c r="T76" s="867"/>
      <c r="U76" s="823"/>
      <c r="V76" s="868"/>
      <c r="W76" s="867"/>
      <c r="X76" s="867"/>
      <c r="Y76" s="867"/>
      <c r="Z76" s="823"/>
      <c r="AA76" s="868"/>
      <c r="AB76" s="867"/>
      <c r="AC76" s="867"/>
      <c r="AD76" s="867"/>
      <c r="AE76" s="823"/>
      <c r="AF76" s="868"/>
      <c r="AG76" s="867"/>
      <c r="AH76" s="867"/>
      <c r="AI76" s="867"/>
      <c r="AJ76" s="823"/>
      <c r="AK76" s="868"/>
      <c r="AL76" s="867"/>
      <c r="AM76" s="867"/>
      <c r="AN76" s="867"/>
      <c r="AO76" s="823"/>
      <c r="AP76" s="868"/>
      <c r="AQ76" s="867"/>
      <c r="AR76" s="867"/>
      <c r="AS76" s="867"/>
      <c r="AT76" s="823"/>
      <c r="AU76" s="868"/>
      <c r="AV76" s="867"/>
      <c r="AW76" s="867"/>
      <c r="AX76" s="867"/>
      <c r="AY76" s="823"/>
      <c r="AZ76" s="821"/>
      <c r="BA76" s="821"/>
      <c r="BB76" s="821"/>
      <c r="BC76" s="821"/>
      <c r="BD76" s="822"/>
      <c r="BE76" s="224"/>
      <c r="BF76" s="224"/>
      <c r="BG76" s="224"/>
      <c r="BH76" s="224"/>
      <c r="BI76" s="224"/>
      <c r="BJ76" s="224"/>
      <c r="BK76" s="224"/>
      <c r="BL76" s="224"/>
      <c r="BM76" s="224"/>
      <c r="BN76" s="224"/>
      <c r="BO76" s="224"/>
      <c r="BP76" s="224"/>
      <c r="BQ76" s="221">
        <v>70</v>
      </c>
      <c r="BR76" s="226"/>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12"/>
    </row>
    <row r="77" spans="1:131" ht="26.25" customHeight="1" x14ac:dyDescent="0.2">
      <c r="A77" s="221">
        <v>10</v>
      </c>
      <c r="B77" s="862"/>
      <c r="C77" s="863"/>
      <c r="D77" s="863"/>
      <c r="E77" s="863"/>
      <c r="F77" s="863"/>
      <c r="G77" s="863"/>
      <c r="H77" s="863"/>
      <c r="I77" s="863"/>
      <c r="J77" s="863"/>
      <c r="K77" s="863"/>
      <c r="L77" s="863"/>
      <c r="M77" s="863"/>
      <c r="N77" s="863"/>
      <c r="O77" s="863"/>
      <c r="P77" s="864"/>
      <c r="Q77" s="866"/>
      <c r="R77" s="867"/>
      <c r="S77" s="867"/>
      <c r="T77" s="867"/>
      <c r="U77" s="823"/>
      <c r="V77" s="868"/>
      <c r="W77" s="867"/>
      <c r="X77" s="867"/>
      <c r="Y77" s="867"/>
      <c r="Z77" s="823"/>
      <c r="AA77" s="868"/>
      <c r="AB77" s="867"/>
      <c r="AC77" s="867"/>
      <c r="AD77" s="867"/>
      <c r="AE77" s="823"/>
      <c r="AF77" s="868"/>
      <c r="AG77" s="867"/>
      <c r="AH77" s="867"/>
      <c r="AI77" s="867"/>
      <c r="AJ77" s="823"/>
      <c r="AK77" s="868"/>
      <c r="AL77" s="867"/>
      <c r="AM77" s="867"/>
      <c r="AN77" s="867"/>
      <c r="AO77" s="823"/>
      <c r="AP77" s="868"/>
      <c r="AQ77" s="867"/>
      <c r="AR77" s="867"/>
      <c r="AS77" s="867"/>
      <c r="AT77" s="823"/>
      <c r="AU77" s="868"/>
      <c r="AV77" s="867"/>
      <c r="AW77" s="867"/>
      <c r="AX77" s="867"/>
      <c r="AY77" s="823"/>
      <c r="AZ77" s="821"/>
      <c r="BA77" s="821"/>
      <c r="BB77" s="821"/>
      <c r="BC77" s="821"/>
      <c r="BD77" s="822"/>
      <c r="BE77" s="224"/>
      <c r="BF77" s="224"/>
      <c r="BG77" s="224"/>
      <c r="BH77" s="224"/>
      <c r="BI77" s="224"/>
      <c r="BJ77" s="224"/>
      <c r="BK77" s="224"/>
      <c r="BL77" s="224"/>
      <c r="BM77" s="224"/>
      <c r="BN77" s="224"/>
      <c r="BO77" s="224"/>
      <c r="BP77" s="224"/>
      <c r="BQ77" s="221">
        <v>71</v>
      </c>
      <c r="BR77" s="226"/>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12"/>
    </row>
    <row r="78" spans="1:131" ht="26.25" customHeight="1" x14ac:dyDescent="0.2">
      <c r="A78" s="221">
        <v>11</v>
      </c>
      <c r="B78" s="862"/>
      <c r="C78" s="863"/>
      <c r="D78" s="863"/>
      <c r="E78" s="863"/>
      <c r="F78" s="863"/>
      <c r="G78" s="863"/>
      <c r="H78" s="863"/>
      <c r="I78" s="863"/>
      <c r="J78" s="863"/>
      <c r="K78" s="863"/>
      <c r="L78" s="863"/>
      <c r="M78" s="863"/>
      <c r="N78" s="863"/>
      <c r="O78" s="863"/>
      <c r="P78" s="864"/>
      <c r="Q78" s="865"/>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21"/>
      <c r="BA78" s="821"/>
      <c r="BB78" s="821"/>
      <c r="BC78" s="821"/>
      <c r="BD78" s="822"/>
      <c r="BE78" s="224"/>
      <c r="BF78" s="224"/>
      <c r="BG78" s="224"/>
      <c r="BH78" s="224"/>
      <c r="BI78" s="224"/>
      <c r="BJ78" s="212"/>
      <c r="BK78" s="212"/>
      <c r="BL78" s="212"/>
      <c r="BM78" s="212"/>
      <c r="BN78" s="212"/>
      <c r="BO78" s="224"/>
      <c r="BP78" s="224"/>
      <c r="BQ78" s="221">
        <v>72</v>
      </c>
      <c r="BR78" s="226"/>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12"/>
    </row>
    <row r="79" spans="1:131" ht="26.25" customHeight="1" x14ac:dyDescent="0.2">
      <c r="A79" s="221">
        <v>12</v>
      </c>
      <c r="B79" s="862"/>
      <c r="C79" s="863"/>
      <c r="D79" s="863"/>
      <c r="E79" s="863"/>
      <c r="F79" s="863"/>
      <c r="G79" s="863"/>
      <c r="H79" s="863"/>
      <c r="I79" s="863"/>
      <c r="J79" s="863"/>
      <c r="K79" s="863"/>
      <c r="L79" s="863"/>
      <c r="M79" s="863"/>
      <c r="N79" s="863"/>
      <c r="O79" s="863"/>
      <c r="P79" s="864"/>
      <c r="Q79" s="865"/>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21"/>
      <c r="BA79" s="821"/>
      <c r="BB79" s="821"/>
      <c r="BC79" s="821"/>
      <c r="BD79" s="822"/>
      <c r="BE79" s="224"/>
      <c r="BF79" s="224"/>
      <c r="BG79" s="224"/>
      <c r="BH79" s="224"/>
      <c r="BI79" s="224"/>
      <c r="BJ79" s="212"/>
      <c r="BK79" s="212"/>
      <c r="BL79" s="212"/>
      <c r="BM79" s="212"/>
      <c r="BN79" s="212"/>
      <c r="BO79" s="224"/>
      <c r="BP79" s="224"/>
      <c r="BQ79" s="221">
        <v>73</v>
      </c>
      <c r="BR79" s="226"/>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12"/>
    </row>
    <row r="80" spans="1:131" ht="26.25" customHeight="1" x14ac:dyDescent="0.2">
      <c r="A80" s="221">
        <v>13</v>
      </c>
      <c r="B80" s="862"/>
      <c r="C80" s="863"/>
      <c r="D80" s="863"/>
      <c r="E80" s="863"/>
      <c r="F80" s="863"/>
      <c r="G80" s="863"/>
      <c r="H80" s="863"/>
      <c r="I80" s="863"/>
      <c r="J80" s="863"/>
      <c r="K80" s="863"/>
      <c r="L80" s="863"/>
      <c r="M80" s="863"/>
      <c r="N80" s="863"/>
      <c r="O80" s="863"/>
      <c r="P80" s="864"/>
      <c r="Q80" s="865"/>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21"/>
      <c r="BA80" s="821"/>
      <c r="BB80" s="821"/>
      <c r="BC80" s="821"/>
      <c r="BD80" s="822"/>
      <c r="BE80" s="224"/>
      <c r="BF80" s="224"/>
      <c r="BG80" s="224"/>
      <c r="BH80" s="224"/>
      <c r="BI80" s="224"/>
      <c r="BJ80" s="224"/>
      <c r="BK80" s="224"/>
      <c r="BL80" s="224"/>
      <c r="BM80" s="224"/>
      <c r="BN80" s="224"/>
      <c r="BO80" s="224"/>
      <c r="BP80" s="224"/>
      <c r="BQ80" s="221">
        <v>74</v>
      </c>
      <c r="BR80" s="226"/>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12"/>
    </row>
    <row r="81" spans="1:131" ht="26.25" customHeight="1" x14ac:dyDescent="0.2">
      <c r="A81" s="221">
        <v>14</v>
      </c>
      <c r="B81" s="862"/>
      <c r="C81" s="863"/>
      <c r="D81" s="863"/>
      <c r="E81" s="863"/>
      <c r="F81" s="863"/>
      <c r="G81" s="863"/>
      <c r="H81" s="863"/>
      <c r="I81" s="863"/>
      <c r="J81" s="863"/>
      <c r="K81" s="863"/>
      <c r="L81" s="863"/>
      <c r="M81" s="863"/>
      <c r="N81" s="863"/>
      <c r="O81" s="863"/>
      <c r="P81" s="864"/>
      <c r="Q81" s="865"/>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21"/>
      <c r="BA81" s="821"/>
      <c r="BB81" s="821"/>
      <c r="BC81" s="821"/>
      <c r="BD81" s="822"/>
      <c r="BE81" s="224"/>
      <c r="BF81" s="224"/>
      <c r="BG81" s="224"/>
      <c r="BH81" s="224"/>
      <c r="BI81" s="224"/>
      <c r="BJ81" s="224"/>
      <c r="BK81" s="224"/>
      <c r="BL81" s="224"/>
      <c r="BM81" s="224"/>
      <c r="BN81" s="224"/>
      <c r="BO81" s="224"/>
      <c r="BP81" s="224"/>
      <c r="BQ81" s="221">
        <v>75</v>
      </c>
      <c r="BR81" s="226"/>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12"/>
    </row>
    <row r="82" spans="1:131" ht="26.25" customHeight="1" x14ac:dyDescent="0.2">
      <c r="A82" s="221">
        <v>15</v>
      </c>
      <c r="B82" s="862"/>
      <c r="C82" s="863"/>
      <c r="D82" s="863"/>
      <c r="E82" s="863"/>
      <c r="F82" s="863"/>
      <c r="G82" s="863"/>
      <c r="H82" s="863"/>
      <c r="I82" s="863"/>
      <c r="J82" s="863"/>
      <c r="K82" s="863"/>
      <c r="L82" s="863"/>
      <c r="M82" s="863"/>
      <c r="N82" s="863"/>
      <c r="O82" s="863"/>
      <c r="P82" s="864"/>
      <c r="Q82" s="865"/>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21"/>
      <c r="BA82" s="821"/>
      <c r="BB82" s="821"/>
      <c r="BC82" s="821"/>
      <c r="BD82" s="822"/>
      <c r="BE82" s="224"/>
      <c r="BF82" s="224"/>
      <c r="BG82" s="224"/>
      <c r="BH82" s="224"/>
      <c r="BI82" s="224"/>
      <c r="BJ82" s="224"/>
      <c r="BK82" s="224"/>
      <c r="BL82" s="224"/>
      <c r="BM82" s="224"/>
      <c r="BN82" s="224"/>
      <c r="BO82" s="224"/>
      <c r="BP82" s="224"/>
      <c r="BQ82" s="221">
        <v>76</v>
      </c>
      <c r="BR82" s="226"/>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12"/>
    </row>
    <row r="83" spans="1:131" ht="26.25" customHeight="1" x14ac:dyDescent="0.2">
      <c r="A83" s="221">
        <v>16</v>
      </c>
      <c r="B83" s="862"/>
      <c r="C83" s="863"/>
      <c r="D83" s="863"/>
      <c r="E83" s="863"/>
      <c r="F83" s="863"/>
      <c r="G83" s="863"/>
      <c r="H83" s="863"/>
      <c r="I83" s="863"/>
      <c r="J83" s="863"/>
      <c r="K83" s="863"/>
      <c r="L83" s="863"/>
      <c r="M83" s="863"/>
      <c r="N83" s="863"/>
      <c r="O83" s="863"/>
      <c r="P83" s="864"/>
      <c r="Q83" s="865"/>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21"/>
      <c r="BA83" s="821"/>
      <c r="BB83" s="821"/>
      <c r="BC83" s="821"/>
      <c r="BD83" s="822"/>
      <c r="BE83" s="224"/>
      <c r="BF83" s="224"/>
      <c r="BG83" s="224"/>
      <c r="BH83" s="224"/>
      <c r="BI83" s="224"/>
      <c r="BJ83" s="224"/>
      <c r="BK83" s="224"/>
      <c r="BL83" s="224"/>
      <c r="BM83" s="224"/>
      <c r="BN83" s="224"/>
      <c r="BO83" s="224"/>
      <c r="BP83" s="224"/>
      <c r="BQ83" s="221">
        <v>77</v>
      </c>
      <c r="BR83" s="226"/>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12"/>
    </row>
    <row r="84" spans="1:131" ht="26.25" customHeight="1" x14ac:dyDescent="0.2">
      <c r="A84" s="221">
        <v>17</v>
      </c>
      <c r="B84" s="862"/>
      <c r="C84" s="863"/>
      <c r="D84" s="863"/>
      <c r="E84" s="863"/>
      <c r="F84" s="863"/>
      <c r="G84" s="863"/>
      <c r="H84" s="863"/>
      <c r="I84" s="863"/>
      <c r="J84" s="863"/>
      <c r="K84" s="863"/>
      <c r="L84" s="863"/>
      <c r="M84" s="863"/>
      <c r="N84" s="863"/>
      <c r="O84" s="863"/>
      <c r="P84" s="864"/>
      <c r="Q84" s="865"/>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21"/>
      <c r="BA84" s="821"/>
      <c r="BB84" s="821"/>
      <c r="BC84" s="821"/>
      <c r="BD84" s="822"/>
      <c r="BE84" s="224"/>
      <c r="BF84" s="224"/>
      <c r="BG84" s="224"/>
      <c r="BH84" s="224"/>
      <c r="BI84" s="224"/>
      <c r="BJ84" s="224"/>
      <c r="BK84" s="224"/>
      <c r="BL84" s="224"/>
      <c r="BM84" s="224"/>
      <c r="BN84" s="224"/>
      <c r="BO84" s="224"/>
      <c r="BP84" s="224"/>
      <c r="BQ84" s="221">
        <v>78</v>
      </c>
      <c r="BR84" s="226"/>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12"/>
    </row>
    <row r="85" spans="1:131" ht="26.25" customHeight="1" x14ac:dyDescent="0.2">
      <c r="A85" s="221">
        <v>18</v>
      </c>
      <c r="B85" s="862"/>
      <c r="C85" s="863"/>
      <c r="D85" s="863"/>
      <c r="E85" s="863"/>
      <c r="F85" s="863"/>
      <c r="G85" s="863"/>
      <c r="H85" s="863"/>
      <c r="I85" s="863"/>
      <c r="J85" s="863"/>
      <c r="K85" s="863"/>
      <c r="L85" s="863"/>
      <c r="M85" s="863"/>
      <c r="N85" s="863"/>
      <c r="O85" s="863"/>
      <c r="P85" s="864"/>
      <c r="Q85" s="865"/>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21"/>
      <c r="BA85" s="821"/>
      <c r="BB85" s="821"/>
      <c r="BC85" s="821"/>
      <c r="BD85" s="822"/>
      <c r="BE85" s="224"/>
      <c r="BF85" s="224"/>
      <c r="BG85" s="224"/>
      <c r="BH85" s="224"/>
      <c r="BI85" s="224"/>
      <c r="BJ85" s="224"/>
      <c r="BK85" s="224"/>
      <c r="BL85" s="224"/>
      <c r="BM85" s="224"/>
      <c r="BN85" s="224"/>
      <c r="BO85" s="224"/>
      <c r="BP85" s="224"/>
      <c r="BQ85" s="221">
        <v>79</v>
      </c>
      <c r="BR85" s="226"/>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12"/>
    </row>
    <row r="86" spans="1:131" ht="26.25" customHeight="1" x14ac:dyDescent="0.2">
      <c r="A86" s="221">
        <v>19</v>
      </c>
      <c r="B86" s="862"/>
      <c r="C86" s="863"/>
      <c r="D86" s="863"/>
      <c r="E86" s="863"/>
      <c r="F86" s="863"/>
      <c r="G86" s="863"/>
      <c r="H86" s="863"/>
      <c r="I86" s="863"/>
      <c r="J86" s="863"/>
      <c r="K86" s="863"/>
      <c r="L86" s="863"/>
      <c r="M86" s="863"/>
      <c r="N86" s="863"/>
      <c r="O86" s="863"/>
      <c r="P86" s="864"/>
      <c r="Q86" s="865"/>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21"/>
      <c r="BA86" s="821"/>
      <c r="BB86" s="821"/>
      <c r="BC86" s="821"/>
      <c r="BD86" s="822"/>
      <c r="BE86" s="224"/>
      <c r="BF86" s="224"/>
      <c r="BG86" s="224"/>
      <c r="BH86" s="224"/>
      <c r="BI86" s="224"/>
      <c r="BJ86" s="224"/>
      <c r="BK86" s="224"/>
      <c r="BL86" s="224"/>
      <c r="BM86" s="224"/>
      <c r="BN86" s="224"/>
      <c r="BO86" s="224"/>
      <c r="BP86" s="224"/>
      <c r="BQ86" s="221">
        <v>80</v>
      </c>
      <c r="BR86" s="226"/>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12"/>
    </row>
    <row r="87" spans="1:131" ht="26.25" customHeight="1" x14ac:dyDescent="0.2">
      <c r="A87" s="227">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4"/>
      <c r="BF87" s="224"/>
      <c r="BG87" s="224"/>
      <c r="BH87" s="224"/>
      <c r="BI87" s="224"/>
      <c r="BJ87" s="224"/>
      <c r="BK87" s="224"/>
      <c r="BL87" s="224"/>
      <c r="BM87" s="224"/>
      <c r="BN87" s="224"/>
      <c r="BO87" s="224"/>
      <c r="BP87" s="224"/>
      <c r="BQ87" s="221">
        <v>81</v>
      </c>
      <c r="BR87" s="226"/>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12"/>
    </row>
    <row r="88" spans="1:131" ht="26.25" customHeight="1" thickBot="1" x14ac:dyDescent="0.25">
      <c r="A88" s="223" t="s">
        <v>380</v>
      </c>
      <c r="B88" s="778" t="s">
        <v>405</v>
      </c>
      <c r="C88" s="779"/>
      <c r="D88" s="779"/>
      <c r="E88" s="779"/>
      <c r="F88" s="779"/>
      <c r="G88" s="779"/>
      <c r="H88" s="779"/>
      <c r="I88" s="779"/>
      <c r="J88" s="779"/>
      <c r="K88" s="779"/>
      <c r="L88" s="779"/>
      <c r="M88" s="779"/>
      <c r="N88" s="779"/>
      <c r="O88" s="779"/>
      <c r="P88" s="780"/>
      <c r="Q88" s="829"/>
      <c r="R88" s="830"/>
      <c r="S88" s="830"/>
      <c r="T88" s="830"/>
      <c r="U88" s="830"/>
      <c r="V88" s="830"/>
      <c r="W88" s="830"/>
      <c r="X88" s="830"/>
      <c r="Y88" s="830"/>
      <c r="Z88" s="830"/>
      <c r="AA88" s="830"/>
      <c r="AB88" s="830"/>
      <c r="AC88" s="830"/>
      <c r="AD88" s="830"/>
      <c r="AE88" s="830"/>
      <c r="AF88" s="833">
        <v>2784</v>
      </c>
      <c r="AG88" s="833"/>
      <c r="AH88" s="833"/>
      <c r="AI88" s="833"/>
      <c r="AJ88" s="833"/>
      <c r="AK88" s="830"/>
      <c r="AL88" s="830"/>
      <c r="AM88" s="830"/>
      <c r="AN88" s="830"/>
      <c r="AO88" s="830"/>
      <c r="AP88" s="833">
        <v>3449</v>
      </c>
      <c r="AQ88" s="833"/>
      <c r="AR88" s="833"/>
      <c r="AS88" s="833"/>
      <c r="AT88" s="833"/>
      <c r="AU88" s="833">
        <v>0</v>
      </c>
      <c r="AV88" s="833"/>
      <c r="AW88" s="833"/>
      <c r="AX88" s="833"/>
      <c r="AY88" s="833"/>
      <c r="AZ88" s="838"/>
      <c r="BA88" s="838"/>
      <c r="BB88" s="838"/>
      <c r="BC88" s="838"/>
      <c r="BD88" s="839"/>
      <c r="BE88" s="224"/>
      <c r="BF88" s="224"/>
      <c r="BG88" s="224"/>
      <c r="BH88" s="224"/>
      <c r="BI88" s="224"/>
      <c r="BJ88" s="224"/>
      <c r="BK88" s="224"/>
      <c r="BL88" s="224"/>
      <c r="BM88" s="224"/>
      <c r="BN88" s="224"/>
      <c r="BO88" s="224"/>
      <c r="BP88" s="224"/>
      <c r="BQ88" s="221">
        <v>82</v>
      </c>
      <c r="BR88" s="226"/>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8" t="s">
        <v>406</v>
      </c>
      <c r="BS102" s="779"/>
      <c r="BT102" s="779"/>
      <c r="BU102" s="779"/>
      <c r="BV102" s="779"/>
      <c r="BW102" s="779"/>
      <c r="BX102" s="779"/>
      <c r="BY102" s="779"/>
      <c r="BZ102" s="779"/>
      <c r="CA102" s="779"/>
      <c r="CB102" s="779"/>
      <c r="CC102" s="779"/>
      <c r="CD102" s="779"/>
      <c r="CE102" s="779"/>
      <c r="CF102" s="779"/>
      <c r="CG102" s="780"/>
      <c r="CH102" s="876"/>
      <c r="CI102" s="877"/>
      <c r="CJ102" s="877"/>
      <c r="CK102" s="877"/>
      <c r="CL102" s="878"/>
      <c r="CM102" s="876"/>
      <c r="CN102" s="877"/>
      <c r="CO102" s="877"/>
      <c r="CP102" s="877"/>
      <c r="CQ102" s="878"/>
      <c r="CR102" s="879"/>
      <c r="CS102" s="841"/>
      <c r="CT102" s="841"/>
      <c r="CU102" s="841"/>
      <c r="CV102" s="880"/>
      <c r="CW102" s="879"/>
      <c r="CX102" s="841"/>
      <c r="CY102" s="841"/>
      <c r="CZ102" s="841"/>
      <c r="DA102" s="880"/>
      <c r="DB102" s="879"/>
      <c r="DC102" s="841"/>
      <c r="DD102" s="841"/>
      <c r="DE102" s="841"/>
      <c r="DF102" s="880"/>
      <c r="DG102" s="879"/>
      <c r="DH102" s="841"/>
      <c r="DI102" s="841"/>
      <c r="DJ102" s="841"/>
      <c r="DK102" s="880"/>
      <c r="DL102" s="879"/>
      <c r="DM102" s="841"/>
      <c r="DN102" s="841"/>
      <c r="DO102" s="841"/>
      <c r="DP102" s="880"/>
      <c r="DQ102" s="879"/>
      <c r="DR102" s="841"/>
      <c r="DS102" s="841"/>
      <c r="DT102" s="841"/>
      <c r="DU102" s="880"/>
      <c r="DV102" s="778"/>
      <c r="DW102" s="779"/>
      <c r="DX102" s="779"/>
      <c r="DY102" s="779"/>
      <c r="DZ102" s="90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4" t="s">
        <v>407</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5" t="s">
        <v>408</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6" t="s">
        <v>411</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412</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2">
      <c r="A109" s="901" t="s">
        <v>413</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414</v>
      </c>
      <c r="AB109" s="882"/>
      <c r="AC109" s="882"/>
      <c r="AD109" s="882"/>
      <c r="AE109" s="883"/>
      <c r="AF109" s="881" t="s">
        <v>415</v>
      </c>
      <c r="AG109" s="882"/>
      <c r="AH109" s="882"/>
      <c r="AI109" s="882"/>
      <c r="AJ109" s="883"/>
      <c r="AK109" s="881" t="s">
        <v>294</v>
      </c>
      <c r="AL109" s="882"/>
      <c r="AM109" s="882"/>
      <c r="AN109" s="882"/>
      <c r="AO109" s="883"/>
      <c r="AP109" s="881" t="s">
        <v>416</v>
      </c>
      <c r="AQ109" s="882"/>
      <c r="AR109" s="882"/>
      <c r="AS109" s="882"/>
      <c r="AT109" s="884"/>
      <c r="AU109" s="901" t="s">
        <v>413</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414</v>
      </c>
      <c r="BR109" s="882"/>
      <c r="BS109" s="882"/>
      <c r="BT109" s="882"/>
      <c r="BU109" s="883"/>
      <c r="BV109" s="881" t="s">
        <v>415</v>
      </c>
      <c r="BW109" s="882"/>
      <c r="BX109" s="882"/>
      <c r="BY109" s="882"/>
      <c r="BZ109" s="883"/>
      <c r="CA109" s="881" t="s">
        <v>294</v>
      </c>
      <c r="CB109" s="882"/>
      <c r="CC109" s="882"/>
      <c r="CD109" s="882"/>
      <c r="CE109" s="883"/>
      <c r="CF109" s="902" t="s">
        <v>416</v>
      </c>
      <c r="CG109" s="902"/>
      <c r="CH109" s="902"/>
      <c r="CI109" s="902"/>
      <c r="CJ109" s="902"/>
      <c r="CK109" s="881" t="s">
        <v>417</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414</v>
      </c>
      <c r="DH109" s="882"/>
      <c r="DI109" s="882"/>
      <c r="DJ109" s="882"/>
      <c r="DK109" s="883"/>
      <c r="DL109" s="881" t="s">
        <v>415</v>
      </c>
      <c r="DM109" s="882"/>
      <c r="DN109" s="882"/>
      <c r="DO109" s="882"/>
      <c r="DP109" s="883"/>
      <c r="DQ109" s="881" t="s">
        <v>294</v>
      </c>
      <c r="DR109" s="882"/>
      <c r="DS109" s="882"/>
      <c r="DT109" s="882"/>
      <c r="DU109" s="883"/>
      <c r="DV109" s="881" t="s">
        <v>416</v>
      </c>
      <c r="DW109" s="882"/>
      <c r="DX109" s="882"/>
      <c r="DY109" s="882"/>
      <c r="DZ109" s="884"/>
    </row>
    <row r="110" spans="1:131" s="212" customFormat="1" ht="26.25" customHeight="1" x14ac:dyDescent="0.2">
      <c r="A110" s="885" t="s">
        <v>418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167233</v>
      </c>
      <c r="AB110" s="889"/>
      <c r="AC110" s="889"/>
      <c r="AD110" s="889"/>
      <c r="AE110" s="890"/>
      <c r="AF110" s="891">
        <v>184823</v>
      </c>
      <c r="AG110" s="889"/>
      <c r="AH110" s="889"/>
      <c r="AI110" s="889"/>
      <c r="AJ110" s="890"/>
      <c r="AK110" s="891">
        <v>180938</v>
      </c>
      <c r="AL110" s="889"/>
      <c r="AM110" s="889"/>
      <c r="AN110" s="889"/>
      <c r="AO110" s="890"/>
      <c r="AP110" s="892">
        <v>26.8</v>
      </c>
      <c r="AQ110" s="893"/>
      <c r="AR110" s="893"/>
      <c r="AS110" s="893"/>
      <c r="AT110" s="894"/>
      <c r="AU110" s="895" t="s">
        <v>69</v>
      </c>
      <c r="AV110" s="896"/>
      <c r="AW110" s="896"/>
      <c r="AX110" s="896"/>
      <c r="AY110" s="896"/>
      <c r="AZ110" s="918" t="s">
        <v>419</v>
      </c>
      <c r="BA110" s="886"/>
      <c r="BB110" s="886"/>
      <c r="BC110" s="886"/>
      <c r="BD110" s="886"/>
      <c r="BE110" s="886"/>
      <c r="BF110" s="886"/>
      <c r="BG110" s="886"/>
      <c r="BH110" s="886"/>
      <c r="BI110" s="886"/>
      <c r="BJ110" s="886"/>
      <c r="BK110" s="886"/>
      <c r="BL110" s="886"/>
      <c r="BM110" s="886"/>
      <c r="BN110" s="886"/>
      <c r="BO110" s="886"/>
      <c r="BP110" s="887"/>
      <c r="BQ110" s="919">
        <v>1786549</v>
      </c>
      <c r="BR110" s="920"/>
      <c r="BS110" s="920"/>
      <c r="BT110" s="920"/>
      <c r="BU110" s="920"/>
      <c r="BV110" s="920">
        <v>1646727</v>
      </c>
      <c r="BW110" s="920"/>
      <c r="BX110" s="920"/>
      <c r="BY110" s="920"/>
      <c r="BZ110" s="920"/>
      <c r="CA110" s="920">
        <v>1570923</v>
      </c>
      <c r="CB110" s="920"/>
      <c r="CC110" s="920"/>
      <c r="CD110" s="920"/>
      <c r="CE110" s="920"/>
      <c r="CF110" s="933">
        <v>233</v>
      </c>
      <c r="CG110" s="934"/>
      <c r="CH110" s="934"/>
      <c r="CI110" s="934"/>
      <c r="CJ110" s="934"/>
      <c r="CK110" s="935" t="s">
        <v>420</v>
      </c>
      <c r="CL110" s="936"/>
      <c r="CM110" s="918" t="s">
        <v>421</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2">
      <c r="A111" s="923" t="s">
        <v>422</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423</v>
      </c>
      <c r="BA111" s="912"/>
      <c r="BB111" s="912"/>
      <c r="BC111" s="912"/>
      <c r="BD111" s="912"/>
      <c r="BE111" s="912"/>
      <c r="BF111" s="912"/>
      <c r="BG111" s="912"/>
      <c r="BH111" s="912"/>
      <c r="BI111" s="912"/>
      <c r="BJ111" s="912"/>
      <c r="BK111" s="912"/>
      <c r="BL111" s="912"/>
      <c r="BM111" s="912"/>
      <c r="BN111" s="912"/>
      <c r="BO111" s="912"/>
      <c r="BP111" s="913"/>
      <c r="BQ111" s="914" t="s">
        <v>122</v>
      </c>
      <c r="BR111" s="915"/>
      <c r="BS111" s="915"/>
      <c r="BT111" s="915"/>
      <c r="BU111" s="915"/>
      <c r="BV111" s="915" t="s">
        <v>122</v>
      </c>
      <c r="BW111" s="915"/>
      <c r="BX111" s="915"/>
      <c r="BY111" s="915"/>
      <c r="BZ111" s="915"/>
      <c r="CA111" s="915" t="s">
        <v>122</v>
      </c>
      <c r="CB111" s="915"/>
      <c r="CC111" s="915"/>
      <c r="CD111" s="915"/>
      <c r="CE111" s="915"/>
      <c r="CF111" s="909" t="s">
        <v>122</v>
      </c>
      <c r="CG111" s="910"/>
      <c r="CH111" s="910"/>
      <c r="CI111" s="910"/>
      <c r="CJ111" s="910"/>
      <c r="CK111" s="937"/>
      <c r="CL111" s="938"/>
      <c r="CM111" s="911" t="s">
        <v>424</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2">
      <c r="A112" s="941" t="s">
        <v>425</v>
      </c>
      <c r="B112" s="942"/>
      <c r="C112" s="912" t="s">
        <v>426</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427</v>
      </c>
      <c r="BA112" s="912"/>
      <c r="BB112" s="912"/>
      <c r="BC112" s="912"/>
      <c r="BD112" s="912"/>
      <c r="BE112" s="912"/>
      <c r="BF112" s="912"/>
      <c r="BG112" s="912"/>
      <c r="BH112" s="912"/>
      <c r="BI112" s="912"/>
      <c r="BJ112" s="912"/>
      <c r="BK112" s="912"/>
      <c r="BL112" s="912"/>
      <c r="BM112" s="912"/>
      <c r="BN112" s="912"/>
      <c r="BO112" s="912"/>
      <c r="BP112" s="913"/>
      <c r="BQ112" s="914">
        <v>486690</v>
      </c>
      <c r="BR112" s="915"/>
      <c r="BS112" s="915"/>
      <c r="BT112" s="915"/>
      <c r="BU112" s="915"/>
      <c r="BV112" s="915">
        <v>442132</v>
      </c>
      <c r="BW112" s="915"/>
      <c r="BX112" s="915"/>
      <c r="BY112" s="915"/>
      <c r="BZ112" s="915"/>
      <c r="CA112" s="915">
        <v>387157</v>
      </c>
      <c r="CB112" s="915"/>
      <c r="CC112" s="915"/>
      <c r="CD112" s="915"/>
      <c r="CE112" s="915"/>
      <c r="CF112" s="909">
        <v>57.4</v>
      </c>
      <c r="CG112" s="910"/>
      <c r="CH112" s="910"/>
      <c r="CI112" s="910"/>
      <c r="CJ112" s="910"/>
      <c r="CK112" s="937"/>
      <c r="CL112" s="938"/>
      <c r="CM112" s="911" t="s">
        <v>428</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2">
      <c r="A113" s="943"/>
      <c r="B113" s="944"/>
      <c r="C113" s="912" t="s">
        <v>429</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26758</v>
      </c>
      <c r="AB113" s="927"/>
      <c r="AC113" s="927"/>
      <c r="AD113" s="927"/>
      <c r="AE113" s="928"/>
      <c r="AF113" s="929">
        <v>30061</v>
      </c>
      <c r="AG113" s="927"/>
      <c r="AH113" s="927"/>
      <c r="AI113" s="927"/>
      <c r="AJ113" s="928"/>
      <c r="AK113" s="929">
        <v>28268</v>
      </c>
      <c r="AL113" s="927"/>
      <c r="AM113" s="927"/>
      <c r="AN113" s="927"/>
      <c r="AO113" s="928"/>
      <c r="AP113" s="930">
        <v>4.2</v>
      </c>
      <c r="AQ113" s="931"/>
      <c r="AR113" s="931"/>
      <c r="AS113" s="931"/>
      <c r="AT113" s="932"/>
      <c r="AU113" s="897"/>
      <c r="AV113" s="898"/>
      <c r="AW113" s="898"/>
      <c r="AX113" s="898"/>
      <c r="AY113" s="898"/>
      <c r="AZ113" s="911" t="s">
        <v>430</v>
      </c>
      <c r="BA113" s="912"/>
      <c r="BB113" s="912"/>
      <c r="BC113" s="912"/>
      <c r="BD113" s="912"/>
      <c r="BE113" s="912"/>
      <c r="BF113" s="912"/>
      <c r="BG113" s="912"/>
      <c r="BH113" s="912"/>
      <c r="BI113" s="912"/>
      <c r="BJ113" s="912"/>
      <c r="BK113" s="912"/>
      <c r="BL113" s="912"/>
      <c r="BM113" s="912"/>
      <c r="BN113" s="912"/>
      <c r="BO113" s="912"/>
      <c r="BP113" s="913"/>
      <c r="BQ113" s="914">
        <v>3909</v>
      </c>
      <c r="BR113" s="915"/>
      <c r="BS113" s="915"/>
      <c r="BT113" s="915"/>
      <c r="BU113" s="915"/>
      <c r="BV113" s="915">
        <v>2780</v>
      </c>
      <c r="BW113" s="915"/>
      <c r="BX113" s="915"/>
      <c r="BY113" s="915"/>
      <c r="BZ113" s="915"/>
      <c r="CA113" s="915">
        <v>5412</v>
      </c>
      <c r="CB113" s="915"/>
      <c r="CC113" s="915"/>
      <c r="CD113" s="915"/>
      <c r="CE113" s="915"/>
      <c r="CF113" s="909">
        <v>0.8</v>
      </c>
      <c r="CG113" s="910"/>
      <c r="CH113" s="910"/>
      <c r="CI113" s="910"/>
      <c r="CJ113" s="910"/>
      <c r="CK113" s="937"/>
      <c r="CL113" s="938"/>
      <c r="CM113" s="911" t="s">
        <v>431</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2">
      <c r="A114" s="943"/>
      <c r="B114" s="944"/>
      <c r="C114" s="912" t="s">
        <v>432</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314</v>
      </c>
      <c r="AB114" s="948"/>
      <c r="AC114" s="948"/>
      <c r="AD114" s="948"/>
      <c r="AE114" s="949"/>
      <c r="AF114" s="950">
        <v>215</v>
      </c>
      <c r="AG114" s="948"/>
      <c r="AH114" s="948"/>
      <c r="AI114" s="948"/>
      <c r="AJ114" s="949"/>
      <c r="AK114" s="950">
        <v>330</v>
      </c>
      <c r="AL114" s="948"/>
      <c r="AM114" s="948"/>
      <c r="AN114" s="948"/>
      <c r="AO114" s="949"/>
      <c r="AP114" s="951">
        <v>0</v>
      </c>
      <c r="AQ114" s="952"/>
      <c r="AR114" s="952"/>
      <c r="AS114" s="952"/>
      <c r="AT114" s="953"/>
      <c r="AU114" s="897"/>
      <c r="AV114" s="898"/>
      <c r="AW114" s="898"/>
      <c r="AX114" s="898"/>
      <c r="AY114" s="898"/>
      <c r="AZ114" s="911" t="s">
        <v>433</v>
      </c>
      <c r="BA114" s="912"/>
      <c r="BB114" s="912"/>
      <c r="BC114" s="912"/>
      <c r="BD114" s="912"/>
      <c r="BE114" s="912"/>
      <c r="BF114" s="912"/>
      <c r="BG114" s="912"/>
      <c r="BH114" s="912"/>
      <c r="BI114" s="912"/>
      <c r="BJ114" s="912"/>
      <c r="BK114" s="912"/>
      <c r="BL114" s="912"/>
      <c r="BM114" s="912"/>
      <c r="BN114" s="912"/>
      <c r="BO114" s="912"/>
      <c r="BP114" s="913"/>
      <c r="BQ114" s="914">
        <v>163283</v>
      </c>
      <c r="BR114" s="915"/>
      <c r="BS114" s="915"/>
      <c r="BT114" s="915"/>
      <c r="BU114" s="915"/>
      <c r="BV114" s="915">
        <v>163391</v>
      </c>
      <c r="BW114" s="915"/>
      <c r="BX114" s="915"/>
      <c r="BY114" s="915"/>
      <c r="BZ114" s="915"/>
      <c r="CA114" s="915">
        <v>193176</v>
      </c>
      <c r="CB114" s="915"/>
      <c r="CC114" s="915"/>
      <c r="CD114" s="915"/>
      <c r="CE114" s="915"/>
      <c r="CF114" s="909">
        <v>28.7</v>
      </c>
      <c r="CG114" s="910"/>
      <c r="CH114" s="910"/>
      <c r="CI114" s="910"/>
      <c r="CJ114" s="910"/>
      <c r="CK114" s="937"/>
      <c r="CL114" s="938"/>
      <c r="CM114" s="911" t="s">
        <v>434</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2">
      <c r="A115" s="943"/>
      <c r="B115" s="944"/>
      <c r="C115" s="912" t="s">
        <v>435</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t="s">
        <v>122</v>
      </c>
      <c r="AB115" s="927"/>
      <c r="AC115" s="927"/>
      <c r="AD115" s="927"/>
      <c r="AE115" s="928"/>
      <c r="AF115" s="929" t="s">
        <v>122</v>
      </c>
      <c r="AG115" s="927"/>
      <c r="AH115" s="927"/>
      <c r="AI115" s="927"/>
      <c r="AJ115" s="928"/>
      <c r="AK115" s="929" t="s">
        <v>122</v>
      </c>
      <c r="AL115" s="927"/>
      <c r="AM115" s="927"/>
      <c r="AN115" s="927"/>
      <c r="AO115" s="928"/>
      <c r="AP115" s="930" t="s">
        <v>122</v>
      </c>
      <c r="AQ115" s="931"/>
      <c r="AR115" s="931"/>
      <c r="AS115" s="931"/>
      <c r="AT115" s="932"/>
      <c r="AU115" s="897"/>
      <c r="AV115" s="898"/>
      <c r="AW115" s="898"/>
      <c r="AX115" s="898"/>
      <c r="AY115" s="898"/>
      <c r="AZ115" s="911" t="s">
        <v>436</v>
      </c>
      <c r="BA115" s="912"/>
      <c r="BB115" s="912"/>
      <c r="BC115" s="912"/>
      <c r="BD115" s="912"/>
      <c r="BE115" s="912"/>
      <c r="BF115" s="912"/>
      <c r="BG115" s="912"/>
      <c r="BH115" s="912"/>
      <c r="BI115" s="912"/>
      <c r="BJ115" s="912"/>
      <c r="BK115" s="912"/>
      <c r="BL115" s="912"/>
      <c r="BM115" s="912"/>
      <c r="BN115" s="912"/>
      <c r="BO115" s="912"/>
      <c r="BP115" s="913"/>
      <c r="BQ115" s="914" t="s">
        <v>122</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437</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2">
      <c r="A116" s="945"/>
      <c r="B116" s="946"/>
      <c r="C116" s="954" t="s">
        <v>438</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t="s">
        <v>122</v>
      </c>
      <c r="AB116" s="948"/>
      <c r="AC116" s="948"/>
      <c r="AD116" s="948"/>
      <c r="AE116" s="949"/>
      <c r="AF116" s="950" t="s">
        <v>122</v>
      </c>
      <c r="AG116" s="948"/>
      <c r="AH116" s="948"/>
      <c r="AI116" s="948"/>
      <c r="AJ116" s="949"/>
      <c r="AK116" s="950" t="s">
        <v>122</v>
      </c>
      <c r="AL116" s="948"/>
      <c r="AM116" s="948"/>
      <c r="AN116" s="948"/>
      <c r="AO116" s="949"/>
      <c r="AP116" s="951" t="s">
        <v>122</v>
      </c>
      <c r="AQ116" s="952"/>
      <c r="AR116" s="952"/>
      <c r="AS116" s="952"/>
      <c r="AT116" s="953"/>
      <c r="AU116" s="897"/>
      <c r="AV116" s="898"/>
      <c r="AW116" s="898"/>
      <c r="AX116" s="898"/>
      <c r="AY116" s="898"/>
      <c r="AZ116" s="956" t="s">
        <v>439</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440</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2">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441</v>
      </c>
      <c r="Z117" s="883"/>
      <c r="AA117" s="967">
        <v>194305</v>
      </c>
      <c r="AB117" s="968"/>
      <c r="AC117" s="968"/>
      <c r="AD117" s="968"/>
      <c r="AE117" s="969"/>
      <c r="AF117" s="970">
        <v>215099</v>
      </c>
      <c r="AG117" s="968"/>
      <c r="AH117" s="968"/>
      <c r="AI117" s="968"/>
      <c r="AJ117" s="969"/>
      <c r="AK117" s="970">
        <v>209536</v>
      </c>
      <c r="AL117" s="968"/>
      <c r="AM117" s="968"/>
      <c r="AN117" s="968"/>
      <c r="AO117" s="969"/>
      <c r="AP117" s="971"/>
      <c r="AQ117" s="972"/>
      <c r="AR117" s="972"/>
      <c r="AS117" s="972"/>
      <c r="AT117" s="973"/>
      <c r="AU117" s="897"/>
      <c r="AV117" s="898"/>
      <c r="AW117" s="898"/>
      <c r="AX117" s="898"/>
      <c r="AY117" s="898"/>
      <c r="AZ117" s="963" t="s">
        <v>442</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443</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2">
      <c r="A118" s="901" t="s">
        <v>417</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414</v>
      </c>
      <c r="AB118" s="882"/>
      <c r="AC118" s="882"/>
      <c r="AD118" s="882"/>
      <c r="AE118" s="883"/>
      <c r="AF118" s="881" t="s">
        <v>415</v>
      </c>
      <c r="AG118" s="882"/>
      <c r="AH118" s="882"/>
      <c r="AI118" s="882"/>
      <c r="AJ118" s="883"/>
      <c r="AK118" s="881" t="s">
        <v>294</v>
      </c>
      <c r="AL118" s="882"/>
      <c r="AM118" s="882"/>
      <c r="AN118" s="882"/>
      <c r="AO118" s="883"/>
      <c r="AP118" s="959" t="s">
        <v>416</v>
      </c>
      <c r="AQ118" s="960"/>
      <c r="AR118" s="960"/>
      <c r="AS118" s="960"/>
      <c r="AT118" s="961"/>
      <c r="AU118" s="897"/>
      <c r="AV118" s="898"/>
      <c r="AW118" s="898"/>
      <c r="AX118" s="898"/>
      <c r="AY118" s="898"/>
      <c r="AZ118" s="962" t="s">
        <v>444</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445</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2">
      <c r="A119" s="1045" t="s">
        <v>420</v>
      </c>
      <c r="B119" s="936"/>
      <c r="C119" s="918" t="s">
        <v>421</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5" t="s">
        <v>177</v>
      </c>
      <c r="BA119" s="235"/>
      <c r="BB119" s="235"/>
      <c r="BC119" s="235"/>
      <c r="BD119" s="235"/>
      <c r="BE119" s="235"/>
      <c r="BF119" s="235"/>
      <c r="BG119" s="235"/>
      <c r="BH119" s="235"/>
      <c r="BI119" s="235"/>
      <c r="BJ119" s="235"/>
      <c r="BK119" s="235"/>
      <c r="BL119" s="235"/>
      <c r="BM119" s="235"/>
      <c r="BN119" s="235"/>
      <c r="BO119" s="966" t="s">
        <v>446</v>
      </c>
      <c r="BP119" s="994"/>
      <c r="BQ119" s="988">
        <v>2440431</v>
      </c>
      <c r="BR119" s="989"/>
      <c r="BS119" s="989"/>
      <c r="BT119" s="989"/>
      <c r="BU119" s="989"/>
      <c r="BV119" s="989">
        <v>2255030</v>
      </c>
      <c r="BW119" s="989"/>
      <c r="BX119" s="989"/>
      <c r="BY119" s="989"/>
      <c r="BZ119" s="989"/>
      <c r="CA119" s="989">
        <v>2156668</v>
      </c>
      <c r="CB119" s="989"/>
      <c r="CC119" s="989"/>
      <c r="CD119" s="989"/>
      <c r="CE119" s="989"/>
      <c r="CF119" s="990"/>
      <c r="CG119" s="991"/>
      <c r="CH119" s="991"/>
      <c r="CI119" s="991"/>
      <c r="CJ119" s="992"/>
      <c r="CK119" s="939"/>
      <c r="CL119" s="940"/>
      <c r="CM119" s="962" t="s">
        <v>447</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t="s">
        <v>122</v>
      </c>
      <c r="DH119" s="975"/>
      <c r="DI119" s="975"/>
      <c r="DJ119" s="975"/>
      <c r="DK119" s="976"/>
      <c r="DL119" s="974" t="s">
        <v>122</v>
      </c>
      <c r="DM119" s="975"/>
      <c r="DN119" s="975"/>
      <c r="DO119" s="975"/>
      <c r="DP119" s="976"/>
      <c r="DQ119" s="974" t="s">
        <v>122</v>
      </c>
      <c r="DR119" s="975"/>
      <c r="DS119" s="975"/>
      <c r="DT119" s="975"/>
      <c r="DU119" s="976"/>
      <c r="DV119" s="977" t="s">
        <v>122</v>
      </c>
      <c r="DW119" s="978"/>
      <c r="DX119" s="978"/>
      <c r="DY119" s="978"/>
      <c r="DZ119" s="979"/>
    </row>
    <row r="120" spans="1:130" s="212" customFormat="1" ht="26.25" customHeight="1" x14ac:dyDescent="0.2">
      <c r="A120" s="1046"/>
      <c r="B120" s="938"/>
      <c r="C120" s="911" t="s">
        <v>424</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448</v>
      </c>
      <c r="AV120" s="981"/>
      <c r="AW120" s="981"/>
      <c r="AX120" s="981"/>
      <c r="AY120" s="982"/>
      <c r="AZ120" s="918" t="s">
        <v>449</v>
      </c>
      <c r="BA120" s="886"/>
      <c r="BB120" s="886"/>
      <c r="BC120" s="886"/>
      <c r="BD120" s="886"/>
      <c r="BE120" s="886"/>
      <c r="BF120" s="886"/>
      <c r="BG120" s="886"/>
      <c r="BH120" s="886"/>
      <c r="BI120" s="886"/>
      <c r="BJ120" s="886"/>
      <c r="BK120" s="886"/>
      <c r="BL120" s="886"/>
      <c r="BM120" s="886"/>
      <c r="BN120" s="886"/>
      <c r="BO120" s="886"/>
      <c r="BP120" s="887"/>
      <c r="BQ120" s="919">
        <v>1605344</v>
      </c>
      <c r="BR120" s="920"/>
      <c r="BS120" s="920"/>
      <c r="BT120" s="920"/>
      <c r="BU120" s="920"/>
      <c r="BV120" s="920">
        <v>1533894</v>
      </c>
      <c r="BW120" s="920"/>
      <c r="BX120" s="920"/>
      <c r="BY120" s="920"/>
      <c r="BZ120" s="920"/>
      <c r="CA120" s="920">
        <v>1407287</v>
      </c>
      <c r="CB120" s="920"/>
      <c r="CC120" s="920"/>
      <c r="CD120" s="920"/>
      <c r="CE120" s="920"/>
      <c r="CF120" s="933">
        <v>208.8</v>
      </c>
      <c r="CG120" s="934"/>
      <c r="CH120" s="934"/>
      <c r="CI120" s="934"/>
      <c r="CJ120" s="934"/>
      <c r="CK120" s="995" t="s">
        <v>450</v>
      </c>
      <c r="CL120" s="996"/>
      <c r="CM120" s="996"/>
      <c r="CN120" s="996"/>
      <c r="CO120" s="997"/>
      <c r="CP120" s="1003" t="s">
        <v>397</v>
      </c>
      <c r="CQ120" s="1004"/>
      <c r="CR120" s="1004"/>
      <c r="CS120" s="1004"/>
      <c r="CT120" s="1004"/>
      <c r="CU120" s="1004"/>
      <c r="CV120" s="1004"/>
      <c r="CW120" s="1004"/>
      <c r="CX120" s="1004"/>
      <c r="CY120" s="1004"/>
      <c r="CZ120" s="1004"/>
      <c r="DA120" s="1004"/>
      <c r="DB120" s="1004"/>
      <c r="DC120" s="1004"/>
      <c r="DD120" s="1004"/>
      <c r="DE120" s="1004"/>
      <c r="DF120" s="1005"/>
      <c r="DG120" s="919" t="s">
        <v>122</v>
      </c>
      <c r="DH120" s="920"/>
      <c r="DI120" s="920"/>
      <c r="DJ120" s="920"/>
      <c r="DK120" s="920"/>
      <c r="DL120" s="920" t="s">
        <v>122</v>
      </c>
      <c r="DM120" s="920"/>
      <c r="DN120" s="920"/>
      <c r="DO120" s="920"/>
      <c r="DP120" s="920"/>
      <c r="DQ120" s="920">
        <v>220419</v>
      </c>
      <c r="DR120" s="920"/>
      <c r="DS120" s="920"/>
      <c r="DT120" s="920"/>
      <c r="DU120" s="920"/>
      <c r="DV120" s="921">
        <v>32.700000000000003</v>
      </c>
      <c r="DW120" s="921"/>
      <c r="DX120" s="921"/>
      <c r="DY120" s="921"/>
      <c r="DZ120" s="922"/>
    </row>
    <row r="121" spans="1:130" s="212" customFormat="1" ht="26.25" customHeight="1" x14ac:dyDescent="0.2">
      <c r="A121" s="1046"/>
      <c r="B121" s="938"/>
      <c r="C121" s="963" t="s">
        <v>451</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452</v>
      </c>
      <c r="BA121" s="912"/>
      <c r="BB121" s="912"/>
      <c r="BC121" s="912"/>
      <c r="BD121" s="912"/>
      <c r="BE121" s="912"/>
      <c r="BF121" s="912"/>
      <c r="BG121" s="912"/>
      <c r="BH121" s="912"/>
      <c r="BI121" s="912"/>
      <c r="BJ121" s="912"/>
      <c r="BK121" s="912"/>
      <c r="BL121" s="912"/>
      <c r="BM121" s="912"/>
      <c r="BN121" s="912"/>
      <c r="BO121" s="912"/>
      <c r="BP121" s="913"/>
      <c r="BQ121" s="914">
        <v>123002</v>
      </c>
      <c r="BR121" s="915"/>
      <c r="BS121" s="915"/>
      <c r="BT121" s="915"/>
      <c r="BU121" s="915"/>
      <c r="BV121" s="915">
        <v>105710</v>
      </c>
      <c r="BW121" s="915"/>
      <c r="BX121" s="915"/>
      <c r="BY121" s="915"/>
      <c r="BZ121" s="915"/>
      <c r="CA121" s="915">
        <v>88899</v>
      </c>
      <c r="CB121" s="915"/>
      <c r="CC121" s="915"/>
      <c r="CD121" s="915"/>
      <c r="CE121" s="915"/>
      <c r="CF121" s="909">
        <v>13.2</v>
      </c>
      <c r="CG121" s="910"/>
      <c r="CH121" s="910"/>
      <c r="CI121" s="910"/>
      <c r="CJ121" s="910"/>
      <c r="CK121" s="998"/>
      <c r="CL121" s="999"/>
      <c r="CM121" s="999"/>
      <c r="CN121" s="999"/>
      <c r="CO121" s="1000"/>
      <c r="CP121" s="1008" t="s">
        <v>399</v>
      </c>
      <c r="CQ121" s="1009"/>
      <c r="CR121" s="1009"/>
      <c r="CS121" s="1009"/>
      <c r="CT121" s="1009"/>
      <c r="CU121" s="1009"/>
      <c r="CV121" s="1009"/>
      <c r="CW121" s="1009"/>
      <c r="CX121" s="1009"/>
      <c r="CY121" s="1009"/>
      <c r="CZ121" s="1009"/>
      <c r="DA121" s="1009"/>
      <c r="DB121" s="1009"/>
      <c r="DC121" s="1009"/>
      <c r="DD121" s="1009"/>
      <c r="DE121" s="1009"/>
      <c r="DF121" s="1010"/>
      <c r="DG121" s="914" t="s">
        <v>122</v>
      </c>
      <c r="DH121" s="915"/>
      <c r="DI121" s="915"/>
      <c r="DJ121" s="915"/>
      <c r="DK121" s="915"/>
      <c r="DL121" s="915" t="s">
        <v>122</v>
      </c>
      <c r="DM121" s="915"/>
      <c r="DN121" s="915"/>
      <c r="DO121" s="915"/>
      <c r="DP121" s="915"/>
      <c r="DQ121" s="915">
        <v>166738</v>
      </c>
      <c r="DR121" s="915"/>
      <c r="DS121" s="915"/>
      <c r="DT121" s="915"/>
      <c r="DU121" s="915"/>
      <c r="DV121" s="916">
        <v>24.7</v>
      </c>
      <c r="DW121" s="916"/>
      <c r="DX121" s="916"/>
      <c r="DY121" s="916"/>
      <c r="DZ121" s="917"/>
    </row>
    <row r="122" spans="1:130" s="212" customFormat="1" ht="26.25" customHeight="1" x14ac:dyDescent="0.2">
      <c r="A122" s="1046"/>
      <c r="B122" s="938"/>
      <c r="C122" s="911" t="s">
        <v>434</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453</v>
      </c>
      <c r="BA122" s="954"/>
      <c r="BB122" s="954"/>
      <c r="BC122" s="954"/>
      <c r="BD122" s="954"/>
      <c r="BE122" s="954"/>
      <c r="BF122" s="954"/>
      <c r="BG122" s="954"/>
      <c r="BH122" s="954"/>
      <c r="BI122" s="954"/>
      <c r="BJ122" s="954"/>
      <c r="BK122" s="954"/>
      <c r="BL122" s="954"/>
      <c r="BM122" s="954"/>
      <c r="BN122" s="954"/>
      <c r="BO122" s="954"/>
      <c r="BP122" s="955"/>
      <c r="BQ122" s="988">
        <v>1444382</v>
      </c>
      <c r="BR122" s="989"/>
      <c r="BS122" s="989"/>
      <c r="BT122" s="989"/>
      <c r="BU122" s="989"/>
      <c r="BV122" s="989">
        <v>1380718</v>
      </c>
      <c r="BW122" s="989"/>
      <c r="BX122" s="989"/>
      <c r="BY122" s="989"/>
      <c r="BZ122" s="989"/>
      <c r="CA122" s="989">
        <v>1268716</v>
      </c>
      <c r="CB122" s="989"/>
      <c r="CC122" s="989"/>
      <c r="CD122" s="989"/>
      <c r="CE122" s="989"/>
      <c r="CF122" s="1006">
        <v>188.2</v>
      </c>
      <c r="CG122" s="1007"/>
      <c r="CH122" s="1007"/>
      <c r="CI122" s="1007"/>
      <c r="CJ122" s="1007"/>
      <c r="CK122" s="998"/>
      <c r="CL122" s="999"/>
      <c r="CM122" s="999"/>
      <c r="CN122" s="999"/>
      <c r="CO122" s="1000"/>
      <c r="CP122" s="1008" t="s">
        <v>395</v>
      </c>
      <c r="CQ122" s="1009"/>
      <c r="CR122" s="1009"/>
      <c r="CS122" s="1009"/>
      <c r="CT122" s="1009"/>
      <c r="CU122" s="1009"/>
      <c r="CV122" s="1009"/>
      <c r="CW122" s="1009"/>
      <c r="CX122" s="1009"/>
      <c r="CY122" s="1009"/>
      <c r="CZ122" s="1009"/>
      <c r="DA122" s="1009"/>
      <c r="DB122" s="1009"/>
      <c r="DC122" s="1009"/>
      <c r="DD122" s="1009"/>
      <c r="DE122" s="1009"/>
      <c r="DF122" s="1010"/>
      <c r="DG122" s="914" t="s">
        <v>122</v>
      </c>
      <c r="DH122" s="915"/>
      <c r="DI122" s="915"/>
      <c r="DJ122" s="915"/>
      <c r="DK122" s="915"/>
      <c r="DL122" s="915" t="s">
        <v>122</v>
      </c>
      <c r="DM122" s="915"/>
      <c r="DN122" s="915"/>
      <c r="DO122" s="915"/>
      <c r="DP122" s="915"/>
      <c r="DQ122" s="915" t="s">
        <v>122</v>
      </c>
      <c r="DR122" s="915"/>
      <c r="DS122" s="915"/>
      <c r="DT122" s="915"/>
      <c r="DU122" s="915"/>
      <c r="DV122" s="916" t="s">
        <v>122</v>
      </c>
      <c r="DW122" s="916"/>
      <c r="DX122" s="916"/>
      <c r="DY122" s="916"/>
      <c r="DZ122" s="917"/>
    </row>
    <row r="123" spans="1:130" s="212" customFormat="1" ht="26.25" customHeight="1" x14ac:dyDescent="0.2">
      <c r="A123" s="1046"/>
      <c r="B123" s="938"/>
      <c r="C123" s="911" t="s">
        <v>440</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5" t="s">
        <v>177</v>
      </c>
      <c r="BA123" s="235"/>
      <c r="BB123" s="235"/>
      <c r="BC123" s="235"/>
      <c r="BD123" s="235"/>
      <c r="BE123" s="235"/>
      <c r="BF123" s="235"/>
      <c r="BG123" s="235"/>
      <c r="BH123" s="235"/>
      <c r="BI123" s="235"/>
      <c r="BJ123" s="235"/>
      <c r="BK123" s="235"/>
      <c r="BL123" s="235"/>
      <c r="BM123" s="235"/>
      <c r="BN123" s="235"/>
      <c r="BO123" s="966" t="s">
        <v>454</v>
      </c>
      <c r="BP123" s="994"/>
      <c r="BQ123" s="1052">
        <v>3172728</v>
      </c>
      <c r="BR123" s="1053"/>
      <c r="BS123" s="1053"/>
      <c r="BT123" s="1053"/>
      <c r="BU123" s="1053"/>
      <c r="BV123" s="1053">
        <v>3020322</v>
      </c>
      <c r="BW123" s="1053"/>
      <c r="BX123" s="1053"/>
      <c r="BY123" s="1053"/>
      <c r="BZ123" s="1053"/>
      <c r="CA123" s="1053">
        <v>2764902</v>
      </c>
      <c r="CB123" s="1053"/>
      <c r="CC123" s="1053"/>
      <c r="CD123" s="1053"/>
      <c r="CE123" s="1053"/>
      <c r="CF123" s="990"/>
      <c r="CG123" s="991"/>
      <c r="CH123" s="991"/>
      <c r="CI123" s="991"/>
      <c r="CJ123" s="992"/>
      <c r="CK123" s="998"/>
      <c r="CL123" s="999"/>
      <c r="CM123" s="999"/>
      <c r="CN123" s="999"/>
      <c r="CO123" s="1000"/>
      <c r="CP123" s="1008" t="s">
        <v>394</v>
      </c>
      <c r="CQ123" s="1009"/>
      <c r="CR123" s="1009"/>
      <c r="CS123" s="1009"/>
      <c r="CT123" s="1009"/>
      <c r="CU123" s="1009"/>
      <c r="CV123" s="1009"/>
      <c r="CW123" s="1009"/>
      <c r="CX123" s="1009"/>
      <c r="CY123" s="1009"/>
      <c r="CZ123" s="1009"/>
      <c r="DA123" s="1009"/>
      <c r="DB123" s="1009"/>
      <c r="DC123" s="1009"/>
      <c r="DD123" s="1009"/>
      <c r="DE123" s="1009"/>
      <c r="DF123" s="1010"/>
      <c r="DG123" s="947" t="s">
        <v>122</v>
      </c>
      <c r="DH123" s="948"/>
      <c r="DI123" s="948"/>
      <c r="DJ123" s="948"/>
      <c r="DK123" s="949"/>
      <c r="DL123" s="950" t="s">
        <v>122</v>
      </c>
      <c r="DM123" s="948"/>
      <c r="DN123" s="948"/>
      <c r="DO123" s="948"/>
      <c r="DP123" s="949"/>
      <c r="DQ123" s="950" t="s">
        <v>122</v>
      </c>
      <c r="DR123" s="948"/>
      <c r="DS123" s="948"/>
      <c r="DT123" s="948"/>
      <c r="DU123" s="949"/>
      <c r="DV123" s="951" t="s">
        <v>122</v>
      </c>
      <c r="DW123" s="952"/>
      <c r="DX123" s="952"/>
      <c r="DY123" s="952"/>
      <c r="DZ123" s="953"/>
    </row>
    <row r="124" spans="1:130" s="212" customFormat="1" ht="26.25" customHeight="1" thickBot="1" x14ac:dyDescent="0.25">
      <c r="A124" s="1046"/>
      <c r="B124" s="938"/>
      <c r="C124" s="911" t="s">
        <v>443</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455</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t="s">
        <v>122</v>
      </c>
      <c r="BR124" s="1016"/>
      <c r="BS124" s="1016"/>
      <c r="BT124" s="1016"/>
      <c r="BU124" s="1016"/>
      <c r="BV124" s="1016" t="s">
        <v>122</v>
      </c>
      <c r="BW124" s="1016"/>
      <c r="BX124" s="1016"/>
      <c r="BY124" s="1016"/>
      <c r="BZ124" s="1016"/>
      <c r="CA124" s="1016" t="s">
        <v>122</v>
      </c>
      <c r="CB124" s="1016"/>
      <c r="CC124" s="1016"/>
      <c r="CD124" s="1016"/>
      <c r="CE124" s="1016"/>
      <c r="CF124" s="1017"/>
      <c r="CG124" s="1018"/>
      <c r="CH124" s="1018"/>
      <c r="CI124" s="1018"/>
      <c r="CJ124" s="1019"/>
      <c r="CK124" s="1001"/>
      <c r="CL124" s="1001"/>
      <c r="CM124" s="1001"/>
      <c r="CN124" s="1001"/>
      <c r="CO124" s="1002"/>
      <c r="CP124" s="1008" t="s">
        <v>456</v>
      </c>
      <c r="CQ124" s="1009"/>
      <c r="CR124" s="1009"/>
      <c r="CS124" s="1009"/>
      <c r="CT124" s="1009"/>
      <c r="CU124" s="1009"/>
      <c r="CV124" s="1009"/>
      <c r="CW124" s="1009"/>
      <c r="CX124" s="1009"/>
      <c r="CY124" s="1009"/>
      <c r="CZ124" s="1009"/>
      <c r="DA124" s="1009"/>
      <c r="DB124" s="1009"/>
      <c r="DC124" s="1009"/>
      <c r="DD124" s="1009"/>
      <c r="DE124" s="1009"/>
      <c r="DF124" s="1010"/>
      <c r="DG124" s="993">
        <v>486690</v>
      </c>
      <c r="DH124" s="975"/>
      <c r="DI124" s="975"/>
      <c r="DJ124" s="975"/>
      <c r="DK124" s="976"/>
      <c r="DL124" s="974">
        <v>442132</v>
      </c>
      <c r="DM124" s="975"/>
      <c r="DN124" s="975"/>
      <c r="DO124" s="975"/>
      <c r="DP124" s="976"/>
      <c r="DQ124" s="974" t="s">
        <v>122</v>
      </c>
      <c r="DR124" s="975"/>
      <c r="DS124" s="975"/>
      <c r="DT124" s="975"/>
      <c r="DU124" s="976"/>
      <c r="DV124" s="977" t="s">
        <v>122</v>
      </c>
      <c r="DW124" s="978"/>
      <c r="DX124" s="978"/>
      <c r="DY124" s="978"/>
      <c r="DZ124" s="979"/>
    </row>
    <row r="125" spans="1:130" s="212" customFormat="1" ht="26.25" customHeight="1" x14ac:dyDescent="0.2">
      <c r="A125" s="1046"/>
      <c r="B125" s="938"/>
      <c r="C125" s="911" t="s">
        <v>445</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457</v>
      </c>
      <c r="CL125" s="996"/>
      <c r="CM125" s="996"/>
      <c r="CN125" s="996"/>
      <c r="CO125" s="997"/>
      <c r="CP125" s="918" t="s">
        <v>458</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5">
      <c r="A126" s="1046"/>
      <c r="B126" s="938"/>
      <c r="C126" s="911" t="s">
        <v>447</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t="s">
        <v>122</v>
      </c>
      <c r="AB126" s="948"/>
      <c r="AC126" s="948"/>
      <c r="AD126" s="948"/>
      <c r="AE126" s="949"/>
      <c r="AF126" s="950" t="s">
        <v>122</v>
      </c>
      <c r="AG126" s="948"/>
      <c r="AH126" s="948"/>
      <c r="AI126" s="948"/>
      <c r="AJ126" s="949"/>
      <c r="AK126" s="950" t="s">
        <v>122</v>
      </c>
      <c r="AL126" s="948"/>
      <c r="AM126" s="948"/>
      <c r="AN126" s="948"/>
      <c r="AO126" s="949"/>
      <c r="AP126" s="951" t="s">
        <v>122</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459</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2">
      <c r="A127" s="1047"/>
      <c r="B127" s="940"/>
      <c r="C127" s="962" t="s">
        <v>460</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t="s">
        <v>122</v>
      </c>
      <c r="AB127" s="948"/>
      <c r="AC127" s="948"/>
      <c r="AD127" s="948"/>
      <c r="AE127" s="949"/>
      <c r="AF127" s="950" t="s">
        <v>122</v>
      </c>
      <c r="AG127" s="948"/>
      <c r="AH127" s="948"/>
      <c r="AI127" s="948"/>
      <c r="AJ127" s="949"/>
      <c r="AK127" s="950" t="s">
        <v>122</v>
      </c>
      <c r="AL127" s="948"/>
      <c r="AM127" s="948"/>
      <c r="AN127" s="948"/>
      <c r="AO127" s="949"/>
      <c r="AP127" s="951" t="s">
        <v>122</v>
      </c>
      <c r="AQ127" s="952"/>
      <c r="AR127" s="952"/>
      <c r="AS127" s="952"/>
      <c r="AT127" s="953"/>
      <c r="AU127" s="214"/>
      <c r="AV127" s="214"/>
      <c r="AW127" s="214"/>
      <c r="AX127" s="1020" t="s">
        <v>461</v>
      </c>
      <c r="AY127" s="1021"/>
      <c r="AZ127" s="1021"/>
      <c r="BA127" s="1021"/>
      <c r="BB127" s="1021"/>
      <c r="BC127" s="1021"/>
      <c r="BD127" s="1021"/>
      <c r="BE127" s="1022"/>
      <c r="BF127" s="1023" t="s">
        <v>462</v>
      </c>
      <c r="BG127" s="1021"/>
      <c r="BH127" s="1021"/>
      <c r="BI127" s="1021"/>
      <c r="BJ127" s="1021"/>
      <c r="BK127" s="1021"/>
      <c r="BL127" s="1022"/>
      <c r="BM127" s="1023" t="s">
        <v>463</v>
      </c>
      <c r="BN127" s="1021"/>
      <c r="BO127" s="1021"/>
      <c r="BP127" s="1021"/>
      <c r="BQ127" s="1021"/>
      <c r="BR127" s="1021"/>
      <c r="BS127" s="1022"/>
      <c r="BT127" s="1023" t="s">
        <v>464</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465</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5">
      <c r="A128" s="1030" t="s">
        <v>466</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467</v>
      </c>
      <c r="X128" s="1032"/>
      <c r="Y128" s="1032"/>
      <c r="Z128" s="1033"/>
      <c r="AA128" s="1034" t="s">
        <v>122</v>
      </c>
      <c r="AB128" s="1035"/>
      <c r="AC128" s="1035"/>
      <c r="AD128" s="1035"/>
      <c r="AE128" s="1036"/>
      <c r="AF128" s="1037" t="s">
        <v>122</v>
      </c>
      <c r="AG128" s="1035"/>
      <c r="AH128" s="1035"/>
      <c r="AI128" s="1035"/>
      <c r="AJ128" s="1036"/>
      <c r="AK128" s="1037" t="s">
        <v>122</v>
      </c>
      <c r="AL128" s="1035"/>
      <c r="AM128" s="1035"/>
      <c r="AN128" s="1035"/>
      <c r="AO128" s="1036"/>
      <c r="AP128" s="1038"/>
      <c r="AQ128" s="1039"/>
      <c r="AR128" s="1039"/>
      <c r="AS128" s="1039"/>
      <c r="AT128" s="1040"/>
      <c r="AU128" s="214"/>
      <c r="AV128" s="214"/>
      <c r="AW128" s="214"/>
      <c r="AX128" s="885" t="s">
        <v>468</v>
      </c>
      <c r="AY128" s="886"/>
      <c r="AZ128" s="886"/>
      <c r="BA128" s="886"/>
      <c r="BB128" s="886"/>
      <c r="BC128" s="886"/>
      <c r="BD128" s="886"/>
      <c r="BE128" s="887"/>
      <c r="BF128" s="1041" t="s">
        <v>122</v>
      </c>
      <c r="BG128" s="1042"/>
      <c r="BH128" s="1042"/>
      <c r="BI128" s="1042"/>
      <c r="BJ128" s="1042"/>
      <c r="BK128" s="1042"/>
      <c r="BL128" s="1043"/>
      <c r="BM128" s="1041">
        <v>15</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469</v>
      </c>
      <c r="CQ128" s="713"/>
      <c r="CR128" s="713"/>
      <c r="CS128" s="713"/>
      <c r="CT128" s="713"/>
      <c r="CU128" s="713"/>
      <c r="CV128" s="713"/>
      <c r="CW128" s="713"/>
      <c r="CX128" s="713"/>
      <c r="CY128" s="713"/>
      <c r="CZ128" s="713"/>
      <c r="DA128" s="713"/>
      <c r="DB128" s="713"/>
      <c r="DC128" s="713"/>
      <c r="DD128" s="713"/>
      <c r="DE128" s="713"/>
      <c r="DF128" s="1025"/>
      <c r="DG128" s="1026" t="s">
        <v>122</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2">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470</v>
      </c>
      <c r="X129" s="1060"/>
      <c r="Y129" s="1060"/>
      <c r="Z129" s="1061"/>
      <c r="AA129" s="947">
        <v>821241</v>
      </c>
      <c r="AB129" s="948"/>
      <c r="AC129" s="948"/>
      <c r="AD129" s="948"/>
      <c r="AE129" s="949"/>
      <c r="AF129" s="950">
        <v>799738</v>
      </c>
      <c r="AG129" s="948"/>
      <c r="AH129" s="948"/>
      <c r="AI129" s="948"/>
      <c r="AJ129" s="949"/>
      <c r="AK129" s="950">
        <v>806648</v>
      </c>
      <c r="AL129" s="948"/>
      <c r="AM129" s="948"/>
      <c r="AN129" s="948"/>
      <c r="AO129" s="949"/>
      <c r="AP129" s="1062"/>
      <c r="AQ129" s="1063"/>
      <c r="AR129" s="1063"/>
      <c r="AS129" s="1063"/>
      <c r="AT129" s="1064"/>
      <c r="AU129" s="215"/>
      <c r="AV129" s="215"/>
      <c r="AW129" s="215"/>
      <c r="AX129" s="1054" t="s">
        <v>471</v>
      </c>
      <c r="AY129" s="912"/>
      <c r="AZ129" s="912"/>
      <c r="BA129" s="912"/>
      <c r="BB129" s="912"/>
      <c r="BC129" s="912"/>
      <c r="BD129" s="912"/>
      <c r="BE129" s="913"/>
      <c r="BF129" s="1055" t="s">
        <v>122</v>
      </c>
      <c r="BG129" s="1056"/>
      <c r="BH129" s="1056"/>
      <c r="BI129" s="1056"/>
      <c r="BJ129" s="1056"/>
      <c r="BK129" s="1056"/>
      <c r="BL129" s="1057"/>
      <c r="BM129" s="1055">
        <v>20</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3" t="s">
        <v>472</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473</v>
      </c>
      <c r="X130" s="1060"/>
      <c r="Y130" s="1060"/>
      <c r="Z130" s="1061"/>
      <c r="AA130" s="947">
        <v>136699</v>
      </c>
      <c r="AB130" s="948"/>
      <c r="AC130" s="948"/>
      <c r="AD130" s="948"/>
      <c r="AE130" s="949"/>
      <c r="AF130" s="950">
        <v>135665</v>
      </c>
      <c r="AG130" s="948"/>
      <c r="AH130" s="948"/>
      <c r="AI130" s="948"/>
      <c r="AJ130" s="949"/>
      <c r="AK130" s="950">
        <v>132571</v>
      </c>
      <c r="AL130" s="948"/>
      <c r="AM130" s="948"/>
      <c r="AN130" s="948"/>
      <c r="AO130" s="949"/>
      <c r="AP130" s="1062"/>
      <c r="AQ130" s="1063"/>
      <c r="AR130" s="1063"/>
      <c r="AS130" s="1063"/>
      <c r="AT130" s="1064"/>
      <c r="AU130" s="215"/>
      <c r="AV130" s="215"/>
      <c r="AW130" s="215"/>
      <c r="AX130" s="1054" t="s">
        <v>474</v>
      </c>
      <c r="AY130" s="912"/>
      <c r="AZ130" s="912"/>
      <c r="BA130" s="912"/>
      <c r="BB130" s="912"/>
      <c r="BC130" s="912"/>
      <c r="BD130" s="912"/>
      <c r="BE130" s="913"/>
      <c r="BF130" s="1090">
        <v>10.5</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475</v>
      </c>
      <c r="X131" s="1097"/>
      <c r="Y131" s="1097"/>
      <c r="Z131" s="1098"/>
      <c r="AA131" s="993">
        <v>684542</v>
      </c>
      <c r="AB131" s="975"/>
      <c r="AC131" s="975"/>
      <c r="AD131" s="975"/>
      <c r="AE131" s="976"/>
      <c r="AF131" s="974">
        <v>664073</v>
      </c>
      <c r="AG131" s="975"/>
      <c r="AH131" s="975"/>
      <c r="AI131" s="975"/>
      <c r="AJ131" s="976"/>
      <c r="AK131" s="974">
        <v>674077</v>
      </c>
      <c r="AL131" s="975"/>
      <c r="AM131" s="975"/>
      <c r="AN131" s="975"/>
      <c r="AO131" s="976"/>
      <c r="AP131" s="1099"/>
      <c r="AQ131" s="1100"/>
      <c r="AR131" s="1100"/>
      <c r="AS131" s="1100"/>
      <c r="AT131" s="1101"/>
      <c r="AU131" s="215"/>
      <c r="AV131" s="215"/>
      <c r="AW131" s="215"/>
      <c r="AX131" s="1072" t="s">
        <v>476</v>
      </c>
      <c r="AY131" s="713"/>
      <c r="AZ131" s="713"/>
      <c r="BA131" s="713"/>
      <c r="BB131" s="713"/>
      <c r="BC131" s="713"/>
      <c r="BD131" s="713"/>
      <c r="BE131" s="1025"/>
      <c r="BF131" s="1073" t="s">
        <v>122</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9" t="s">
        <v>477</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478</v>
      </c>
      <c r="W132" s="1083"/>
      <c r="X132" s="1083"/>
      <c r="Y132" s="1083"/>
      <c r="Z132" s="1084"/>
      <c r="AA132" s="1085">
        <v>8.4152615910000002</v>
      </c>
      <c r="AB132" s="1086"/>
      <c r="AC132" s="1086"/>
      <c r="AD132" s="1086"/>
      <c r="AE132" s="1087"/>
      <c r="AF132" s="1088">
        <v>11.96163675</v>
      </c>
      <c r="AG132" s="1086"/>
      <c r="AH132" s="1086"/>
      <c r="AI132" s="1086"/>
      <c r="AJ132" s="1087"/>
      <c r="AK132" s="1088">
        <v>11.417835050000001</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479</v>
      </c>
      <c r="W133" s="1066"/>
      <c r="X133" s="1066"/>
      <c r="Y133" s="1066"/>
      <c r="Z133" s="1067"/>
      <c r="AA133" s="1068">
        <v>7.8</v>
      </c>
      <c r="AB133" s="1069"/>
      <c r="AC133" s="1069"/>
      <c r="AD133" s="1069"/>
      <c r="AE133" s="1070"/>
      <c r="AF133" s="1068">
        <v>9.3000000000000007</v>
      </c>
      <c r="AG133" s="1069"/>
      <c r="AH133" s="1069"/>
      <c r="AI133" s="1069"/>
      <c r="AJ133" s="1070"/>
      <c r="AK133" s="1068">
        <v>10.5</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G8l89GwV7MBcq3uox/TWLn9w0PMLo/HHOqXhPqNNDqVx3phcxN0OiYoOEEUvYMw2TNh87p6U5Sr5baDTwCjrg==" saltValue="rdiWsKTRj/cGqORKggm8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8QPZnx6ViSGc5PAb8bpGiucNl25vH/t/jQeSf/uhAvPiQB4lgUj+B/Yln8M09bDgPXWTArL7ptX7QuJKIjmWpA==" saltValue="vkNgBjEBgmde7ucNPluX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eNp+p1yJwiWpN6niaSFRlIzQZybAZp+66DHpT8XAcWVRndqC4dacg3Mq4TXs0N4TmedsobhkURj+RXCMjzEEg==" saltValue="5APW+BM2NDseFjdBZMKD3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3" t="s">
        <v>483</v>
      </c>
      <c r="AP7" s="253"/>
      <c r="AQ7" s="254" t="s">
        <v>484</v>
      </c>
      <c r="AR7" s="255"/>
    </row>
    <row r="8" spans="1:46" ht="13.2" x14ac:dyDescent="0.2">
      <c r="A8" s="247"/>
      <c r="AK8" s="256"/>
      <c r="AL8" s="257"/>
      <c r="AM8" s="257"/>
      <c r="AN8" s="258"/>
      <c r="AO8" s="1104"/>
      <c r="AP8" s="259" t="s">
        <v>485</v>
      </c>
      <c r="AQ8" s="260" t="s">
        <v>486</v>
      </c>
      <c r="AR8" s="261" t="s">
        <v>487</v>
      </c>
    </row>
    <row r="9" spans="1:46" ht="13.2" x14ac:dyDescent="0.2">
      <c r="A9" s="247"/>
      <c r="AK9" s="1105" t="s">
        <v>488</v>
      </c>
      <c r="AL9" s="1106"/>
      <c r="AM9" s="1106"/>
      <c r="AN9" s="1107"/>
      <c r="AO9" s="262">
        <v>306565</v>
      </c>
      <c r="AP9" s="262">
        <v>611906</v>
      </c>
      <c r="AQ9" s="263">
        <v>289558</v>
      </c>
      <c r="AR9" s="264">
        <v>111.3</v>
      </c>
    </row>
    <row r="10" spans="1:46" ht="13.5" customHeight="1" x14ac:dyDescent="0.2">
      <c r="A10" s="247"/>
      <c r="AK10" s="1105" t="s">
        <v>489</v>
      </c>
      <c r="AL10" s="1106"/>
      <c r="AM10" s="1106"/>
      <c r="AN10" s="1107"/>
      <c r="AO10" s="265">
        <v>1364</v>
      </c>
      <c r="AP10" s="265">
        <v>2723</v>
      </c>
      <c r="AQ10" s="266">
        <v>31838</v>
      </c>
      <c r="AR10" s="267">
        <v>-91.4</v>
      </c>
    </row>
    <row r="11" spans="1:46" ht="13.5" customHeight="1" x14ac:dyDescent="0.2">
      <c r="A11" s="247"/>
      <c r="AK11" s="1105" t="s">
        <v>490</v>
      </c>
      <c r="AL11" s="1106"/>
      <c r="AM11" s="1106"/>
      <c r="AN11" s="1107"/>
      <c r="AO11" s="265" t="s">
        <v>491</v>
      </c>
      <c r="AP11" s="265" t="s">
        <v>491</v>
      </c>
      <c r="AQ11" s="266">
        <v>5309</v>
      </c>
      <c r="AR11" s="267" t="s">
        <v>491</v>
      </c>
    </row>
    <row r="12" spans="1:46" ht="13.5" customHeight="1" x14ac:dyDescent="0.2">
      <c r="A12" s="247"/>
      <c r="AK12" s="1105" t="s">
        <v>492</v>
      </c>
      <c r="AL12" s="1106"/>
      <c r="AM12" s="1106"/>
      <c r="AN12" s="1107"/>
      <c r="AO12" s="265" t="s">
        <v>491</v>
      </c>
      <c r="AP12" s="265" t="s">
        <v>491</v>
      </c>
      <c r="AQ12" s="266" t="s">
        <v>491</v>
      </c>
      <c r="AR12" s="267" t="s">
        <v>491</v>
      </c>
    </row>
    <row r="13" spans="1:46" ht="13.5" customHeight="1" x14ac:dyDescent="0.2">
      <c r="A13" s="247"/>
      <c r="AK13" s="1105" t="s">
        <v>493</v>
      </c>
      <c r="AL13" s="1106"/>
      <c r="AM13" s="1106"/>
      <c r="AN13" s="1107"/>
      <c r="AO13" s="265">
        <v>2120</v>
      </c>
      <c r="AP13" s="265">
        <v>4232</v>
      </c>
      <c r="AQ13" s="266">
        <v>8195</v>
      </c>
      <c r="AR13" s="267">
        <v>-48.4</v>
      </c>
    </row>
    <row r="14" spans="1:46" ht="13.5" customHeight="1" x14ac:dyDescent="0.2">
      <c r="A14" s="247"/>
      <c r="AK14" s="1105" t="s">
        <v>494</v>
      </c>
      <c r="AL14" s="1106"/>
      <c r="AM14" s="1106"/>
      <c r="AN14" s="1107"/>
      <c r="AO14" s="265" t="s">
        <v>491</v>
      </c>
      <c r="AP14" s="265" t="s">
        <v>491</v>
      </c>
      <c r="AQ14" s="266">
        <v>5752</v>
      </c>
      <c r="AR14" s="267" t="s">
        <v>491</v>
      </c>
    </row>
    <row r="15" spans="1:46" ht="13.5" customHeight="1" x14ac:dyDescent="0.2">
      <c r="A15" s="247"/>
      <c r="AK15" s="1108" t="s">
        <v>495</v>
      </c>
      <c r="AL15" s="1109"/>
      <c r="AM15" s="1109"/>
      <c r="AN15" s="1110"/>
      <c r="AO15" s="265">
        <v>-28657</v>
      </c>
      <c r="AP15" s="265">
        <v>-57200</v>
      </c>
      <c r="AQ15" s="266">
        <v>-17150</v>
      </c>
      <c r="AR15" s="267">
        <v>233.5</v>
      </c>
    </row>
    <row r="16" spans="1:46" ht="13.2" x14ac:dyDescent="0.2">
      <c r="A16" s="247"/>
      <c r="AK16" s="1108" t="s">
        <v>177</v>
      </c>
      <c r="AL16" s="1109"/>
      <c r="AM16" s="1109"/>
      <c r="AN16" s="1110"/>
      <c r="AO16" s="265">
        <v>281392</v>
      </c>
      <c r="AP16" s="265">
        <v>561661</v>
      </c>
      <c r="AQ16" s="266">
        <v>323504</v>
      </c>
      <c r="AR16" s="267">
        <v>73.599999999999994</v>
      </c>
    </row>
    <row r="17" spans="1:46" ht="13.2" x14ac:dyDescent="0.2">
      <c r="A17" s="247"/>
    </row>
    <row r="18" spans="1:46" ht="13.2" x14ac:dyDescent="0.2">
      <c r="A18" s="247"/>
      <c r="AQ18" s="268"/>
      <c r="AR18" s="268"/>
    </row>
    <row r="19" spans="1:46" ht="13.2" x14ac:dyDescent="0.2">
      <c r="A19" s="247"/>
      <c r="AK19" s="243" t="s">
        <v>496</v>
      </c>
    </row>
    <row r="20" spans="1:46" ht="13.2" x14ac:dyDescent="0.2">
      <c r="A20" s="247"/>
      <c r="AK20" s="269"/>
      <c r="AL20" s="270"/>
      <c r="AM20" s="270"/>
      <c r="AN20" s="271"/>
      <c r="AO20" s="272" t="s">
        <v>497</v>
      </c>
      <c r="AP20" s="273" t="s">
        <v>498</v>
      </c>
      <c r="AQ20" s="274" t="s">
        <v>499</v>
      </c>
      <c r="AR20" s="275"/>
    </row>
    <row r="21" spans="1:46" s="248" customFormat="1" ht="13.2" x14ac:dyDescent="0.2">
      <c r="A21" s="276"/>
      <c r="AK21" s="1111" t="s">
        <v>500</v>
      </c>
      <c r="AL21" s="1112"/>
      <c r="AM21" s="1112"/>
      <c r="AN21" s="1113"/>
      <c r="AO21" s="277">
        <v>39.92</v>
      </c>
      <c r="AP21" s="278">
        <v>26.26</v>
      </c>
      <c r="AQ21" s="279">
        <v>13.66</v>
      </c>
      <c r="AS21" s="280"/>
      <c r="AT21" s="276"/>
    </row>
    <row r="22" spans="1:46" s="248" customFormat="1" ht="13.2" x14ac:dyDescent="0.2">
      <c r="A22" s="276"/>
      <c r="AK22" s="1111" t="s">
        <v>501</v>
      </c>
      <c r="AL22" s="1112"/>
      <c r="AM22" s="1112"/>
      <c r="AN22" s="1113"/>
      <c r="AO22" s="281">
        <v>96.2</v>
      </c>
      <c r="AP22" s="282">
        <v>94.5</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2" t="s">
        <v>502</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ht="13.2" x14ac:dyDescent="0.2">
      <c r="A27" s="288"/>
      <c r="AS27" s="243"/>
      <c r="AT27" s="243"/>
    </row>
    <row r="28" spans="1:46" ht="16.2"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504</v>
      </c>
      <c r="AL29" s="248"/>
      <c r="AM29" s="248"/>
      <c r="AN29" s="248"/>
      <c r="AS29" s="290"/>
    </row>
    <row r="30" spans="1:46" ht="13.5" customHeight="1" x14ac:dyDescent="0.2">
      <c r="A30" s="247"/>
      <c r="AK30" s="250"/>
      <c r="AL30" s="251"/>
      <c r="AM30" s="251"/>
      <c r="AN30" s="252"/>
      <c r="AO30" s="1103" t="s">
        <v>483</v>
      </c>
      <c r="AP30" s="253"/>
      <c r="AQ30" s="254" t="s">
        <v>484</v>
      </c>
      <c r="AR30" s="255"/>
    </row>
    <row r="31" spans="1:46" ht="13.2" x14ac:dyDescent="0.2">
      <c r="A31" s="247"/>
      <c r="AK31" s="256"/>
      <c r="AL31" s="257"/>
      <c r="AM31" s="257"/>
      <c r="AN31" s="258"/>
      <c r="AO31" s="1104"/>
      <c r="AP31" s="259" t="s">
        <v>485</v>
      </c>
      <c r="AQ31" s="260" t="s">
        <v>486</v>
      </c>
      <c r="AR31" s="261" t="s">
        <v>487</v>
      </c>
    </row>
    <row r="32" spans="1:46" ht="27" customHeight="1" x14ac:dyDescent="0.2">
      <c r="A32" s="247"/>
      <c r="AK32" s="1119" t="s">
        <v>505</v>
      </c>
      <c r="AL32" s="1120"/>
      <c r="AM32" s="1120"/>
      <c r="AN32" s="1121"/>
      <c r="AO32" s="291">
        <v>180938</v>
      </c>
      <c r="AP32" s="291">
        <v>361154</v>
      </c>
      <c r="AQ32" s="292">
        <v>167749</v>
      </c>
      <c r="AR32" s="293">
        <v>115.3</v>
      </c>
    </row>
    <row r="33" spans="1:46" ht="13.5" customHeight="1" x14ac:dyDescent="0.2">
      <c r="A33" s="247"/>
      <c r="AK33" s="1119" t="s">
        <v>506</v>
      </c>
      <c r="AL33" s="1120"/>
      <c r="AM33" s="1120"/>
      <c r="AN33" s="1121"/>
      <c r="AO33" s="291" t="s">
        <v>491</v>
      </c>
      <c r="AP33" s="291" t="s">
        <v>491</v>
      </c>
      <c r="AQ33" s="292" t="s">
        <v>491</v>
      </c>
      <c r="AR33" s="293" t="s">
        <v>491</v>
      </c>
    </row>
    <row r="34" spans="1:46" ht="27" customHeight="1" x14ac:dyDescent="0.2">
      <c r="A34" s="247"/>
      <c r="AK34" s="1119" t="s">
        <v>507</v>
      </c>
      <c r="AL34" s="1120"/>
      <c r="AM34" s="1120"/>
      <c r="AN34" s="1121"/>
      <c r="AO34" s="291" t="s">
        <v>491</v>
      </c>
      <c r="AP34" s="291" t="s">
        <v>491</v>
      </c>
      <c r="AQ34" s="292" t="s">
        <v>491</v>
      </c>
      <c r="AR34" s="293" t="s">
        <v>491</v>
      </c>
    </row>
    <row r="35" spans="1:46" ht="27" customHeight="1" x14ac:dyDescent="0.2">
      <c r="A35" s="247"/>
      <c r="AK35" s="1119" t="s">
        <v>508</v>
      </c>
      <c r="AL35" s="1120"/>
      <c r="AM35" s="1120"/>
      <c r="AN35" s="1121"/>
      <c r="AO35" s="291">
        <v>28268</v>
      </c>
      <c r="AP35" s="291">
        <v>56423</v>
      </c>
      <c r="AQ35" s="292">
        <v>32778</v>
      </c>
      <c r="AR35" s="293">
        <v>72.099999999999994</v>
      </c>
    </row>
    <row r="36" spans="1:46" ht="27" customHeight="1" x14ac:dyDescent="0.2">
      <c r="A36" s="247"/>
      <c r="AK36" s="1119" t="s">
        <v>509</v>
      </c>
      <c r="AL36" s="1120"/>
      <c r="AM36" s="1120"/>
      <c r="AN36" s="1121"/>
      <c r="AO36" s="291">
        <v>330</v>
      </c>
      <c r="AP36" s="291">
        <v>659</v>
      </c>
      <c r="AQ36" s="292">
        <v>4535</v>
      </c>
      <c r="AR36" s="293">
        <v>-85.5</v>
      </c>
    </row>
    <row r="37" spans="1:46" ht="13.5" customHeight="1" x14ac:dyDescent="0.2">
      <c r="A37" s="247"/>
      <c r="AK37" s="1119" t="s">
        <v>510</v>
      </c>
      <c r="AL37" s="1120"/>
      <c r="AM37" s="1120"/>
      <c r="AN37" s="1121"/>
      <c r="AO37" s="291" t="s">
        <v>491</v>
      </c>
      <c r="AP37" s="291" t="s">
        <v>491</v>
      </c>
      <c r="AQ37" s="292">
        <v>1146</v>
      </c>
      <c r="AR37" s="293" t="s">
        <v>491</v>
      </c>
    </row>
    <row r="38" spans="1:46" ht="27" customHeight="1" x14ac:dyDescent="0.2">
      <c r="A38" s="247"/>
      <c r="AK38" s="1122" t="s">
        <v>511</v>
      </c>
      <c r="AL38" s="1123"/>
      <c r="AM38" s="1123"/>
      <c r="AN38" s="1124"/>
      <c r="AO38" s="294" t="s">
        <v>491</v>
      </c>
      <c r="AP38" s="294" t="s">
        <v>491</v>
      </c>
      <c r="AQ38" s="295">
        <v>37</v>
      </c>
      <c r="AR38" s="283" t="s">
        <v>491</v>
      </c>
      <c r="AS38" s="290"/>
    </row>
    <row r="39" spans="1:46" ht="13.2" x14ac:dyDescent="0.2">
      <c r="A39" s="247"/>
      <c r="AK39" s="1122" t="s">
        <v>512</v>
      </c>
      <c r="AL39" s="1123"/>
      <c r="AM39" s="1123"/>
      <c r="AN39" s="1124"/>
      <c r="AO39" s="291" t="s">
        <v>491</v>
      </c>
      <c r="AP39" s="291" t="s">
        <v>491</v>
      </c>
      <c r="AQ39" s="292">
        <v>-7395</v>
      </c>
      <c r="AR39" s="293" t="s">
        <v>491</v>
      </c>
      <c r="AS39" s="290"/>
    </row>
    <row r="40" spans="1:46" ht="27" customHeight="1" x14ac:dyDescent="0.2">
      <c r="A40" s="247"/>
      <c r="AK40" s="1119" t="s">
        <v>513</v>
      </c>
      <c r="AL40" s="1120"/>
      <c r="AM40" s="1120"/>
      <c r="AN40" s="1121"/>
      <c r="AO40" s="291">
        <v>-132571</v>
      </c>
      <c r="AP40" s="291">
        <v>-264613</v>
      </c>
      <c r="AQ40" s="292">
        <v>-144519</v>
      </c>
      <c r="AR40" s="293">
        <v>83.1</v>
      </c>
      <c r="AS40" s="290"/>
    </row>
    <row r="41" spans="1:46" ht="13.2" x14ac:dyDescent="0.2">
      <c r="A41" s="247"/>
      <c r="AK41" s="1125" t="s">
        <v>287</v>
      </c>
      <c r="AL41" s="1126"/>
      <c r="AM41" s="1126"/>
      <c r="AN41" s="1127"/>
      <c r="AO41" s="291">
        <v>76965</v>
      </c>
      <c r="AP41" s="291">
        <v>153623</v>
      </c>
      <c r="AQ41" s="292">
        <v>54333</v>
      </c>
      <c r="AR41" s="293">
        <v>182.7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14" t="s">
        <v>483</v>
      </c>
      <c r="AN49" s="1116" t="s">
        <v>516</v>
      </c>
      <c r="AO49" s="1117"/>
      <c r="AP49" s="1117"/>
      <c r="AQ49" s="1117"/>
      <c r="AR49" s="1118"/>
    </row>
    <row r="50" spans="1:44" ht="13.2" x14ac:dyDescent="0.2">
      <c r="A50" s="247"/>
      <c r="AK50" s="305"/>
      <c r="AL50" s="306"/>
      <c r="AM50" s="1115"/>
      <c r="AN50" s="307" t="s">
        <v>517</v>
      </c>
      <c r="AO50" s="308" t="s">
        <v>518</v>
      </c>
      <c r="AP50" s="309" t="s">
        <v>519</v>
      </c>
      <c r="AQ50" s="310" t="s">
        <v>520</v>
      </c>
      <c r="AR50" s="311" t="s">
        <v>521</v>
      </c>
    </row>
    <row r="51" spans="1:44" ht="13.2" x14ac:dyDescent="0.2">
      <c r="A51" s="247"/>
      <c r="AK51" s="303" t="s">
        <v>522</v>
      </c>
      <c r="AL51" s="304"/>
      <c r="AM51" s="312">
        <v>206819</v>
      </c>
      <c r="AN51" s="313">
        <v>379484</v>
      </c>
      <c r="AO51" s="314">
        <v>38.4</v>
      </c>
      <c r="AP51" s="315">
        <v>332350</v>
      </c>
      <c r="AQ51" s="316">
        <v>4.9000000000000004</v>
      </c>
      <c r="AR51" s="317">
        <v>33.5</v>
      </c>
    </row>
    <row r="52" spans="1:44" ht="13.2" x14ac:dyDescent="0.2">
      <c r="A52" s="247"/>
      <c r="AK52" s="318"/>
      <c r="AL52" s="319" t="s">
        <v>523</v>
      </c>
      <c r="AM52" s="320">
        <v>183187</v>
      </c>
      <c r="AN52" s="321">
        <v>336123</v>
      </c>
      <c r="AO52" s="322">
        <v>399.8</v>
      </c>
      <c r="AP52" s="323">
        <v>200453</v>
      </c>
      <c r="AQ52" s="324">
        <v>0.7</v>
      </c>
      <c r="AR52" s="325">
        <v>399.1</v>
      </c>
    </row>
    <row r="53" spans="1:44" ht="13.2" x14ac:dyDescent="0.2">
      <c r="A53" s="247"/>
      <c r="AK53" s="303" t="s">
        <v>524</v>
      </c>
      <c r="AL53" s="304"/>
      <c r="AM53" s="312">
        <v>456160</v>
      </c>
      <c r="AN53" s="313">
        <v>857444</v>
      </c>
      <c r="AO53" s="314">
        <v>125.9</v>
      </c>
      <c r="AP53" s="315">
        <v>362690</v>
      </c>
      <c r="AQ53" s="316">
        <v>9.1</v>
      </c>
      <c r="AR53" s="317">
        <v>116.8</v>
      </c>
    </row>
    <row r="54" spans="1:44" ht="13.2" x14ac:dyDescent="0.2">
      <c r="A54" s="247"/>
      <c r="AK54" s="318"/>
      <c r="AL54" s="319" t="s">
        <v>523</v>
      </c>
      <c r="AM54" s="320">
        <v>296358</v>
      </c>
      <c r="AN54" s="321">
        <v>557064</v>
      </c>
      <c r="AO54" s="322">
        <v>65.7</v>
      </c>
      <c r="AP54" s="323">
        <v>172580</v>
      </c>
      <c r="AQ54" s="324">
        <v>-13.9</v>
      </c>
      <c r="AR54" s="325">
        <v>79.599999999999994</v>
      </c>
    </row>
    <row r="55" spans="1:44" ht="13.2" x14ac:dyDescent="0.2">
      <c r="A55" s="247"/>
      <c r="AK55" s="303" t="s">
        <v>525</v>
      </c>
      <c r="AL55" s="304"/>
      <c r="AM55" s="312">
        <v>656246</v>
      </c>
      <c r="AN55" s="313">
        <v>1226628</v>
      </c>
      <c r="AO55" s="314">
        <v>43.1</v>
      </c>
      <c r="AP55" s="315">
        <v>296093</v>
      </c>
      <c r="AQ55" s="316">
        <v>-18.399999999999999</v>
      </c>
      <c r="AR55" s="317">
        <v>61.5</v>
      </c>
    </row>
    <row r="56" spans="1:44" ht="13.2" x14ac:dyDescent="0.2">
      <c r="A56" s="247"/>
      <c r="AK56" s="318"/>
      <c r="AL56" s="319" t="s">
        <v>523</v>
      </c>
      <c r="AM56" s="320">
        <v>496751</v>
      </c>
      <c r="AN56" s="321">
        <v>928507</v>
      </c>
      <c r="AO56" s="322">
        <v>66.7</v>
      </c>
      <c r="AP56" s="323">
        <v>140545</v>
      </c>
      <c r="AQ56" s="324">
        <v>-18.600000000000001</v>
      </c>
      <c r="AR56" s="325">
        <v>85.3</v>
      </c>
    </row>
    <row r="57" spans="1:44" ht="13.2" x14ac:dyDescent="0.2">
      <c r="A57" s="247"/>
      <c r="AK57" s="303" t="s">
        <v>526</v>
      </c>
      <c r="AL57" s="304"/>
      <c r="AM57" s="312">
        <v>25720</v>
      </c>
      <c r="AN57" s="313">
        <v>50039</v>
      </c>
      <c r="AO57" s="314">
        <v>-95.9</v>
      </c>
      <c r="AP57" s="315">
        <v>308655</v>
      </c>
      <c r="AQ57" s="316">
        <v>4.2</v>
      </c>
      <c r="AR57" s="317">
        <v>-100.1</v>
      </c>
    </row>
    <row r="58" spans="1:44" ht="13.2" x14ac:dyDescent="0.2">
      <c r="A58" s="247"/>
      <c r="AK58" s="318"/>
      <c r="AL58" s="319" t="s">
        <v>523</v>
      </c>
      <c r="AM58" s="320">
        <v>25720</v>
      </c>
      <c r="AN58" s="321">
        <v>50039</v>
      </c>
      <c r="AO58" s="322">
        <v>-94.6</v>
      </c>
      <c r="AP58" s="323">
        <v>169887</v>
      </c>
      <c r="AQ58" s="324">
        <v>20.9</v>
      </c>
      <c r="AR58" s="325">
        <v>-115.5</v>
      </c>
    </row>
    <row r="59" spans="1:44" ht="13.2" x14ac:dyDescent="0.2">
      <c r="A59" s="247"/>
      <c r="AK59" s="303" t="s">
        <v>527</v>
      </c>
      <c r="AL59" s="304"/>
      <c r="AM59" s="312">
        <v>111848</v>
      </c>
      <c r="AN59" s="313">
        <v>223250</v>
      </c>
      <c r="AO59" s="314">
        <v>346.2</v>
      </c>
      <c r="AP59" s="315">
        <v>325476</v>
      </c>
      <c r="AQ59" s="316">
        <v>5.4</v>
      </c>
      <c r="AR59" s="317">
        <v>340.8</v>
      </c>
    </row>
    <row r="60" spans="1:44" ht="13.2" x14ac:dyDescent="0.2">
      <c r="A60" s="247"/>
      <c r="AK60" s="318"/>
      <c r="AL60" s="319" t="s">
        <v>523</v>
      </c>
      <c r="AM60" s="320">
        <v>19859</v>
      </c>
      <c r="AN60" s="321">
        <v>39639</v>
      </c>
      <c r="AO60" s="322">
        <v>-20.8</v>
      </c>
      <c r="AP60" s="323">
        <v>190204</v>
      </c>
      <c r="AQ60" s="324">
        <v>12</v>
      </c>
      <c r="AR60" s="325">
        <v>-32.799999999999997</v>
      </c>
    </row>
    <row r="61" spans="1:44" ht="13.2" x14ac:dyDescent="0.2">
      <c r="A61" s="247"/>
      <c r="AK61" s="303" t="s">
        <v>528</v>
      </c>
      <c r="AL61" s="326"/>
      <c r="AM61" s="312">
        <v>291359</v>
      </c>
      <c r="AN61" s="313">
        <v>547369</v>
      </c>
      <c r="AO61" s="314">
        <v>91.5</v>
      </c>
      <c r="AP61" s="315">
        <v>325053</v>
      </c>
      <c r="AQ61" s="327">
        <v>1</v>
      </c>
      <c r="AR61" s="317">
        <v>90.5</v>
      </c>
    </row>
    <row r="62" spans="1:44" ht="13.2" x14ac:dyDescent="0.2">
      <c r="A62" s="247"/>
      <c r="AK62" s="318"/>
      <c r="AL62" s="319" t="s">
        <v>523</v>
      </c>
      <c r="AM62" s="320">
        <v>204375</v>
      </c>
      <c r="AN62" s="321">
        <v>382274</v>
      </c>
      <c r="AO62" s="322">
        <v>83.4</v>
      </c>
      <c r="AP62" s="323">
        <v>174734</v>
      </c>
      <c r="AQ62" s="324">
        <v>0.2</v>
      </c>
      <c r="AR62" s="325">
        <v>83.2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OFqO3jigxvsaPsq8YWbT3K8WKvUFM/y5ak/ufJpnl/ezgQGKiRmdzigxubagyEzh7a2aTjENjUZkcyxgAqAbw==" saltValue="MVQP4FJ3XH48aiU0MW6U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9VQxiOc33obuPQL9QS/Z7z61GDPshX/40e6rq5IeydADgDrBTsvfCxnFs+Acd/4yjgLJkpRA+WrF8Sey1T5V7Q==" saltValue="jfCpjRU/7jhGytmNiS+U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95OtYw0hgQ+MctuOkRCWAAE4cBwH0T8WV98IQTYY09jB5n0YkLc08BWjTkDSA5Jl32jvCJ+LdrYAhYVBPrAbIQ==" saltValue="H3EGm26EjASaF+Ijv6Pg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8" t="s">
        <v>3</v>
      </c>
      <c r="D47" s="1128"/>
      <c r="E47" s="1129"/>
      <c r="F47" s="11">
        <v>62.03</v>
      </c>
      <c r="G47" s="12">
        <v>53.39</v>
      </c>
      <c r="H47" s="12">
        <v>53.73</v>
      </c>
      <c r="I47" s="12">
        <v>53.94</v>
      </c>
      <c r="J47" s="13">
        <v>51.25</v>
      </c>
    </row>
    <row r="48" spans="2:10" ht="57.75" customHeight="1" x14ac:dyDescent="0.2">
      <c r="B48" s="14"/>
      <c r="C48" s="1130" t="s">
        <v>4</v>
      </c>
      <c r="D48" s="1130"/>
      <c r="E48" s="1131"/>
      <c r="F48" s="15">
        <v>7.41</v>
      </c>
      <c r="G48" s="16">
        <v>7.81</v>
      </c>
      <c r="H48" s="16">
        <v>3.94</v>
      </c>
      <c r="I48" s="16">
        <v>3.7</v>
      </c>
      <c r="J48" s="17">
        <v>5.83</v>
      </c>
    </row>
    <row r="49" spans="2:10" ht="57.75" customHeight="1" thickBot="1" x14ac:dyDescent="0.25">
      <c r="B49" s="18"/>
      <c r="C49" s="1132" t="s">
        <v>5</v>
      </c>
      <c r="D49" s="1132"/>
      <c r="E49" s="1133"/>
      <c r="F49" s="19" t="s">
        <v>535</v>
      </c>
      <c r="G49" s="20">
        <v>1.52</v>
      </c>
      <c r="H49" s="20" t="s">
        <v>536</v>
      </c>
      <c r="I49" s="20" t="s">
        <v>537</v>
      </c>
      <c r="J49" s="21" t="s">
        <v>538</v>
      </c>
    </row>
    <row r="50" spans="2:10" ht="13.2" x14ac:dyDescent="0.2"/>
  </sheetData>
  <sheetProtection algorithmName="SHA-512" hashValue="wXX1DeshkawYCbjW22+4ZHTe7OsEpge5+GRrpVHPq81JEM7Tzu84ooVBKj7Uh+IkA1CP8rUPqx6O2Iqi+SxuWA==" saltValue="b3g+KiRMzdfx4rtZXrDW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2026-03-27T02:17:48Z</cp:lastPrinted>
  <dcterms:created xsi:type="dcterms:W3CDTF">2026-02-26T09:45:02Z</dcterms:created>
  <dcterms:modified xsi:type="dcterms:W3CDTF">2026-03-30T13:45:52Z</dcterms:modified>
  <cp:category/>
</cp:coreProperties>
</file>