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12709_県民生活安全課\交通安全担当\074 自転車交通安全\R6\総合交通センターアンケート調査\【集計】（総合交通センター等　自転車保険加入）\R6\HP掲載用\"/>
    </mc:Choice>
  </mc:AlternateContent>
  <xr:revisionPtr revIDLastSave="0" documentId="8_{72C5E0D4-EB95-4515-A2B8-11B9DDFA24B8}" xr6:coauthVersionLast="47" xr6:coauthVersionMax="47" xr10:uidLastSave="{00000000-0000-0000-0000-000000000000}"/>
  <bookViews>
    <workbookView xWindow="-108" yWindow="-108" windowWidth="23256" windowHeight="12456" xr2:uid="{00000000-000D-0000-FFFF-FFFF00000000}"/>
  </bookViews>
  <sheets>
    <sheet name="R6公表資料 総合交通センター 分析 " sheetId="5" r:id="rId1"/>
  </sheets>
  <definedNames>
    <definedName name="_xlnm.Print_Area" localSheetId="0">'R6公表資料 総合交通センター 分析 '!$A$1:$K$80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C27" i="5"/>
  <c r="G33" i="5"/>
  <c r="G34" i="5"/>
  <c r="D33" i="5"/>
  <c r="D34" i="5"/>
  <c r="G32" i="5"/>
  <c r="G31" i="5"/>
  <c r="G30" i="5"/>
  <c r="G29" i="5"/>
  <c r="G28" i="5"/>
  <c r="I14" i="5" l="1"/>
  <c r="I15" i="5"/>
  <c r="E48" i="5" l="1"/>
  <c r="E49" i="5"/>
  <c r="E50" i="5"/>
  <c r="E51" i="5"/>
  <c r="E52" i="5"/>
  <c r="E53" i="5"/>
  <c r="E47" i="5"/>
  <c r="E67" i="5" l="1"/>
  <c r="E68" i="5"/>
  <c r="E69" i="5"/>
  <c r="F69" i="5" s="1"/>
  <c r="E66" i="5"/>
  <c r="D69" i="5"/>
  <c r="F47" i="5"/>
  <c r="F28" i="5"/>
  <c r="H69" i="5" l="1"/>
  <c r="D28" i="5"/>
  <c r="D47" i="5"/>
  <c r="H47" i="5"/>
  <c r="F68" i="5"/>
  <c r="D66" i="5"/>
  <c r="D50" i="5"/>
  <c r="H52" i="5"/>
  <c r="H48" i="5"/>
  <c r="F29" i="5"/>
  <c r="D30" i="5"/>
  <c r="F31" i="5"/>
  <c r="D32" i="5"/>
  <c r="G27" i="5"/>
  <c r="F14" i="5"/>
  <c r="F15" i="5"/>
  <c r="I13" i="5"/>
  <c r="D27" i="5" l="1"/>
  <c r="H32" i="5"/>
  <c r="H31" i="5"/>
  <c r="H30" i="5"/>
  <c r="H29" i="5"/>
  <c r="H28" i="5"/>
  <c r="H13" i="5"/>
  <c r="J15" i="5"/>
  <c r="J14" i="5"/>
  <c r="F66" i="5"/>
  <c r="F52" i="5"/>
  <c r="D52" i="5"/>
  <c r="F27" i="5"/>
  <c r="H53" i="5"/>
  <c r="H68" i="5"/>
  <c r="H66" i="5"/>
  <c r="D13" i="5"/>
  <c r="F13" i="5"/>
  <c r="D29" i="5"/>
  <c r="D31" i="5"/>
  <c r="H15" i="5"/>
  <c r="D15" i="5"/>
  <c r="H14" i="5"/>
  <c r="D14" i="5"/>
  <c r="F67" i="5"/>
  <c r="I65" i="5"/>
  <c r="D68" i="5"/>
  <c r="H50" i="5"/>
  <c r="D49" i="5"/>
  <c r="F50" i="5"/>
  <c r="D51" i="5"/>
  <c r="D48" i="5"/>
  <c r="F48" i="5"/>
  <c r="F30" i="5"/>
  <c r="F32" i="5"/>
  <c r="H27" i="5" l="1"/>
  <c r="H65" i="5"/>
  <c r="J68" i="5"/>
  <c r="J69" i="5"/>
  <c r="J66" i="5"/>
  <c r="J67" i="5"/>
  <c r="H67" i="5"/>
  <c r="D53" i="5"/>
  <c r="F53" i="5"/>
  <c r="J13" i="5"/>
  <c r="D67" i="5"/>
  <c r="F65" i="5"/>
  <c r="D65" i="5"/>
  <c r="F49" i="5"/>
  <c r="H51" i="5"/>
  <c r="H49" i="5"/>
  <c r="F51" i="5"/>
  <c r="J65" i="5" l="1"/>
  <c r="I46" i="5"/>
  <c r="D46" i="5" l="1"/>
  <c r="J52" i="5"/>
  <c r="J51" i="5"/>
  <c r="J50" i="5"/>
  <c r="J48" i="5"/>
  <c r="J47" i="5"/>
  <c r="J49" i="5"/>
  <c r="J53" i="5"/>
  <c r="F46" i="5"/>
  <c r="H46" i="5"/>
  <c r="J46" i="5" l="1"/>
  <c r="H33" i="5" l="1"/>
  <c r="F33" i="5"/>
  <c r="F34" i="5"/>
  <c r="H34" i="5"/>
</calcChain>
</file>

<file path=xl/sharedStrings.xml><?xml version="1.0" encoding="utf-8"?>
<sst xmlns="http://schemas.openxmlformats.org/spreadsheetml/2006/main" count="70" uniqueCount="40">
  <si>
    <t>資料２</t>
  </si>
  <si>
    <t>（資料３）</t>
    <rPh sb="1" eb="3">
      <t>シリョウ</t>
    </rPh>
    <phoneticPr fontId="18"/>
  </si>
  <si>
    <t>分析したものです。</t>
    <phoneticPr fontId="18"/>
  </si>
  <si>
    <t>全体</t>
    <rPh sb="0" eb="2">
      <t>ゼンタイ</t>
    </rPh>
    <phoneticPr fontId="18"/>
  </si>
  <si>
    <t>義務化を知っている</t>
    <rPh sb="0" eb="3">
      <t>ギムカ</t>
    </rPh>
    <rPh sb="4" eb="5">
      <t>シ</t>
    </rPh>
    <phoneticPr fontId="18"/>
  </si>
  <si>
    <t>義務化を知らない</t>
    <rPh sb="0" eb="3">
      <t>ギムカ</t>
    </rPh>
    <rPh sb="4" eb="5">
      <t>シ</t>
    </rPh>
    <phoneticPr fontId="18"/>
  </si>
  <si>
    <t xml:space="preserve">    に関するアンケート調査結果【結果分析】</t>
    <rPh sb="18" eb="20">
      <t>ケッカ</t>
    </rPh>
    <rPh sb="20" eb="22">
      <t>ブンセキ</t>
    </rPh>
    <phoneticPr fontId="18"/>
  </si>
  <si>
    <t>加入している</t>
    <rPh sb="0" eb="2">
      <t>カニュウ</t>
    </rPh>
    <phoneticPr fontId="18"/>
  </si>
  <si>
    <t>加入していない</t>
    <rPh sb="0" eb="2">
      <t>カニュウ</t>
    </rPh>
    <phoneticPr fontId="18"/>
  </si>
  <si>
    <t>わからない</t>
    <phoneticPr fontId="18"/>
  </si>
  <si>
    <t>知っている</t>
    <rPh sb="0" eb="1">
      <t>シ</t>
    </rPh>
    <phoneticPr fontId="18"/>
  </si>
  <si>
    <t>知らない</t>
    <rPh sb="0" eb="1">
      <t>シ</t>
    </rPh>
    <phoneticPr fontId="18"/>
  </si>
  <si>
    <t>合計％</t>
    <rPh sb="0" eb="2">
      <t>ゴウケイ</t>
    </rPh>
    <phoneticPr fontId="18"/>
  </si>
  <si>
    <t>ほぼ毎日</t>
    <rPh sb="2" eb="4">
      <t>マイニチ</t>
    </rPh>
    <phoneticPr fontId="18"/>
  </si>
  <si>
    <t>週に数回</t>
    <rPh sb="0" eb="1">
      <t>シュウ</t>
    </rPh>
    <rPh sb="2" eb="4">
      <t>スウカイ</t>
    </rPh>
    <phoneticPr fontId="18"/>
  </si>
  <si>
    <t>月に数回</t>
    <rPh sb="0" eb="1">
      <t>ツキ</t>
    </rPh>
    <rPh sb="2" eb="4">
      <t>スウカイ</t>
    </rPh>
    <phoneticPr fontId="18"/>
  </si>
  <si>
    <t>年に数回</t>
    <rPh sb="0" eb="1">
      <t>ネン</t>
    </rPh>
    <rPh sb="2" eb="4">
      <t>スウカイ</t>
    </rPh>
    <phoneticPr fontId="18"/>
  </si>
  <si>
    <t>合計数</t>
    <rPh sb="0" eb="2">
      <t>ゴウケイ</t>
    </rPh>
    <rPh sb="2" eb="3">
      <t>スウ</t>
    </rPh>
    <phoneticPr fontId="18"/>
  </si>
  <si>
    <t>アンケート【問５】</t>
    <rPh sb="6" eb="7">
      <t>トイ</t>
    </rPh>
    <phoneticPr fontId="18"/>
  </si>
  <si>
    <t>アンケート【問９】</t>
    <rPh sb="6" eb="7">
      <t>トイ</t>
    </rPh>
    <phoneticPr fontId="18"/>
  </si>
  <si>
    <t>：自転車損害賠償責任保険等加入義務化を知っている、知らない</t>
    <rPh sb="1" eb="13">
      <t>ジテンシャソンガイバイショウセキニンホケントウ</t>
    </rPh>
    <rPh sb="13" eb="15">
      <t>カニュウ</t>
    </rPh>
    <rPh sb="15" eb="18">
      <t>ギムカ</t>
    </rPh>
    <rPh sb="19" eb="20">
      <t>シ</t>
    </rPh>
    <rPh sb="25" eb="26">
      <t>シ</t>
    </rPh>
    <phoneticPr fontId="18"/>
  </si>
  <si>
    <t>：自転車損害賠償責任保険等に加入している、加入していない、わからない</t>
    <rPh sb="1" eb="13">
      <t>ジテンシャソンガイバイショウセキニンホケントウ</t>
    </rPh>
    <rPh sb="14" eb="16">
      <t>カニュウ</t>
    </rPh>
    <rPh sb="21" eb="23">
      <t>カニュウ</t>
    </rPh>
    <phoneticPr fontId="18"/>
  </si>
  <si>
    <t>アンケート【問２】</t>
    <rPh sb="6" eb="7">
      <t>トイ</t>
    </rPh>
    <phoneticPr fontId="18"/>
  </si>
  <si>
    <t>アンケート【問７】</t>
    <rPh sb="6" eb="7">
      <t>トイ</t>
    </rPh>
    <phoneticPr fontId="18"/>
  </si>
  <si>
    <t>：どのくらいの頻度で使用、ほぼ毎日、週に数回、月に数回、年に数回、</t>
    <rPh sb="7" eb="9">
      <t>ヒンド</t>
    </rPh>
    <rPh sb="10" eb="12">
      <t>シヨウ</t>
    </rPh>
    <rPh sb="15" eb="17">
      <t>マイニチ</t>
    </rPh>
    <rPh sb="18" eb="19">
      <t>シュウ</t>
    </rPh>
    <rPh sb="20" eb="22">
      <t>スウカイ</t>
    </rPh>
    <rPh sb="23" eb="24">
      <t>ツキ</t>
    </rPh>
    <rPh sb="25" eb="27">
      <t>スウカイ</t>
    </rPh>
    <rPh sb="28" eb="29">
      <t>ネン</t>
    </rPh>
    <rPh sb="30" eb="32">
      <t>スウカイ</t>
    </rPh>
    <phoneticPr fontId="18"/>
  </si>
  <si>
    <t>２０歳代</t>
    <rPh sb="2" eb="3">
      <t>サイ</t>
    </rPh>
    <rPh sb="3" eb="4">
      <t>ダイ</t>
    </rPh>
    <phoneticPr fontId="18"/>
  </si>
  <si>
    <t>３０歳代</t>
    <rPh sb="2" eb="3">
      <t>サイ</t>
    </rPh>
    <rPh sb="3" eb="4">
      <t>ダイ</t>
    </rPh>
    <phoneticPr fontId="18"/>
  </si>
  <si>
    <t>４０歳代</t>
    <rPh sb="2" eb="3">
      <t>サイ</t>
    </rPh>
    <rPh sb="3" eb="4">
      <t>ダイ</t>
    </rPh>
    <phoneticPr fontId="18"/>
  </si>
  <si>
    <t>５０歳代</t>
    <rPh sb="2" eb="3">
      <t>サイ</t>
    </rPh>
    <rPh sb="3" eb="4">
      <t>ダイ</t>
    </rPh>
    <phoneticPr fontId="18"/>
  </si>
  <si>
    <t>６０歳代</t>
    <rPh sb="2" eb="3">
      <t>サイ</t>
    </rPh>
    <rPh sb="3" eb="4">
      <t>ダイ</t>
    </rPh>
    <phoneticPr fontId="18"/>
  </si>
  <si>
    <t>７０歳代以上</t>
    <rPh sb="2" eb="3">
      <t>サイ</t>
    </rPh>
    <rPh sb="3" eb="4">
      <t>ダイ</t>
    </rPh>
    <rPh sb="4" eb="6">
      <t>イジョウ</t>
    </rPh>
    <phoneticPr fontId="18"/>
  </si>
  <si>
    <t>２０歳未満</t>
    <rPh sb="2" eb="3">
      <t>サイ</t>
    </rPh>
    <rPh sb="3" eb="5">
      <t>ミマン</t>
    </rPh>
    <phoneticPr fontId="18"/>
  </si>
  <si>
    <t>２　年齢別による自転車損害賠償責任保険等加入義務化の認知度の比較（自転車利用者）</t>
    <rPh sb="2" eb="5">
      <t>ネンレイベツ</t>
    </rPh>
    <rPh sb="8" eb="20">
      <t>ジテンシャソンガイバイショウセキニンホケントウ</t>
    </rPh>
    <rPh sb="20" eb="22">
      <t>カニュウ</t>
    </rPh>
    <rPh sb="22" eb="25">
      <t>ギムカ</t>
    </rPh>
    <rPh sb="26" eb="29">
      <t>ニンチド</t>
    </rPh>
    <rPh sb="30" eb="32">
      <t>ヒカク</t>
    </rPh>
    <rPh sb="33" eb="36">
      <t>ジテンシャ</t>
    </rPh>
    <rPh sb="36" eb="39">
      <t>リヨウシャ</t>
    </rPh>
    <phoneticPr fontId="18"/>
  </si>
  <si>
    <t>：年代、２０歳未満、２０歳代、３０歳代、４０歳代、５０歳代、６０歳代、７０歳以上</t>
    <rPh sb="1" eb="3">
      <t>ネンダイ</t>
    </rPh>
    <rPh sb="6" eb="7">
      <t>サイ</t>
    </rPh>
    <rPh sb="7" eb="9">
      <t>ミマン</t>
    </rPh>
    <rPh sb="12" eb="14">
      <t>サイダイ</t>
    </rPh>
    <rPh sb="38" eb="40">
      <t>イジョウ</t>
    </rPh>
    <phoneticPr fontId="18"/>
  </si>
  <si>
    <t>１　自転車損害賠償責任保険等加入義務化の認知度による加入率の比較（自転車利用者）</t>
    <rPh sb="2" eb="14">
      <t>ジテンシャソンガイバイショウセキニンホケントウ</t>
    </rPh>
    <rPh sb="14" eb="16">
      <t>カニュウ</t>
    </rPh>
    <rPh sb="16" eb="19">
      <t>ギムカ</t>
    </rPh>
    <rPh sb="20" eb="23">
      <t>ニンチド</t>
    </rPh>
    <rPh sb="26" eb="29">
      <t>カニュウリツ</t>
    </rPh>
    <rPh sb="30" eb="32">
      <t>ヒカク</t>
    </rPh>
    <rPh sb="33" eb="36">
      <t>ジテンシャ</t>
    </rPh>
    <rPh sb="36" eb="39">
      <t>リヨウシャ</t>
    </rPh>
    <phoneticPr fontId="18"/>
  </si>
  <si>
    <t>３　年齢別による自転車損害賠償責任保険等加入率の比較（自転車利用者）</t>
    <rPh sb="2" eb="5">
      <t>ネンレイベツ</t>
    </rPh>
    <rPh sb="8" eb="20">
      <t>ジテンシャソンガイバイショウセキニンホケントウ</t>
    </rPh>
    <rPh sb="20" eb="23">
      <t>カニュウリツ</t>
    </rPh>
    <rPh sb="24" eb="26">
      <t>ヒカク</t>
    </rPh>
    <phoneticPr fontId="18"/>
  </si>
  <si>
    <t>４　利用頻度による自転車損害賠償責任保険等加入率の比較（自転車利用者）</t>
    <rPh sb="2" eb="4">
      <t>リヨウ</t>
    </rPh>
    <rPh sb="4" eb="6">
      <t>ヒンド</t>
    </rPh>
    <rPh sb="9" eb="21">
      <t>ジテンシャソンガイバイショウセキニンホケントウ</t>
    </rPh>
    <rPh sb="21" eb="24">
      <t>カニュウリツ</t>
    </rPh>
    <rPh sb="25" eb="27">
      <t>ヒカク</t>
    </rPh>
    <phoneticPr fontId="18"/>
  </si>
  <si>
    <t xml:space="preserve"> 結　果　分　析</t>
    <rPh sb="1" eb="2">
      <t>ケツ</t>
    </rPh>
    <rPh sb="3" eb="4">
      <t>カ</t>
    </rPh>
    <rPh sb="5" eb="6">
      <t>ブン</t>
    </rPh>
    <rPh sb="7" eb="8">
      <t>セキ</t>
    </rPh>
    <phoneticPr fontId="18"/>
  </si>
  <si>
    <t xml:space="preserve">    令和６年度一般県民における自転車損害賠償責任保険等への加入</t>
    <phoneticPr fontId="18"/>
  </si>
  <si>
    <t>この資料３は、令和６年度一般県民における自転車損害賠償責任保険等への加入（資料２）の内容を</t>
    <rPh sb="2" eb="4">
      <t>シリョウ</t>
    </rPh>
    <rPh sb="37" eb="39">
      <t>シリョウ</t>
    </rPh>
    <rPh sb="42" eb="44">
      <t>ナイヨウ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</si>
</sst>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4"/>
      <color theme="1"/>
      <name val="ＭＳ ゴシック"/>
      <family val="3"/>
      <charset val="128"/>
    </font>
    <font>
      <b/>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3">
    <xf numFmtId="0" fontId="0" fillId="0" borderId="0" xfId="0">
      <alignment vertical="center"/>
    </xf>
    <xf numFmtId="38" fontId="0" fillId="0" borderId="0" xfId="1" applyFont="1">
      <alignment vertical="center"/>
    </xf>
    <xf numFmtId="38" fontId="0" fillId="0" borderId="0" xfId="1" applyFont="1" applyBorder="1">
      <alignment vertical="center"/>
    </xf>
    <xf numFmtId="38" fontId="0" fillId="0" borderId="0" xfId="1" applyFont="1" applyBorder="1" applyAlignment="1">
      <alignment vertical="center" wrapText="1"/>
    </xf>
    <xf numFmtId="38" fontId="19" fillId="0" borderId="0" xfId="1" applyFont="1" applyAlignment="1">
      <alignment horizontal="center" vertical="center"/>
    </xf>
    <xf numFmtId="38" fontId="19" fillId="0" borderId="0" xfId="1" applyFont="1" applyAlignment="1">
      <alignment horizontal="left" vertical="center"/>
    </xf>
    <xf numFmtId="38" fontId="20" fillId="0" borderId="0" xfId="1" applyFont="1" applyBorder="1">
      <alignment vertical="center"/>
    </xf>
    <xf numFmtId="38" fontId="20" fillId="0" borderId="0" xfId="1" applyFont="1">
      <alignment vertical="center"/>
    </xf>
    <xf numFmtId="38" fontId="0" fillId="0" borderId="0" xfId="1" applyFont="1" applyFill="1" applyBorder="1">
      <alignment vertical="center"/>
    </xf>
    <xf numFmtId="176" fontId="0" fillId="0" borderId="0" xfId="1" applyNumberFormat="1" applyFont="1" applyBorder="1" applyAlignment="1">
      <alignment vertical="center" shrinkToFit="1"/>
    </xf>
    <xf numFmtId="38" fontId="20" fillId="0" borderId="0" xfId="1" applyFont="1" applyBorder="1" applyAlignment="1">
      <alignment vertical="center"/>
    </xf>
    <xf numFmtId="38" fontId="0" fillId="0" borderId="0" xfId="1" applyFont="1" applyBorder="1" applyAlignment="1">
      <alignment vertical="center"/>
    </xf>
    <xf numFmtId="38" fontId="20" fillId="0" borderId="0" xfId="1" applyFont="1" applyAlignment="1">
      <alignment horizontal="left" vertical="center"/>
    </xf>
    <xf numFmtId="0" fontId="23" fillId="0" borderId="10" xfId="0" applyFont="1" applyBorder="1" applyAlignment="1">
      <alignment vertical="center"/>
    </xf>
    <xf numFmtId="38" fontId="23" fillId="0" borderId="0" xfId="1" applyFont="1">
      <alignment vertical="center"/>
    </xf>
    <xf numFmtId="0" fontId="23" fillId="0" borderId="0" xfId="0" applyFont="1" applyBorder="1" applyAlignment="1">
      <alignment vertical="center"/>
    </xf>
    <xf numFmtId="38" fontId="23" fillId="0" borderId="11" xfId="1" applyFont="1" applyBorder="1" applyAlignment="1">
      <alignment horizontal="left" vertical="center" shrinkToFit="1"/>
    </xf>
    <xf numFmtId="38" fontId="20" fillId="0" borderId="0" xfId="1" applyFont="1" applyBorder="1" applyAlignment="1">
      <alignment horizontal="left" vertical="center"/>
    </xf>
    <xf numFmtId="176" fontId="0" fillId="0" borderId="0" xfId="1" applyNumberFormat="1" applyFont="1" applyBorder="1">
      <alignment vertical="center"/>
    </xf>
    <xf numFmtId="38" fontId="20" fillId="0" borderId="0" xfId="1" applyFont="1" applyBorder="1" applyAlignment="1">
      <alignment horizontal="right" vertical="center"/>
    </xf>
    <xf numFmtId="38" fontId="0" fillId="0" borderId="0" xfId="1" applyFont="1" applyBorder="1" applyAlignment="1">
      <alignment vertical="center" shrinkToFit="1"/>
    </xf>
    <xf numFmtId="38" fontId="20" fillId="0" borderId="0" xfId="1" applyFont="1" applyBorder="1" applyAlignment="1">
      <alignment horizontal="center" vertical="center"/>
    </xf>
    <xf numFmtId="38" fontId="0" fillId="0" borderId="0" xfId="1" applyFont="1" applyBorder="1" applyAlignment="1">
      <alignment vertical="center" wrapText="1" shrinkToFit="1"/>
    </xf>
    <xf numFmtId="38" fontId="22" fillId="0" borderId="0" xfId="1" applyFont="1" applyBorder="1" applyAlignment="1">
      <alignment vertical="center" wrapText="1" shrinkToFit="1"/>
    </xf>
    <xf numFmtId="38" fontId="21" fillId="0" borderId="0" xfId="1" applyFont="1" applyBorder="1" applyAlignment="1">
      <alignment vertical="center" wrapText="1" shrinkToFit="1"/>
    </xf>
    <xf numFmtId="9" fontId="23" fillId="0" borderId="10" xfId="0" applyNumberFormat="1" applyFont="1" applyBorder="1" applyAlignment="1">
      <alignment vertical="center"/>
    </xf>
    <xf numFmtId="176" fontId="23" fillId="0" borderId="10" xfId="0" applyNumberFormat="1" applyFont="1" applyBorder="1" applyAlignment="1">
      <alignment vertical="center"/>
    </xf>
    <xf numFmtId="38" fontId="0" fillId="0" borderId="0" xfId="1" applyFont="1" applyAlignment="1">
      <alignment horizontal="right" vertical="center"/>
    </xf>
    <xf numFmtId="38" fontId="0" fillId="0" borderId="0" xfId="1" applyFont="1" applyAlignment="1">
      <alignment horizontal="left" vertical="center"/>
    </xf>
    <xf numFmtId="38" fontId="20" fillId="0" borderId="12" xfId="1" applyFont="1" applyBorder="1" applyAlignment="1">
      <alignment horizontal="center" vertical="center"/>
    </xf>
    <xf numFmtId="38" fontId="23" fillId="0" borderId="13" xfId="1" applyFont="1" applyBorder="1" applyAlignment="1">
      <alignment vertical="center"/>
    </xf>
    <xf numFmtId="0" fontId="23" fillId="0" borderId="15" xfId="0" applyFont="1" applyBorder="1" applyAlignment="1">
      <alignment vertical="center"/>
    </xf>
    <xf numFmtId="38" fontId="23" fillId="0" borderId="16" xfId="1" applyFont="1" applyBorder="1" applyAlignment="1">
      <alignment horizontal="left" vertical="center" shrinkToFit="1"/>
    </xf>
    <xf numFmtId="0" fontId="23" fillId="0" borderId="17" xfId="0" applyFont="1" applyBorder="1" applyAlignment="1">
      <alignment vertical="center"/>
    </xf>
    <xf numFmtId="176" fontId="23" fillId="0" borderId="17" xfId="0" applyNumberFormat="1" applyFont="1" applyBorder="1" applyAlignment="1">
      <alignment vertical="center"/>
    </xf>
    <xf numFmtId="9" fontId="23" fillId="0" borderId="17" xfId="0" applyNumberFormat="1" applyFont="1" applyBorder="1" applyAlignment="1">
      <alignment vertical="center"/>
    </xf>
    <xf numFmtId="38" fontId="23" fillId="0" borderId="18" xfId="1" applyFont="1" applyBorder="1" applyAlignment="1">
      <alignment horizontal="left" vertical="center" shrinkToFit="1"/>
    </xf>
    <xf numFmtId="0" fontId="23" fillId="0" borderId="19" xfId="0" applyFont="1" applyBorder="1" applyAlignment="1">
      <alignment vertical="center"/>
    </xf>
    <xf numFmtId="176" fontId="23" fillId="0" borderId="19" xfId="0" applyNumberFormat="1" applyFont="1" applyBorder="1" applyAlignment="1">
      <alignment vertical="center"/>
    </xf>
    <xf numFmtId="9" fontId="23" fillId="0" borderId="20" xfId="0" applyNumberFormat="1" applyFont="1" applyBorder="1" applyAlignment="1">
      <alignment vertical="center"/>
    </xf>
    <xf numFmtId="0" fontId="23" fillId="0" borderId="21" xfId="0" applyFont="1" applyBorder="1" applyAlignment="1">
      <alignment vertical="center"/>
    </xf>
    <xf numFmtId="0" fontId="23" fillId="0" borderId="13" xfId="0" applyFont="1" applyBorder="1" applyAlignment="1">
      <alignment vertical="center"/>
    </xf>
    <xf numFmtId="0" fontId="0" fillId="0" borderId="14" xfId="0" applyBorder="1" applyAlignment="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220980</xdr:colOff>
      <xdr:row>15</xdr:row>
      <xdr:rowOff>160020</xdr:rowOff>
    </xdr:from>
    <xdr:to>
      <xdr:col>9</xdr:col>
      <xdr:colOff>396240</xdr:colOff>
      <xdr:row>21</xdr:row>
      <xdr:rowOff>236220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20980" y="4160520"/>
          <a:ext cx="6248400" cy="1676400"/>
        </a:xfrm>
        <a:prstGeom prst="round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ysClr val="windowText" lastClr="000000"/>
              </a:solidFill>
              <a:latin typeface="+mj-ea"/>
              <a:ea typeface="+mj-ea"/>
            </a:rPr>
            <a:t>１の分析結果</a:t>
          </a:r>
          <a:endParaRPr kumimoji="1" lang="en-US" altLang="ja-JP" sz="1100" b="1" i="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「義務化を知っている」者の加入率が５７．８％であるのに対し、</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「義務化を知らない」者の加入率が１２．１％であった。</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義務化を知っている者の加入率が高く、４５．７％の差がある結果となった。</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　</a:t>
          </a:r>
          <a:r>
            <a:rPr kumimoji="1" lang="ja-JP" altLang="en-US" sz="1100" b="1" u="sng">
              <a:solidFill>
                <a:sysClr val="windowText" lastClr="000000"/>
              </a:solidFill>
              <a:latin typeface="+mj-ea"/>
              <a:ea typeface="+mj-ea"/>
            </a:rPr>
            <a:t>保険加入率の向上には自転車条例及び保険等加入義務化の更なる周知が必要。</a:t>
          </a:r>
        </a:p>
      </xdr:txBody>
    </xdr:sp>
    <xdr:clientData/>
  </xdr:twoCellAnchor>
  <xdr:twoCellAnchor>
    <xdr:from>
      <xdr:col>0</xdr:col>
      <xdr:colOff>220980</xdr:colOff>
      <xdr:row>34</xdr:row>
      <xdr:rowOff>91440</xdr:rowOff>
    </xdr:from>
    <xdr:to>
      <xdr:col>9</xdr:col>
      <xdr:colOff>396240</xdr:colOff>
      <xdr:row>39</xdr:row>
      <xdr:rowOff>198120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20980" y="9159240"/>
          <a:ext cx="6248400" cy="1440180"/>
        </a:xfrm>
        <a:prstGeom prst="round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ysClr val="windowText" lastClr="000000"/>
              </a:solidFill>
              <a:latin typeface="+mj-ea"/>
              <a:ea typeface="+mj-ea"/>
            </a:rPr>
            <a:t>２の分析結果</a:t>
          </a:r>
          <a:endParaRPr kumimoji="1" lang="en-US" altLang="ja-JP" sz="1100" b="1" i="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最も高いのが「２０歳未満」は人数が少ないため、対象外とし、、</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最も低いのが「２０歳代」で４７．９％であった。（２０代は学生と会社員が多い）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　特に</a:t>
          </a:r>
          <a:r>
            <a:rPr kumimoji="1" lang="ja-JP" altLang="en-US" sz="1100" b="1" u="sng">
              <a:solidFill>
                <a:sysClr val="windowText" lastClr="000000"/>
              </a:solidFill>
              <a:latin typeface="+mj-ea"/>
              <a:ea typeface="+mj-ea"/>
            </a:rPr>
            <a:t>若年層に対する告知啓発が必要。</a:t>
          </a:r>
        </a:p>
      </xdr:txBody>
    </xdr:sp>
    <xdr:clientData/>
  </xdr:twoCellAnchor>
  <xdr:twoCellAnchor>
    <xdr:from>
      <xdr:col>1</xdr:col>
      <xdr:colOff>15240</xdr:colOff>
      <xdr:row>53</xdr:row>
      <xdr:rowOff>160020</xdr:rowOff>
    </xdr:from>
    <xdr:to>
      <xdr:col>9</xdr:col>
      <xdr:colOff>419100</xdr:colOff>
      <xdr:row>59</xdr:row>
      <xdr:rowOff>99060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43840" y="14295120"/>
          <a:ext cx="6248400" cy="1539240"/>
        </a:xfrm>
        <a:prstGeom prst="round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ysClr val="windowText" lastClr="000000"/>
              </a:solidFill>
              <a:latin typeface="+mj-ea"/>
              <a:ea typeface="+mj-ea"/>
            </a:rPr>
            <a:t>３の分析結果</a:t>
          </a:r>
          <a:endParaRPr kumimoji="1" lang="en-US" altLang="ja-JP" sz="1100" b="1" i="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最も高いのが「５０歳代」の５９．０％であり、</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最も低いのが「２０歳代」の３２．３％であった。</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　特に</a:t>
          </a:r>
          <a:r>
            <a:rPr kumimoji="1" lang="ja-JP" altLang="en-US" sz="1100" b="1" u="sng">
              <a:solidFill>
                <a:sysClr val="windowText" lastClr="000000"/>
              </a:solidFill>
              <a:latin typeface="+mj-ea"/>
              <a:ea typeface="+mj-ea"/>
            </a:rPr>
            <a:t>若年層に対する意識改革と普及啓発が必要。</a:t>
          </a:r>
          <a:endParaRPr kumimoji="1" lang="en-US" altLang="ja-JP" sz="1100" b="1" u="sng">
            <a:solidFill>
              <a:sysClr val="windowText" lastClr="000000"/>
            </a:solidFill>
            <a:latin typeface="+mj-ea"/>
            <a:ea typeface="+mj-ea"/>
          </a:endParaRPr>
        </a:p>
        <a:p>
          <a:pPr algn="l"/>
          <a:endParaRPr kumimoji="1" lang="ja-JP" altLang="en-US" sz="1100">
            <a:solidFill>
              <a:sysClr val="windowText" lastClr="000000"/>
            </a:solidFill>
            <a:latin typeface="+mj-ea"/>
            <a:ea typeface="+mj-ea"/>
          </a:endParaRPr>
        </a:p>
      </xdr:txBody>
    </xdr:sp>
    <xdr:clientData/>
  </xdr:twoCellAnchor>
  <xdr:twoCellAnchor>
    <xdr:from>
      <xdr:col>0</xdr:col>
      <xdr:colOff>213360</xdr:colOff>
      <xdr:row>69</xdr:row>
      <xdr:rowOff>160020</xdr:rowOff>
    </xdr:from>
    <xdr:to>
      <xdr:col>9</xdr:col>
      <xdr:colOff>388620</xdr:colOff>
      <xdr:row>75</xdr:row>
      <xdr:rowOff>220980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13360" y="18562320"/>
          <a:ext cx="6248400" cy="1661160"/>
        </a:xfrm>
        <a:prstGeom prst="round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ysClr val="windowText" lastClr="000000"/>
              </a:solidFill>
              <a:latin typeface="+mj-ea"/>
              <a:ea typeface="+mj-ea"/>
            </a:rPr>
            <a:t>４の分析結果</a:t>
          </a:r>
          <a:endParaRPr kumimoji="1" lang="en-US" altLang="ja-JP" sz="1100" b="1" i="0">
            <a:solidFill>
              <a:sysClr val="windowText" lastClr="000000"/>
            </a:solidFill>
            <a:latin typeface="+mj-ea"/>
            <a:ea typeface="+mj-ea"/>
          </a:endParaRPr>
        </a:p>
        <a:p>
          <a:pPr algn="l"/>
          <a:endParaRPr kumimoji="1" lang="en-US" altLang="ja-JP" sz="1100" b="1" i="0">
            <a:solidFill>
              <a:sysClr val="windowText" lastClr="000000"/>
            </a:solidFill>
            <a:latin typeface="+mj-ea"/>
            <a:ea typeface="+mj-ea"/>
          </a:endParaRPr>
        </a:p>
        <a:p>
          <a:pPr algn="l"/>
          <a:r>
            <a:rPr kumimoji="1" lang="ja-JP" altLang="en-US" sz="1100" b="0" i="0">
              <a:solidFill>
                <a:sysClr val="windowText" lastClr="000000"/>
              </a:solidFill>
              <a:latin typeface="+mj-ea"/>
              <a:ea typeface="+mj-ea"/>
            </a:rPr>
            <a:t>最も高いのが「ほぼ毎日」の６５．５％であり、</a:t>
          </a:r>
        </a:p>
        <a:p>
          <a:pPr algn="l"/>
          <a:r>
            <a:rPr kumimoji="1" lang="ja-JP" altLang="en-US" sz="1100" b="0" i="0">
              <a:solidFill>
                <a:sysClr val="windowText" lastClr="000000"/>
              </a:solidFill>
              <a:latin typeface="+mj-ea"/>
              <a:ea typeface="+mj-ea"/>
            </a:rPr>
            <a:t>最も低いのが「年に数回」の３２．９％であった。</a:t>
          </a:r>
          <a:endParaRPr kumimoji="1" lang="en-US" altLang="ja-JP" sz="1100" b="0" i="0">
            <a:solidFill>
              <a:sysClr val="windowText" lastClr="000000"/>
            </a:solidFill>
            <a:latin typeface="+mj-ea"/>
            <a:ea typeface="+mj-ea"/>
          </a:endParaRPr>
        </a:p>
        <a:p>
          <a:pPr algn="l"/>
          <a:r>
            <a:rPr kumimoji="1" lang="ja-JP" altLang="en-US" sz="1100" b="0" i="0">
              <a:solidFill>
                <a:sysClr val="windowText" lastClr="000000"/>
              </a:solidFill>
              <a:latin typeface="+mj-ea"/>
              <a:ea typeface="+mj-ea"/>
            </a:rPr>
            <a:t>全体として利用頻度が低いほど加入率が下がる傾向にある。</a:t>
          </a:r>
          <a:endParaRPr kumimoji="1" lang="en-US" altLang="ja-JP" sz="1100" b="0" i="0">
            <a:solidFill>
              <a:sysClr val="windowText" lastClr="000000"/>
            </a:solidFill>
            <a:latin typeface="+mj-ea"/>
            <a:ea typeface="+mj-ea"/>
          </a:endParaRPr>
        </a:p>
        <a:p>
          <a:pPr algn="l"/>
          <a:endParaRPr kumimoji="1" lang="en-US" altLang="ja-JP" sz="1100" b="0" i="0">
            <a:solidFill>
              <a:sysClr val="windowText" lastClr="000000"/>
            </a:solidFill>
            <a:latin typeface="+mj-ea"/>
            <a:ea typeface="+mj-ea"/>
          </a:endParaRPr>
        </a:p>
        <a:p>
          <a:pPr algn="l"/>
          <a:r>
            <a:rPr kumimoji="1" lang="ja-JP" altLang="en-US" sz="1100" b="1" i="0">
              <a:solidFill>
                <a:sysClr val="windowText" lastClr="000000"/>
              </a:solidFill>
              <a:latin typeface="+mj-ea"/>
              <a:ea typeface="+mj-ea"/>
            </a:rPr>
            <a:t>⇒　自転車利用には</a:t>
          </a:r>
          <a:r>
            <a:rPr kumimoji="1" lang="ja-JP" altLang="en-US" sz="1100" b="1" i="0" u="sng">
              <a:solidFill>
                <a:sysClr val="windowText" lastClr="000000"/>
              </a:solidFill>
              <a:latin typeface="+mj-ea"/>
              <a:ea typeface="+mj-ea"/>
            </a:rPr>
            <a:t>、</a:t>
          </a:r>
          <a:r>
            <a:rPr kumimoji="1" lang="ja-JP" altLang="en-US" sz="1100" b="1" i="0" u="sng" baseline="0">
              <a:solidFill>
                <a:sysClr val="windowText" lastClr="000000"/>
              </a:solidFill>
              <a:latin typeface="+mj-ea"/>
              <a:ea typeface="+mj-ea"/>
            </a:rPr>
            <a:t>高額賠償のリスクがあることの更なる周知が重要。</a:t>
          </a:r>
          <a:endParaRPr kumimoji="1" lang="ja-JP" altLang="en-US" sz="1100" b="1" i="0" u="sng">
            <a:solidFill>
              <a:sysClr val="windowText" lastClr="000000"/>
            </a:solidFill>
            <a:latin typeface="+mj-ea"/>
            <a:ea typeface="+mj-ea"/>
          </a:endParaRPr>
        </a:p>
        <a:p>
          <a:pPr algn="l"/>
          <a:endParaRPr kumimoji="1" lang="en-US" altLang="ja-JP" sz="1100" b="0" i="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30"/>
  <sheetViews>
    <sheetView tabSelected="1" view="pageBreakPreview" zoomScaleNormal="100" zoomScaleSheetLayoutView="100" workbookViewId="0">
      <selection activeCell="E60" sqref="E60"/>
    </sheetView>
  </sheetViews>
  <sheetFormatPr defaultRowHeight="13.2" x14ac:dyDescent="0.2"/>
  <cols>
    <col min="1" max="1" width="3.33203125" style="1" customWidth="1"/>
    <col min="2" max="2" width="21.77734375" style="1" customWidth="1"/>
    <col min="3" max="3" width="10.77734375" style="1" customWidth="1"/>
    <col min="4" max="4" width="7.77734375" style="1" customWidth="1"/>
    <col min="5" max="5" width="10.77734375" style="1" customWidth="1"/>
    <col min="6" max="6" width="7.77734375" style="1" customWidth="1"/>
    <col min="7" max="7" width="10.77734375" style="1" customWidth="1"/>
    <col min="8" max="10" width="7.77734375" style="1" customWidth="1"/>
    <col min="11" max="11" width="1.109375" style="1" customWidth="1"/>
    <col min="12" max="15" width="8.77734375" style="1" customWidth="1"/>
    <col min="16" max="16384" width="8.88671875" style="1"/>
  </cols>
  <sheetData>
    <row r="1" spans="1:25" ht="21" customHeight="1" x14ac:dyDescent="0.2">
      <c r="I1" s="1" t="s">
        <v>1</v>
      </c>
    </row>
    <row r="2" spans="1:25" ht="21" customHeight="1" x14ac:dyDescent="0.2">
      <c r="B2" s="5" t="s">
        <v>38</v>
      </c>
      <c r="C2" s="4"/>
      <c r="D2" s="4"/>
      <c r="E2" s="4"/>
      <c r="F2" s="4"/>
      <c r="G2" s="4"/>
      <c r="H2" s="4"/>
      <c r="I2" s="4"/>
      <c r="J2" s="4"/>
    </row>
    <row r="3" spans="1:25" ht="21" customHeight="1" x14ac:dyDescent="0.2">
      <c r="B3" s="5" t="s">
        <v>6</v>
      </c>
      <c r="C3" s="5"/>
      <c r="D3" s="5"/>
      <c r="E3" s="5"/>
      <c r="F3" s="5"/>
      <c r="G3" s="5"/>
      <c r="H3" s="5"/>
      <c r="I3" s="5"/>
      <c r="J3" s="5"/>
    </row>
    <row r="4" spans="1:25" ht="21" customHeight="1" x14ac:dyDescent="0.2"/>
    <row r="5" spans="1:25" ht="21" customHeight="1" x14ac:dyDescent="0.2">
      <c r="B5" s="1" t="s">
        <v>39</v>
      </c>
      <c r="Y5" s="1" t="s">
        <v>0</v>
      </c>
    </row>
    <row r="6" spans="1:25" ht="21" customHeight="1" x14ac:dyDescent="0.2">
      <c r="B6" s="1" t="s">
        <v>2</v>
      </c>
      <c r="D6" s="2"/>
    </row>
    <row r="7" spans="1:25" ht="21" customHeight="1" thickBot="1" x14ac:dyDescent="0.25">
      <c r="D7" s="2"/>
    </row>
    <row r="8" spans="1:25" ht="21" customHeight="1" thickBot="1" x14ac:dyDescent="0.25">
      <c r="B8" s="29" t="s">
        <v>37</v>
      </c>
      <c r="C8" s="11"/>
    </row>
    <row r="9" spans="1:25" s="7" customFormat="1" ht="21" customHeight="1" x14ac:dyDescent="0.2">
      <c r="B9" s="12" t="s">
        <v>34</v>
      </c>
      <c r="I9" s="6"/>
      <c r="J9" s="6"/>
    </row>
    <row r="10" spans="1:25" s="7" customFormat="1" ht="21" customHeight="1" x14ac:dyDescent="0.2">
      <c r="B10" s="27" t="s">
        <v>18</v>
      </c>
      <c r="C10" s="28" t="s">
        <v>20</v>
      </c>
      <c r="I10" s="6"/>
      <c r="J10" s="6"/>
    </row>
    <row r="11" spans="1:25" s="7" customFormat="1" ht="21" customHeight="1" x14ac:dyDescent="0.2">
      <c r="B11" s="27" t="s">
        <v>19</v>
      </c>
      <c r="C11" s="28" t="s">
        <v>21</v>
      </c>
      <c r="I11" s="6"/>
      <c r="J11" s="6"/>
    </row>
    <row r="12" spans="1:25" s="14" customFormat="1" ht="21" customHeight="1" thickBot="1" x14ac:dyDescent="0.25">
      <c r="B12" s="30"/>
      <c r="C12" s="41" t="s">
        <v>7</v>
      </c>
      <c r="D12" s="42"/>
      <c r="E12" s="41" t="s">
        <v>8</v>
      </c>
      <c r="F12" s="42"/>
      <c r="G12" s="41" t="s">
        <v>9</v>
      </c>
      <c r="H12" s="42"/>
      <c r="I12" s="31" t="s">
        <v>17</v>
      </c>
      <c r="J12" s="31" t="s">
        <v>12</v>
      </c>
    </row>
    <row r="13" spans="1:25" s="14" customFormat="1" ht="21" customHeight="1" thickTop="1" thickBot="1" x14ac:dyDescent="0.25">
      <c r="B13" s="36" t="s">
        <v>3</v>
      </c>
      <c r="C13" s="37">
        <v>154</v>
      </c>
      <c r="D13" s="38">
        <f>C13/I13</f>
        <v>0.43874643874643876</v>
      </c>
      <c r="E13" s="37">
        <v>123</v>
      </c>
      <c r="F13" s="38">
        <f>E13/I13</f>
        <v>0.3504273504273504</v>
      </c>
      <c r="G13" s="37">
        <v>74</v>
      </c>
      <c r="H13" s="38">
        <f>G13/I13</f>
        <v>0.21082621082621084</v>
      </c>
      <c r="I13" s="37">
        <f>C13+E13+G13</f>
        <v>351</v>
      </c>
      <c r="J13" s="39">
        <f>D13+F13+H13</f>
        <v>1</v>
      </c>
    </row>
    <row r="14" spans="1:25" s="14" customFormat="1" ht="21" customHeight="1" thickTop="1" x14ac:dyDescent="0.2">
      <c r="A14" s="14">
        <v>1</v>
      </c>
      <c r="B14" s="32" t="s">
        <v>4</v>
      </c>
      <c r="C14" s="33">
        <v>141</v>
      </c>
      <c r="D14" s="34">
        <f t="shared" ref="D14:D15" si="0">C14/I14</f>
        <v>0.57786885245901642</v>
      </c>
      <c r="E14" s="33">
        <v>70</v>
      </c>
      <c r="F14" s="34">
        <f t="shared" ref="F14:F15" si="1">E14/I14</f>
        <v>0.28688524590163933</v>
      </c>
      <c r="G14" s="33">
        <v>33</v>
      </c>
      <c r="H14" s="34">
        <f t="shared" ref="H14:H15" si="2">G14/I14</f>
        <v>0.13524590163934427</v>
      </c>
      <c r="I14" s="40">
        <f t="shared" ref="I14:I15" si="3">C14+E14+G14</f>
        <v>244</v>
      </c>
      <c r="J14" s="35">
        <f>I14/$I$13</f>
        <v>0.6951566951566952</v>
      </c>
    </row>
    <row r="15" spans="1:25" s="14" customFormat="1" ht="21" customHeight="1" x14ac:dyDescent="0.2">
      <c r="A15" s="14">
        <v>2</v>
      </c>
      <c r="B15" s="16" t="s">
        <v>5</v>
      </c>
      <c r="C15" s="13">
        <v>13</v>
      </c>
      <c r="D15" s="26">
        <f t="shared" si="0"/>
        <v>0.12149532710280374</v>
      </c>
      <c r="E15" s="13">
        <v>53</v>
      </c>
      <c r="F15" s="26">
        <f t="shared" si="1"/>
        <v>0.49532710280373832</v>
      </c>
      <c r="G15" s="13">
        <v>41</v>
      </c>
      <c r="H15" s="26">
        <f t="shared" si="2"/>
        <v>0.38317757009345793</v>
      </c>
      <c r="I15" s="13">
        <f t="shared" si="3"/>
        <v>107</v>
      </c>
      <c r="J15" s="25">
        <f>I15/$I$13</f>
        <v>0.30484330484330485</v>
      </c>
    </row>
    <row r="16" spans="1:25" s="7" customFormat="1" ht="21" customHeight="1" x14ac:dyDescent="0.2">
      <c r="B16" s="12"/>
      <c r="I16" s="6"/>
      <c r="J16" s="6"/>
    </row>
    <row r="17" spans="1:9" s="7" customFormat="1" ht="21" customHeight="1" x14ac:dyDescent="0.2">
      <c r="B17" s="12"/>
    </row>
    <row r="18" spans="1:9" s="7" customFormat="1" ht="21" customHeight="1" x14ac:dyDescent="0.2">
      <c r="B18" s="12"/>
    </row>
    <row r="19" spans="1:9" s="7" customFormat="1" ht="21" customHeight="1" x14ac:dyDescent="0.2">
      <c r="B19" s="12"/>
    </row>
    <row r="20" spans="1:9" s="7" customFormat="1" ht="21" customHeight="1" x14ac:dyDescent="0.2">
      <c r="B20" s="12"/>
    </row>
    <row r="21" spans="1:9" s="7" customFormat="1" ht="21" customHeight="1" x14ac:dyDescent="0.2">
      <c r="B21" s="12"/>
    </row>
    <row r="22" spans="1:9" s="7" customFormat="1" ht="21" customHeight="1" x14ac:dyDescent="0.2">
      <c r="B22" s="12"/>
    </row>
    <row r="23" spans="1:9" s="7" customFormat="1" ht="21" customHeight="1" x14ac:dyDescent="0.2">
      <c r="B23" s="12" t="s">
        <v>32</v>
      </c>
      <c r="G23" s="6"/>
      <c r="H23" s="6"/>
      <c r="I23" s="6"/>
    </row>
    <row r="24" spans="1:9" s="7" customFormat="1" ht="21" customHeight="1" x14ac:dyDescent="0.2">
      <c r="B24" s="27" t="s">
        <v>22</v>
      </c>
      <c r="C24" s="28" t="s">
        <v>33</v>
      </c>
      <c r="G24" s="6"/>
      <c r="H24" s="6"/>
      <c r="I24" s="6"/>
    </row>
    <row r="25" spans="1:9" s="7" customFormat="1" ht="21" customHeight="1" x14ac:dyDescent="0.2">
      <c r="B25" s="27" t="s">
        <v>18</v>
      </c>
      <c r="C25" s="28" t="s">
        <v>20</v>
      </c>
      <c r="G25" s="6"/>
      <c r="H25" s="6"/>
      <c r="I25" s="6"/>
    </row>
    <row r="26" spans="1:9" s="7" customFormat="1" ht="21" customHeight="1" thickBot="1" x14ac:dyDescent="0.25">
      <c r="B26" s="30"/>
      <c r="C26" s="41" t="s">
        <v>10</v>
      </c>
      <c r="D26" s="42"/>
      <c r="E26" s="41" t="s">
        <v>11</v>
      </c>
      <c r="F26" s="42"/>
      <c r="G26" s="31" t="s">
        <v>17</v>
      </c>
      <c r="H26" s="31" t="s">
        <v>12</v>
      </c>
      <c r="I26" s="15"/>
    </row>
    <row r="27" spans="1:9" s="7" customFormat="1" ht="21" customHeight="1" thickTop="1" thickBot="1" x14ac:dyDescent="0.25">
      <c r="B27" s="36" t="s">
        <v>3</v>
      </c>
      <c r="C27" s="37">
        <f>SUM(C28:C34)</f>
        <v>244</v>
      </c>
      <c r="D27" s="38">
        <f>C27/G27</f>
        <v>0.6951566951566952</v>
      </c>
      <c r="E27" s="37">
        <f>SUM(E28:E34)</f>
        <v>107</v>
      </c>
      <c r="F27" s="38">
        <f>E27/G27</f>
        <v>0.30484330484330485</v>
      </c>
      <c r="G27" s="37">
        <f>C27+E27</f>
        <v>351</v>
      </c>
      <c r="H27" s="39">
        <f>D27+F27</f>
        <v>1</v>
      </c>
      <c r="I27" s="15"/>
    </row>
    <row r="28" spans="1:9" s="7" customFormat="1" ht="21" customHeight="1" thickTop="1" x14ac:dyDescent="0.2">
      <c r="A28" s="14">
        <v>1</v>
      </c>
      <c r="B28" s="32" t="s">
        <v>31</v>
      </c>
      <c r="C28" s="33">
        <v>3</v>
      </c>
      <c r="D28" s="34">
        <f t="shared" ref="D28" si="4">C28/G28</f>
        <v>1</v>
      </c>
      <c r="E28" s="33">
        <v>0</v>
      </c>
      <c r="F28" s="34">
        <f t="shared" ref="F28" si="5">E28/G28</f>
        <v>0</v>
      </c>
      <c r="G28" s="33">
        <f>SUM(C28,E28)</f>
        <v>3</v>
      </c>
      <c r="H28" s="35">
        <f>G28/$G$27</f>
        <v>8.5470085470085479E-3</v>
      </c>
      <c r="I28" s="15"/>
    </row>
    <row r="29" spans="1:9" s="7" customFormat="1" ht="21" customHeight="1" x14ac:dyDescent="0.2">
      <c r="A29" s="14">
        <v>2</v>
      </c>
      <c r="B29" s="16" t="s">
        <v>25</v>
      </c>
      <c r="C29" s="13">
        <v>46</v>
      </c>
      <c r="D29" s="26">
        <f t="shared" ref="D29:D34" si="6">C29/G29</f>
        <v>0.47916666666666669</v>
      </c>
      <c r="E29" s="13">
        <v>50</v>
      </c>
      <c r="F29" s="26">
        <f t="shared" ref="F29:F34" si="7">E29/G29</f>
        <v>0.52083333333333337</v>
      </c>
      <c r="G29" s="13">
        <f t="shared" ref="G29" si="8">SUM(C29,E29)</f>
        <v>96</v>
      </c>
      <c r="H29" s="25">
        <f t="shared" ref="H29:H34" si="9">G29/$G$27</f>
        <v>0.27350427350427353</v>
      </c>
      <c r="I29" s="15"/>
    </row>
    <row r="30" spans="1:9" s="7" customFormat="1" ht="21" customHeight="1" x14ac:dyDescent="0.2">
      <c r="A30" s="14">
        <v>3</v>
      </c>
      <c r="B30" s="16" t="s">
        <v>26</v>
      </c>
      <c r="C30" s="13">
        <v>30</v>
      </c>
      <c r="D30" s="26">
        <f t="shared" si="6"/>
        <v>0.76923076923076927</v>
      </c>
      <c r="E30" s="13">
        <v>9</v>
      </c>
      <c r="F30" s="26">
        <f t="shared" si="7"/>
        <v>0.23076923076923078</v>
      </c>
      <c r="G30" s="13">
        <f>SUM(C30,E30)</f>
        <v>39</v>
      </c>
      <c r="H30" s="25">
        <f t="shared" si="9"/>
        <v>0.1111111111111111</v>
      </c>
      <c r="I30" s="15"/>
    </row>
    <row r="31" spans="1:9" s="7" customFormat="1" ht="21" customHeight="1" x14ac:dyDescent="0.2">
      <c r="A31" s="14">
        <v>4</v>
      </c>
      <c r="B31" s="16" t="s">
        <v>27</v>
      </c>
      <c r="C31" s="13">
        <v>49</v>
      </c>
      <c r="D31" s="26">
        <f t="shared" si="6"/>
        <v>0.73134328358208955</v>
      </c>
      <c r="E31" s="13">
        <v>18</v>
      </c>
      <c r="F31" s="26">
        <f t="shared" si="7"/>
        <v>0.26865671641791045</v>
      </c>
      <c r="G31" s="13">
        <f>SUM(C31,E31)</f>
        <v>67</v>
      </c>
      <c r="H31" s="25">
        <f t="shared" si="9"/>
        <v>0.19088319088319089</v>
      </c>
      <c r="I31" s="15"/>
    </row>
    <row r="32" spans="1:9" s="7" customFormat="1" ht="21" customHeight="1" x14ac:dyDescent="0.2">
      <c r="A32" s="14">
        <v>5</v>
      </c>
      <c r="B32" s="16" t="s">
        <v>28</v>
      </c>
      <c r="C32" s="13">
        <v>52</v>
      </c>
      <c r="D32" s="26">
        <f t="shared" si="6"/>
        <v>0.85245901639344257</v>
      </c>
      <c r="E32" s="13">
        <v>9</v>
      </c>
      <c r="F32" s="26">
        <f t="shared" si="7"/>
        <v>0.14754098360655737</v>
      </c>
      <c r="G32" s="13">
        <f>SUM(C32,E32)</f>
        <v>61</v>
      </c>
      <c r="H32" s="25">
        <f t="shared" si="9"/>
        <v>0.1737891737891738</v>
      </c>
      <c r="I32" s="15"/>
    </row>
    <row r="33" spans="1:10" s="7" customFormat="1" ht="21" customHeight="1" x14ac:dyDescent="0.2">
      <c r="A33" s="14">
        <v>6</v>
      </c>
      <c r="B33" s="16" t="s">
        <v>29</v>
      </c>
      <c r="C33" s="13">
        <v>44</v>
      </c>
      <c r="D33" s="26">
        <f t="shared" si="6"/>
        <v>0.74576271186440679</v>
      </c>
      <c r="E33" s="13">
        <v>15</v>
      </c>
      <c r="F33" s="26">
        <f t="shared" si="7"/>
        <v>0.25423728813559321</v>
      </c>
      <c r="G33" s="13">
        <f t="shared" ref="G33:G34" si="10">SUM(C33,E33)</f>
        <v>59</v>
      </c>
      <c r="H33" s="25">
        <f t="shared" si="9"/>
        <v>0.16809116809116809</v>
      </c>
      <c r="I33" s="15"/>
    </row>
    <row r="34" spans="1:10" s="7" customFormat="1" ht="21" customHeight="1" x14ac:dyDescent="0.2">
      <c r="A34" s="14">
        <v>7</v>
      </c>
      <c r="B34" s="16" t="s">
        <v>30</v>
      </c>
      <c r="C34" s="13">
        <v>20</v>
      </c>
      <c r="D34" s="26">
        <f t="shared" si="6"/>
        <v>0.76923076923076927</v>
      </c>
      <c r="E34" s="13">
        <v>6</v>
      </c>
      <c r="F34" s="26">
        <f t="shared" si="7"/>
        <v>0.23076923076923078</v>
      </c>
      <c r="G34" s="13">
        <f t="shared" si="10"/>
        <v>26</v>
      </c>
      <c r="H34" s="25">
        <f t="shared" si="9"/>
        <v>7.407407407407407E-2</v>
      </c>
      <c r="I34" s="15"/>
    </row>
    <row r="35" spans="1:10" s="7" customFormat="1" ht="21" customHeight="1" x14ac:dyDescent="0.2">
      <c r="B35" s="12"/>
      <c r="G35" s="6"/>
      <c r="H35" s="6"/>
    </row>
    <row r="36" spans="1:10" s="7" customFormat="1" ht="21" customHeight="1" x14ac:dyDescent="0.2">
      <c r="B36" s="12"/>
    </row>
    <row r="37" spans="1:10" s="7" customFormat="1" ht="21" customHeight="1" x14ac:dyDescent="0.2">
      <c r="B37" s="12"/>
    </row>
    <row r="38" spans="1:10" s="7" customFormat="1" ht="21" customHeight="1" x14ac:dyDescent="0.2">
      <c r="B38" s="12"/>
    </row>
    <row r="39" spans="1:10" s="7" customFormat="1" ht="21" customHeight="1" x14ac:dyDescent="0.2">
      <c r="B39" s="12"/>
    </row>
    <row r="40" spans="1:10" s="7" customFormat="1" ht="21" customHeight="1" x14ac:dyDescent="0.2">
      <c r="B40" s="12"/>
    </row>
    <row r="41" spans="1:10" s="7" customFormat="1" ht="21" customHeight="1" x14ac:dyDescent="0.2">
      <c r="B41" s="12"/>
    </row>
    <row r="42" spans="1:10" s="7" customFormat="1" ht="21" customHeight="1" x14ac:dyDescent="0.2">
      <c r="B42" s="12" t="s">
        <v>35</v>
      </c>
      <c r="I42" s="6"/>
      <c r="J42" s="6"/>
    </row>
    <row r="43" spans="1:10" s="7" customFormat="1" ht="21" customHeight="1" x14ac:dyDescent="0.2">
      <c r="B43" s="27" t="s">
        <v>22</v>
      </c>
      <c r="C43" s="28" t="s">
        <v>33</v>
      </c>
      <c r="I43" s="6"/>
      <c r="J43" s="6"/>
    </row>
    <row r="44" spans="1:10" s="7" customFormat="1" ht="21" customHeight="1" x14ac:dyDescent="0.2">
      <c r="B44" s="27" t="s">
        <v>19</v>
      </c>
      <c r="C44" s="28" t="s">
        <v>21</v>
      </c>
      <c r="I44" s="6"/>
      <c r="J44" s="6"/>
    </row>
    <row r="45" spans="1:10" s="14" customFormat="1" ht="21" customHeight="1" thickBot="1" x14ac:dyDescent="0.25">
      <c r="B45" s="30"/>
      <c r="C45" s="41" t="s">
        <v>7</v>
      </c>
      <c r="D45" s="42"/>
      <c r="E45" s="41" t="s">
        <v>8</v>
      </c>
      <c r="F45" s="42"/>
      <c r="G45" s="41" t="s">
        <v>9</v>
      </c>
      <c r="H45" s="42"/>
      <c r="I45" s="31" t="s">
        <v>17</v>
      </c>
      <c r="J45" s="31" t="s">
        <v>12</v>
      </c>
    </row>
    <row r="46" spans="1:10" s="14" customFormat="1" ht="21" customHeight="1" thickTop="1" thickBot="1" x14ac:dyDescent="0.25">
      <c r="B46" s="36" t="s">
        <v>3</v>
      </c>
      <c r="C46" s="37">
        <v>154</v>
      </c>
      <c r="D46" s="38">
        <f>C46/I46</f>
        <v>0.43874643874643876</v>
      </c>
      <c r="E46" s="37">
        <v>123</v>
      </c>
      <c r="F46" s="38">
        <f>E46/I46</f>
        <v>0.3504273504273504</v>
      </c>
      <c r="G46" s="37">
        <v>74</v>
      </c>
      <c r="H46" s="38">
        <f>G46/I46</f>
        <v>0.21082621082621084</v>
      </c>
      <c r="I46" s="37">
        <f>C46+E46+G46</f>
        <v>351</v>
      </c>
      <c r="J46" s="39">
        <f>D46+F46+H46</f>
        <v>1</v>
      </c>
    </row>
    <row r="47" spans="1:10" s="14" customFormat="1" ht="21" customHeight="1" thickTop="1" x14ac:dyDescent="0.2">
      <c r="A47" s="14">
        <v>1</v>
      </c>
      <c r="B47" s="32" t="s">
        <v>31</v>
      </c>
      <c r="C47" s="33">
        <v>1</v>
      </c>
      <c r="D47" s="34">
        <f t="shared" ref="D47" si="11">C47/I47</f>
        <v>0.33333333333333331</v>
      </c>
      <c r="E47" s="33">
        <f>I47-C47-G47</f>
        <v>1</v>
      </c>
      <c r="F47" s="34">
        <f t="shared" ref="F47" si="12">E47/I47</f>
        <v>0.33333333333333331</v>
      </c>
      <c r="G47" s="33">
        <v>1</v>
      </c>
      <c r="H47" s="34">
        <f t="shared" ref="H47" si="13">G47/I47</f>
        <v>0.33333333333333331</v>
      </c>
      <c r="I47" s="33">
        <v>3</v>
      </c>
      <c r="J47" s="35">
        <f>I47/$I$46</f>
        <v>8.5470085470085479E-3</v>
      </c>
    </row>
    <row r="48" spans="1:10" s="14" customFormat="1" ht="21" customHeight="1" x14ac:dyDescent="0.2">
      <c r="A48" s="14">
        <v>2</v>
      </c>
      <c r="B48" s="16" t="s">
        <v>25</v>
      </c>
      <c r="C48" s="13">
        <v>31</v>
      </c>
      <c r="D48" s="26">
        <f t="shared" ref="D48:D49" si="14">C48/I48</f>
        <v>0.32291666666666669</v>
      </c>
      <c r="E48" s="13">
        <f t="shared" ref="E48:E53" si="15">I48-C48-G48</f>
        <v>26</v>
      </c>
      <c r="F48" s="26">
        <f t="shared" ref="F48:F49" si="16">E48/I48</f>
        <v>0.27083333333333331</v>
      </c>
      <c r="G48" s="13">
        <v>39</v>
      </c>
      <c r="H48" s="26">
        <f t="shared" ref="H48:H53" si="17">G48/I48</f>
        <v>0.40625</v>
      </c>
      <c r="I48" s="13">
        <v>96</v>
      </c>
      <c r="J48" s="25">
        <f t="shared" ref="J48:J53" si="18">I48/$I$46</f>
        <v>0.27350427350427353</v>
      </c>
    </row>
    <row r="49" spans="1:10" s="14" customFormat="1" ht="21" customHeight="1" x14ac:dyDescent="0.2">
      <c r="A49" s="14">
        <v>3</v>
      </c>
      <c r="B49" s="16" t="s">
        <v>26</v>
      </c>
      <c r="C49" s="13">
        <v>21</v>
      </c>
      <c r="D49" s="26">
        <f t="shared" si="14"/>
        <v>0.53846153846153844</v>
      </c>
      <c r="E49" s="13">
        <f t="shared" si="15"/>
        <v>15</v>
      </c>
      <c r="F49" s="26">
        <f t="shared" si="16"/>
        <v>0.38461538461538464</v>
      </c>
      <c r="G49" s="13">
        <v>3</v>
      </c>
      <c r="H49" s="26">
        <f t="shared" si="17"/>
        <v>7.6923076923076927E-2</v>
      </c>
      <c r="I49" s="13">
        <v>39</v>
      </c>
      <c r="J49" s="25">
        <f t="shared" si="18"/>
        <v>0.1111111111111111</v>
      </c>
    </row>
    <row r="50" spans="1:10" s="14" customFormat="1" ht="21" customHeight="1" x14ac:dyDescent="0.2">
      <c r="A50" s="14">
        <v>4</v>
      </c>
      <c r="B50" s="16" t="s">
        <v>27</v>
      </c>
      <c r="C50" s="13">
        <v>28</v>
      </c>
      <c r="D50" s="26">
        <f t="shared" ref="D50:D53" si="19">C50/I50</f>
        <v>0.41791044776119401</v>
      </c>
      <c r="E50" s="13">
        <f t="shared" si="15"/>
        <v>28</v>
      </c>
      <c r="F50" s="26">
        <f t="shared" ref="F50:F53" si="20">E50/I50</f>
        <v>0.41791044776119401</v>
      </c>
      <c r="G50" s="13">
        <v>11</v>
      </c>
      <c r="H50" s="26">
        <f t="shared" si="17"/>
        <v>0.16417910447761194</v>
      </c>
      <c r="I50" s="13">
        <v>67</v>
      </c>
      <c r="J50" s="25">
        <f t="shared" si="18"/>
        <v>0.19088319088319089</v>
      </c>
    </row>
    <row r="51" spans="1:10" s="14" customFormat="1" ht="21" customHeight="1" x14ac:dyDescent="0.2">
      <c r="A51" s="14">
        <v>5</v>
      </c>
      <c r="B51" s="16" t="s">
        <v>28</v>
      </c>
      <c r="C51" s="13">
        <v>36</v>
      </c>
      <c r="D51" s="26">
        <f t="shared" si="19"/>
        <v>0.5901639344262295</v>
      </c>
      <c r="E51" s="13">
        <f t="shared" si="15"/>
        <v>20</v>
      </c>
      <c r="F51" s="26">
        <f t="shared" si="20"/>
        <v>0.32786885245901637</v>
      </c>
      <c r="G51" s="13">
        <v>5</v>
      </c>
      <c r="H51" s="26">
        <f t="shared" si="17"/>
        <v>8.1967213114754092E-2</v>
      </c>
      <c r="I51" s="13">
        <v>61</v>
      </c>
      <c r="J51" s="25">
        <f t="shared" si="18"/>
        <v>0.1737891737891738</v>
      </c>
    </row>
    <row r="52" spans="1:10" s="14" customFormat="1" ht="21" customHeight="1" x14ac:dyDescent="0.2">
      <c r="A52" s="14">
        <v>6</v>
      </c>
      <c r="B52" s="16" t="s">
        <v>29</v>
      </c>
      <c r="C52" s="13">
        <v>24</v>
      </c>
      <c r="D52" s="26">
        <f t="shared" si="19"/>
        <v>0.40677966101694918</v>
      </c>
      <c r="E52" s="13">
        <f t="shared" si="15"/>
        <v>23</v>
      </c>
      <c r="F52" s="26">
        <f t="shared" si="20"/>
        <v>0.38983050847457629</v>
      </c>
      <c r="G52" s="13">
        <v>12</v>
      </c>
      <c r="H52" s="26">
        <f t="shared" si="17"/>
        <v>0.20338983050847459</v>
      </c>
      <c r="I52" s="13">
        <v>59</v>
      </c>
      <c r="J52" s="25">
        <f t="shared" si="18"/>
        <v>0.16809116809116809</v>
      </c>
    </row>
    <row r="53" spans="1:10" s="14" customFormat="1" ht="21" customHeight="1" x14ac:dyDescent="0.2">
      <c r="A53" s="14">
        <v>7</v>
      </c>
      <c r="B53" s="16" t="s">
        <v>30</v>
      </c>
      <c r="C53" s="13">
        <v>13</v>
      </c>
      <c r="D53" s="26">
        <f t="shared" si="19"/>
        <v>0.5</v>
      </c>
      <c r="E53" s="13">
        <f t="shared" si="15"/>
        <v>10</v>
      </c>
      <c r="F53" s="26">
        <f t="shared" si="20"/>
        <v>0.38461538461538464</v>
      </c>
      <c r="G53" s="13">
        <v>3</v>
      </c>
      <c r="H53" s="26">
        <f t="shared" si="17"/>
        <v>0.11538461538461539</v>
      </c>
      <c r="I53" s="13">
        <v>26</v>
      </c>
      <c r="J53" s="25">
        <f t="shared" si="18"/>
        <v>7.407407407407407E-2</v>
      </c>
    </row>
    <row r="54" spans="1:10" s="7" customFormat="1" ht="21" customHeight="1" x14ac:dyDescent="0.2">
      <c r="B54" s="12"/>
    </row>
    <row r="55" spans="1:10" s="7" customFormat="1" ht="21" customHeight="1" x14ac:dyDescent="0.2">
      <c r="B55" s="12"/>
    </row>
    <row r="56" spans="1:10" s="7" customFormat="1" ht="21" customHeight="1" x14ac:dyDescent="0.2">
      <c r="B56" s="12"/>
    </row>
    <row r="57" spans="1:10" s="7" customFormat="1" ht="21" customHeight="1" x14ac:dyDescent="0.2">
      <c r="B57" s="12"/>
    </row>
    <row r="58" spans="1:10" s="6" customFormat="1" ht="21" customHeight="1" x14ac:dyDescent="0.2">
      <c r="B58" s="17"/>
    </row>
    <row r="59" spans="1:10" s="2" customFormat="1" ht="21" customHeight="1" x14ac:dyDescent="0.2"/>
    <row r="60" spans="1:10" s="2" customFormat="1" ht="21" customHeight="1" x14ac:dyDescent="0.2">
      <c r="C60" s="18"/>
      <c r="I60" s="18"/>
    </row>
    <row r="61" spans="1:10" s="7" customFormat="1" ht="21" customHeight="1" x14ac:dyDescent="0.2">
      <c r="B61" s="12" t="s">
        <v>36</v>
      </c>
      <c r="I61" s="6"/>
      <c r="J61" s="6"/>
    </row>
    <row r="62" spans="1:10" s="7" customFormat="1" ht="21" customHeight="1" x14ac:dyDescent="0.2">
      <c r="B62" s="27" t="s">
        <v>23</v>
      </c>
      <c r="C62" s="28" t="s">
        <v>24</v>
      </c>
      <c r="I62" s="6"/>
      <c r="J62" s="6"/>
    </row>
    <row r="63" spans="1:10" s="7" customFormat="1" ht="21" customHeight="1" x14ac:dyDescent="0.2">
      <c r="B63" s="27" t="s">
        <v>19</v>
      </c>
      <c r="C63" s="28" t="s">
        <v>21</v>
      </c>
      <c r="I63" s="6"/>
      <c r="J63" s="6"/>
    </row>
    <row r="64" spans="1:10" s="14" customFormat="1" ht="21" customHeight="1" thickBot="1" x14ac:dyDescent="0.25">
      <c r="B64" s="30"/>
      <c r="C64" s="41" t="s">
        <v>7</v>
      </c>
      <c r="D64" s="42"/>
      <c r="E64" s="41" t="s">
        <v>8</v>
      </c>
      <c r="F64" s="42"/>
      <c r="G64" s="41" t="s">
        <v>9</v>
      </c>
      <c r="H64" s="42"/>
      <c r="I64" s="31" t="s">
        <v>17</v>
      </c>
      <c r="J64" s="31" t="s">
        <v>12</v>
      </c>
    </row>
    <row r="65" spans="1:10" s="14" customFormat="1" ht="21" customHeight="1" thickTop="1" thickBot="1" x14ac:dyDescent="0.25">
      <c r="B65" s="36" t="s">
        <v>3</v>
      </c>
      <c r="C65" s="37">
        <v>154</v>
      </c>
      <c r="D65" s="38">
        <f>C65/I65</f>
        <v>0.43874643874643876</v>
      </c>
      <c r="E65" s="37">
        <v>123</v>
      </c>
      <c r="F65" s="38">
        <f>E65/I65</f>
        <v>0.3504273504273504</v>
      </c>
      <c r="G65" s="37">
        <v>74</v>
      </c>
      <c r="H65" s="38">
        <f>G65/I65</f>
        <v>0.21082621082621084</v>
      </c>
      <c r="I65" s="37">
        <f>C65+E65+G65</f>
        <v>351</v>
      </c>
      <c r="J65" s="39">
        <f>D65+F65+H65</f>
        <v>1</v>
      </c>
    </row>
    <row r="66" spans="1:10" s="14" customFormat="1" ht="21" customHeight="1" thickTop="1" x14ac:dyDescent="0.2">
      <c r="A66" s="14">
        <v>1</v>
      </c>
      <c r="B66" s="32" t="s">
        <v>13</v>
      </c>
      <c r="C66" s="33">
        <v>38</v>
      </c>
      <c r="D66" s="34">
        <f t="shared" ref="D66:D69" si="21">C66/I66</f>
        <v>0.65517241379310343</v>
      </c>
      <c r="E66" s="33">
        <f>I66-C66-G66</f>
        <v>8</v>
      </c>
      <c r="F66" s="34">
        <f t="shared" ref="F66:F69" si="22">E66/I66</f>
        <v>0.13793103448275862</v>
      </c>
      <c r="G66" s="33">
        <v>12</v>
      </c>
      <c r="H66" s="34">
        <f t="shared" ref="H66:H68" si="23">G66/I66</f>
        <v>0.20689655172413793</v>
      </c>
      <c r="I66" s="33">
        <v>58</v>
      </c>
      <c r="J66" s="35">
        <f>I66/$I$65</f>
        <v>0.16524216524216523</v>
      </c>
    </row>
    <row r="67" spans="1:10" s="14" customFormat="1" ht="21" customHeight="1" x14ac:dyDescent="0.2">
      <c r="A67" s="14">
        <v>2</v>
      </c>
      <c r="B67" s="16" t="s">
        <v>14</v>
      </c>
      <c r="C67" s="13">
        <v>19</v>
      </c>
      <c r="D67" s="26">
        <f t="shared" si="21"/>
        <v>0.42222222222222222</v>
      </c>
      <c r="E67" s="13">
        <f t="shared" ref="E67:E69" si="24">I67-C67-G67</f>
        <v>13</v>
      </c>
      <c r="F67" s="26">
        <f t="shared" si="22"/>
        <v>0.28888888888888886</v>
      </c>
      <c r="G67" s="13">
        <v>13</v>
      </c>
      <c r="H67" s="26">
        <f t="shared" si="23"/>
        <v>0.28888888888888886</v>
      </c>
      <c r="I67" s="13">
        <v>45</v>
      </c>
      <c r="J67" s="25">
        <f t="shared" ref="J67:J69" si="25">I67/$I$65</f>
        <v>0.12820512820512819</v>
      </c>
    </row>
    <row r="68" spans="1:10" s="14" customFormat="1" ht="21" customHeight="1" x14ac:dyDescent="0.2">
      <c r="A68" s="14">
        <v>3</v>
      </c>
      <c r="B68" s="16" t="s">
        <v>15</v>
      </c>
      <c r="C68" s="13">
        <v>41</v>
      </c>
      <c r="D68" s="26">
        <f t="shared" si="21"/>
        <v>0.52564102564102566</v>
      </c>
      <c r="E68" s="13">
        <f t="shared" si="24"/>
        <v>26</v>
      </c>
      <c r="F68" s="26">
        <f t="shared" si="22"/>
        <v>0.33333333333333331</v>
      </c>
      <c r="G68" s="13">
        <v>11</v>
      </c>
      <c r="H68" s="26">
        <f t="shared" si="23"/>
        <v>0.14102564102564102</v>
      </c>
      <c r="I68" s="13">
        <v>78</v>
      </c>
      <c r="J68" s="25">
        <f t="shared" si="25"/>
        <v>0.22222222222222221</v>
      </c>
    </row>
    <row r="69" spans="1:10" s="14" customFormat="1" ht="21" customHeight="1" x14ac:dyDescent="0.2">
      <c r="A69" s="14">
        <v>4</v>
      </c>
      <c r="B69" s="16" t="s">
        <v>16</v>
      </c>
      <c r="C69" s="13">
        <v>56</v>
      </c>
      <c r="D69" s="26">
        <f t="shared" si="21"/>
        <v>0.32941176470588235</v>
      </c>
      <c r="E69" s="13">
        <f t="shared" si="24"/>
        <v>76</v>
      </c>
      <c r="F69" s="26">
        <f t="shared" si="22"/>
        <v>0.44705882352941179</v>
      </c>
      <c r="G69" s="13">
        <v>38</v>
      </c>
      <c r="H69" s="26">
        <f t="shared" ref="H69" si="26">G69/I69</f>
        <v>0.22352941176470589</v>
      </c>
      <c r="I69" s="13">
        <v>170</v>
      </c>
      <c r="J69" s="25">
        <f t="shared" si="25"/>
        <v>0.48433048433048431</v>
      </c>
    </row>
    <row r="70" spans="1:10" s="2" customFormat="1" ht="21" customHeight="1" x14ac:dyDescent="0.2">
      <c r="C70" s="18"/>
      <c r="I70" s="18"/>
    </row>
    <row r="71" spans="1:10" s="2" customFormat="1" ht="21" customHeight="1" x14ac:dyDescent="0.2">
      <c r="C71" s="18"/>
      <c r="I71" s="18"/>
    </row>
    <row r="72" spans="1:10" s="2" customFormat="1" ht="21" customHeight="1" x14ac:dyDescent="0.2">
      <c r="C72" s="18"/>
      <c r="I72" s="18"/>
    </row>
    <row r="73" spans="1:10" s="2" customFormat="1" ht="21" customHeight="1" x14ac:dyDescent="0.2">
      <c r="C73" s="9"/>
      <c r="D73" s="3"/>
      <c r="E73" s="3"/>
      <c r="F73" s="3"/>
      <c r="G73" s="8"/>
      <c r="H73" s="3"/>
      <c r="I73" s="9"/>
      <c r="J73" s="3"/>
    </row>
    <row r="74" spans="1:10" s="2" customFormat="1" ht="21" customHeight="1" x14ac:dyDescent="0.2">
      <c r="C74" s="3"/>
      <c r="D74" s="3"/>
      <c r="E74" s="3"/>
      <c r="F74" s="3"/>
      <c r="G74" s="3"/>
      <c r="H74" s="3"/>
      <c r="I74" s="3"/>
      <c r="J74" s="3"/>
    </row>
    <row r="75" spans="1:10" s="6" customFormat="1" ht="21" customHeight="1" x14ac:dyDescent="0.2">
      <c r="B75" s="19"/>
    </row>
    <row r="76" spans="1:10" s="2" customFormat="1" ht="21" customHeight="1" x14ac:dyDescent="0.2"/>
    <row r="77" spans="1:10" s="2" customFormat="1" ht="21" customHeight="1" x14ac:dyDescent="0.2">
      <c r="C77" s="18"/>
      <c r="I77" s="18"/>
    </row>
    <row r="78" spans="1:10" s="2" customFormat="1" ht="21" customHeight="1" x14ac:dyDescent="0.2">
      <c r="C78" s="18"/>
      <c r="I78" s="18"/>
    </row>
    <row r="79" spans="1:10" s="2" customFormat="1" ht="21" customHeight="1" x14ac:dyDescent="0.2">
      <c r="C79" s="18"/>
      <c r="I79" s="18"/>
    </row>
    <row r="80" spans="1:10" s="2" customFormat="1" ht="21" customHeight="1" x14ac:dyDescent="0.2">
      <c r="C80" s="18"/>
      <c r="G80" s="20"/>
      <c r="I80" s="18"/>
    </row>
    <row r="81" spans="1:10" s="2" customFormat="1" ht="21" customHeight="1" x14ac:dyDescent="0.2">
      <c r="C81" s="9"/>
      <c r="D81" s="3"/>
      <c r="E81" s="3"/>
      <c r="F81" s="3"/>
      <c r="G81" s="8"/>
      <c r="H81" s="3"/>
      <c r="I81" s="9"/>
      <c r="J81" s="3"/>
    </row>
    <row r="82" spans="1:10" s="2" customFormat="1" ht="21" customHeight="1" x14ac:dyDescent="0.2"/>
    <row r="83" spans="1:10" s="6" customFormat="1" ht="21" customHeight="1" x14ac:dyDescent="0.2">
      <c r="B83" s="19"/>
    </row>
    <row r="84" spans="1:10" s="2" customFormat="1" ht="21" customHeight="1" x14ac:dyDescent="0.2"/>
    <row r="85" spans="1:10" s="2" customFormat="1" ht="21" customHeight="1" x14ac:dyDescent="0.2">
      <c r="C85" s="18"/>
      <c r="G85" s="20"/>
      <c r="I85" s="18"/>
    </row>
    <row r="86" spans="1:10" s="2" customFormat="1" ht="21" customHeight="1" x14ac:dyDescent="0.2">
      <c r="C86" s="18"/>
      <c r="G86" s="20"/>
      <c r="I86" s="18"/>
    </row>
    <row r="87" spans="1:10" s="2" customFormat="1" ht="21" customHeight="1" x14ac:dyDescent="0.2">
      <c r="C87" s="18"/>
      <c r="G87" s="20"/>
      <c r="I87" s="18"/>
    </row>
    <row r="88" spans="1:10" s="2" customFormat="1" ht="21" customHeight="1" x14ac:dyDescent="0.2">
      <c r="C88" s="18"/>
      <c r="G88" s="20"/>
      <c r="I88" s="18"/>
    </row>
    <row r="89" spans="1:10" s="2" customFormat="1" ht="21" customHeight="1" x14ac:dyDescent="0.2">
      <c r="C89" s="18"/>
      <c r="G89" s="20"/>
      <c r="I89" s="18"/>
    </row>
    <row r="90" spans="1:10" s="2" customFormat="1" ht="21" customHeight="1" x14ac:dyDescent="0.2">
      <c r="C90" s="18"/>
      <c r="G90" s="20"/>
      <c r="I90" s="18"/>
    </row>
    <row r="91" spans="1:10" s="2" customFormat="1" ht="21" customHeight="1" x14ac:dyDescent="0.2">
      <c r="C91" s="18"/>
      <c r="G91" s="20"/>
      <c r="I91" s="18"/>
    </row>
    <row r="92" spans="1:10" s="2" customFormat="1" ht="21" customHeight="1" x14ac:dyDescent="0.2">
      <c r="C92" s="18"/>
      <c r="G92" s="20"/>
      <c r="I92" s="18"/>
    </row>
    <row r="93" spans="1:10" s="2" customFormat="1" ht="21" customHeight="1" x14ac:dyDescent="0.2">
      <c r="C93" s="18"/>
      <c r="G93" s="20"/>
      <c r="I93" s="18"/>
    </row>
    <row r="94" spans="1:10" s="2" customFormat="1" ht="21" customHeight="1" x14ac:dyDescent="0.2">
      <c r="C94" s="9"/>
      <c r="D94" s="3"/>
      <c r="E94" s="3"/>
      <c r="F94" s="3"/>
      <c r="G94" s="8"/>
      <c r="H94" s="3"/>
      <c r="I94" s="9"/>
      <c r="J94" s="3"/>
    </row>
    <row r="95" spans="1:10" s="2" customFormat="1" ht="21" customHeight="1" x14ac:dyDescent="0.2"/>
    <row r="96" spans="1:10" s="6" customFormat="1" ht="21" customHeight="1" x14ac:dyDescent="0.2">
      <c r="A96" s="10"/>
      <c r="B96" s="21"/>
    </row>
    <row r="97" spans="1:10" s="6" customFormat="1" ht="21" customHeight="1" x14ac:dyDescent="0.2">
      <c r="B97" s="21"/>
    </row>
    <row r="98" spans="1:10" s="2" customFormat="1" ht="21" customHeight="1" x14ac:dyDescent="0.2"/>
    <row r="99" spans="1:10" s="2" customFormat="1" ht="21" customHeight="1" x14ac:dyDescent="0.2">
      <c r="C99" s="18"/>
      <c r="I99" s="18"/>
    </row>
    <row r="100" spans="1:10" s="2" customFormat="1" ht="21" customHeight="1" x14ac:dyDescent="0.2">
      <c r="C100" s="18"/>
      <c r="I100" s="18"/>
    </row>
    <row r="101" spans="1:10" s="2" customFormat="1" ht="21" customHeight="1" x14ac:dyDescent="0.2">
      <c r="C101" s="9"/>
      <c r="D101" s="3"/>
      <c r="E101" s="3"/>
      <c r="F101" s="3"/>
      <c r="G101" s="8"/>
      <c r="H101" s="3"/>
      <c r="I101" s="9"/>
      <c r="J101" s="3"/>
    </row>
    <row r="102" spans="1:10" s="2" customFormat="1" ht="19.8" customHeight="1" x14ac:dyDescent="0.2"/>
    <row r="103" spans="1:10" s="6" customFormat="1" ht="21" customHeight="1" x14ac:dyDescent="0.2">
      <c r="A103" s="10"/>
      <c r="B103" s="21"/>
    </row>
    <row r="104" spans="1:10" s="6" customFormat="1" ht="21" customHeight="1" x14ac:dyDescent="0.2">
      <c r="B104" s="21"/>
    </row>
    <row r="105" spans="1:10" s="2" customFormat="1" ht="21" customHeight="1" x14ac:dyDescent="0.2"/>
    <row r="106" spans="1:10" s="2" customFormat="1" ht="21" customHeight="1" x14ac:dyDescent="0.2">
      <c r="C106" s="18"/>
      <c r="I106" s="18"/>
    </row>
    <row r="107" spans="1:10" s="2" customFormat="1" ht="21" customHeight="1" x14ac:dyDescent="0.2">
      <c r="C107" s="18"/>
      <c r="I107" s="18"/>
    </row>
    <row r="108" spans="1:10" s="2" customFormat="1" ht="21" customHeight="1" x14ac:dyDescent="0.2">
      <c r="C108" s="9"/>
      <c r="D108" s="3"/>
      <c r="E108" s="3"/>
      <c r="F108" s="3"/>
      <c r="G108" s="8"/>
      <c r="H108" s="3"/>
      <c r="I108" s="9"/>
      <c r="J108" s="3"/>
    </row>
    <row r="109" spans="1:10" s="2" customFormat="1" ht="21" customHeight="1" x14ac:dyDescent="0.2"/>
    <row r="110" spans="1:10" s="6" customFormat="1" ht="21" customHeight="1" x14ac:dyDescent="0.2">
      <c r="B110" s="21"/>
    </row>
    <row r="111" spans="1:10" s="2" customFormat="1" ht="21" customHeight="1" x14ac:dyDescent="0.2"/>
    <row r="112" spans="1:10" s="2" customFormat="1" ht="21" customHeight="1" x14ac:dyDescent="0.2">
      <c r="C112" s="18"/>
      <c r="G112" s="20"/>
      <c r="I112" s="18"/>
    </row>
    <row r="113" spans="2:10" s="2" customFormat="1" ht="21" customHeight="1" x14ac:dyDescent="0.2">
      <c r="C113" s="18"/>
      <c r="G113" s="20"/>
      <c r="I113" s="18"/>
    </row>
    <row r="114" spans="2:10" s="2" customFormat="1" ht="21" customHeight="1" x14ac:dyDescent="0.2">
      <c r="C114" s="18"/>
      <c r="G114" s="20"/>
      <c r="I114" s="18"/>
    </row>
    <row r="115" spans="2:10" s="2" customFormat="1" ht="21" customHeight="1" x14ac:dyDescent="0.2">
      <c r="C115" s="18"/>
      <c r="G115" s="20"/>
      <c r="I115" s="18"/>
    </row>
    <row r="116" spans="2:10" s="2" customFormat="1" ht="21" customHeight="1" x14ac:dyDescent="0.2">
      <c r="C116" s="18"/>
      <c r="G116" s="20"/>
      <c r="I116" s="18"/>
    </row>
    <row r="117" spans="2:10" s="2" customFormat="1" ht="21" customHeight="1" x14ac:dyDescent="0.2">
      <c r="C117" s="9"/>
      <c r="D117" s="3"/>
      <c r="E117" s="3"/>
      <c r="G117" s="8"/>
      <c r="H117" s="3"/>
      <c r="I117" s="9"/>
      <c r="J117" s="3"/>
    </row>
    <row r="118" spans="2:10" s="2" customFormat="1" ht="21" customHeight="1" x14ac:dyDescent="0.2">
      <c r="C118" s="9"/>
      <c r="D118" s="3"/>
      <c r="E118" s="3"/>
      <c r="G118" s="8"/>
      <c r="H118" s="3"/>
      <c r="I118" s="9"/>
      <c r="J118" s="3"/>
    </row>
    <row r="119" spans="2:10" s="2" customFormat="1" ht="21" customHeight="1" x14ac:dyDescent="0.2"/>
    <row r="120" spans="2:10" s="6" customFormat="1" ht="21" customHeight="1" x14ac:dyDescent="0.2">
      <c r="B120" s="21"/>
    </row>
    <row r="121" spans="2:10" s="6" customFormat="1" ht="21" customHeight="1" x14ac:dyDescent="0.2">
      <c r="B121" s="21"/>
    </row>
    <row r="122" spans="2:10" s="6" customFormat="1" ht="21" customHeight="1" x14ac:dyDescent="0.2">
      <c r="B122" s="21"/>
    </row>
    <row r="123" spans="2:10" s="2" customFormat="1" ht="21" customHeight="1" x14ac:dyDescent="0.2"/>
    <row r="124" spans="2:10" s="2" customFormat="1" ht="21" customHeight="1" x14ac:dyDescent="0.2">
      <c r="C124" s="18"/>
      <c r="G124" s="20"/>
      <c r="I124" s="18"/>
    </row>
    <row r="125" spans="2:10" s="2" customFormat="1" ht="21" customHeight="1" x14ac:dyDescent="0.2">
      <c r="C125" s="18"/>
      <c r="G125" s="20"/>
      <c r="I125" s="18"/>
    </row>
    <row r="126" spans="2:10" s="2" customFormat="1" ht="21" customHeight="1" x14ac:dyDescent="0.2">
      <c r="C126" s="9"/>
      <c r="D126" s="3"/>
      <c r="E126" s="3"/>
      <c r="F126" s="3"/>
      <c r="G126" s="8"/>
      <c r="H126" s="3"/>
      <c r="I126" s="9"/>
      <c r="J126" s="3"/>
    </row>
    <row r="127" spans="2:10" s="2" customFormat="1" ht="21" customHeight="1" x14ac:dyDescent="0.2"/>
    <row r="128" spans="2:10" s="6" customFormat="1" ht="21" customHeight="1" x14ac:dyDescent="0.2">
      <c r="B128" s="21"/>
    </row>
    <row r="129" spans="1:10" s="6" customFormat="1" ht="21" customHeight="1" x14ac:dyDescent="0.2">
      <c r="B129" s="21"/>
    </row>
    <row r="130" spans="1:10" s="6" customFormat="1" ht="21" customHeight="1" x14ac:dyDescent="0.2">
      <c r="B130" s="21"/>
    </row>
    <row r="131" spans="1:10" s="2" customFormat="1" ht="21" customHeight="1" x14ac:dyDescent="0.2"/>
    <row r="132" spans="1:10" s="2" customFormat="1" ht="21" customHeight="1" x14ac:dyDescent="0.2">
      <c r="C132" s="18"/>
      <c r="G132" s="20"/>
      <c r="I132" s="18"/>
    </row>
    <row r="133" spans="1:10" s="2" customFormat="1" ht="21" customHeight="1" x14ac:dyDescent="0.2">
      <c r="C133" s="18"/>
      <c r="G133" s="20"/>
      <c r="I133" s="18"/>
    </row>
    <row r="134" spans="1:10" s="2" customFormat="1" ht="21" customHeight="1" x14ac:dyDescent="0.2">
      <c r="C134" s="18"/>
      <c r="G134" s="20"/>
      <c r="I134" s="18"/>
    </row>
    <row r="135" spans="1:10" s="2" customFormat="1" ht="21" customHeight="1" x14ac:dyDescent="0.2">
      <c r="C135" s="9"/>
      <c r="D135" s="3"/>
      <c r="E135" s="3"/>
      <c r="G135" s="8"/>
      <c r="H135" s="3"/>
      <c r="I135" s="9"/>
      <c r="J135" s="3"/>
    </row>
    <row r="136" spans="1:10" s="2" customFormat="1" ht="21" customHeight="1" x14ac:dyDescent="0.2"/>
    <row r="137" spans="1:10" s="2" customFormat="1" ht="21" customHeight="1" x14ac:dyDescent="0.2"/>
    <row r="138" spans="1:10" s="2" customFormat="1" ht="21" customHeight="1" x14ac:dyDescent="0.2"/>
    <row r="139" spans="1:10" s="6" customFormat="1" ht="21" customHeight="1" x14ac:dyDescent="0.2">
      <c r="A139" s="10"/>
      <c r="B139" s="21"/>
    </row>
    <row r="140" spans="1:10" s="6" customFormat="1" ht="21" customHeight="1" x14ac:dyDescent="0.2">
      <c r="B140" s="21"/>
    </row>
    <row r="141" spans="1:10" s="2" customFormat="1" ht="21" customHeight="1" x14ac:dyDescent="0.2"/>
    <row r="142" spans="1:10" s="2" customFormat="1" ht="41.4" customHeight="1" x14ac:dyDescent="0.2">
      <c r="C142" s="18"/>
      <c r="G142" s="22"/>
      <c r="I142" s="18"/>
    </row>
    <row r="143" spans="1:10" s="2" customFormat="1" ht="41.4" customHeight="1" x14ac:dyDescent="0.2">
      <c r="C143" s="18"/>
      <c r="G143" s="23"/>
      <c r="I143" s="18"/>
    </row>
    <row r="144" spans="1:10" s="2" customFormat="1" ht="42" customHeight="1" x14ac:dyDescent="0.2">
      <c r="C144" s="18"/>
      <c r="G144" s="24"/>
      <c r="I144" s="18"/>
    </row>
    <row r="145" spans="1:10" s="2" customFormat="1" ht="21" customHeight="1" x14ac:dyDescent="0.2">
      <c r="C145" s="9"/>
      <c r="D145" s="3"/>
      <c r="E145" s="3"/>
      <c r="G145" s="8"/>
      <c r="H145" s="3"/>
      <c r="I145" s="9"/>
    </row>
    <row r="146" spans="1:10" s="2" customFormat="1" ht="21" customHeight="1" x14ac:dyDescent="0.2"/>
    <row r="147" spans="1:10" s="2" customFormat="1" ht="21" customHeight="1" x14ac:dyDescent="0.2"/>
    <row r="148" spans="1:10" s="2" customFormat="1" ht="21" customHeight="1" x14ac:dyDescent="0.2"/>
    <row r="149" spans="1:10" s="6" customFormat="1" ht="21" customHeight="1" x14ac:dyDescent="0.2">
      <c r="A149" s="10"/>
      <c r="B149" s="21"/>
    </row>
    <row r="150" spans="1:10" s="6" customFormat="1" ht="21" customHeight="1" x14ac:dyDescent="0.2">
      <c r="A150" s="10"/>
      <c r="B150" s="21"/>
    </row>
    <row r="151" spans="1:10" s="2" customFormat="1" ht="21" customHeight="1" x14ac:dyDescent="0.2"/>
    <row r="152" spans="1:10" s="2" customFormat="1" ht="21" customHeight="1" x14ac:dyDescent="0.2">
      <c r="C152" s="18"/>
      <c r="G152" s="20"/>
      <c r="I152" s="18"/>
    </row>
    <row r="153" spans="1:10" s="2" customFormat="1" ht="21" customHeight="1" x14ac:dyDescent="0.2">
      <c r="C153" s="18"/>
      <c r="G153" s="20"/>
      <c r="I153" s="18"/>
    </row>
    <row r="154" spans="1:10" s="2" customFormat="1" ht="21" customHeight="1" x14ac:dyDescent="0.2">
      <c r="C154" s="18"/>
      <c r="G154" s="20"/>
      <c r="I154" s="18"/>
    </row>
    <row r="155" spans="1:10" s="2" customFormat="1" ht="21" customHeight="1" x14ac:dyDescent="0.2">
      <c r="C155" s="18"/>
      <c r="G155" s="20"/>
      <c r="I155" s="18"/>
    </row>
    <row r="156" spans="1:10" s="2" customFormat="1" ht="21" customHeight="1" x14ac:dyDescent="0.2">
      <c r="C156" s="18"/>
      <c r="G156" s="20"/>
      <c r="I156" s="18"/>
    </row>
    <row r="157" spans="1:10" s="2" customFormat="1" ht="21" customHeight="1" x14ac:dyDescent="0.2">
      <c r="C157" s="18"/>
      <c r="G157" s="20"/>
      <c r="I157" s="18"/>
    </row>
    <row r="158" spans="1:10" s="2" customFormat="1" ht="21" customHeight="1" x14ac:dyDescent="0.2">
      <c r="C158" s="18"/>
      <c r="G158" s="20"/>
      <c r="I158" s="18"/>
    </row>
    <row r="159" spans="1:10" s="2" customFormat="1" ht="21" customHeight="1" x14ac:dyDescent="0.2">
      <c r="C159" s="9"/>
      <c r="D159" s="3"/>
      <c r="E159" s="3"/>
      <c r="F159" s="3"/>
      <c r="G159" s="8"/>
      <c r="H159" s="3"/>
      <c r="I159" s="9"/>
      <c r="J159" s="3"/>
    </row>
    <row r="160" spans="1:10" s="2" customFormat="1" ht="21" customHeight="1" x14ac:dyDescent="0.2"/>
    <row r="161" s="2" customFormat="1" ht="21" customHeight="1" x14ac:dyDescent="0.2"/>
    <row r="162" s="2" customFormat="1" ht="21" customHeight="1" x14ac:dyDescent="0.2"/>
    <row r="163" s="2" customFormat="1" ht="21" customHeight="1" x14ac:dyDescent="0.2"/>
    <row r="164" s="2" customFormat="1" ht="21" customHeight="1" x14ac:dyDescent="0.2"/>
    <row r="165" s="2" customFormat="1" ht="21" customHeight="1" x14ac:dyDescent="0.2"/>
    <row r="166" s="2" customFormat="1" ht="21" customHeight="1" x14ac:dyDescent="0.2"/>
    <row r="167" s="2" customFormat="1" ht="21" customHeight="1" x14ac:dyDescent="0.2"/>
    <row r="168" s="2" customFormat="1" ht="21" customHeight="1" x14ac:dyDescent="0.2"/>
    <row r="169" s="2" customFormat="1" ht="21" customHeight="1" x14ac:dyDescent="0.2"/>
    <row r="170" s="2" customFormat="1" ht="21" customHeight="1" x14ac:dyDescent="0.2"/>
    <row r="171" s="2" customFormat="1" ht="21" customHeight="1" x14ac:dyDescent="0.2"/>
    <row r="172" s="2" customFormat="1" ht="21" customHeight="1" x14ac:dyDescent="0.2"/>
    <row r="173" s="2" customFormat="1" ht="21" customHeight="1" x14ac:dyDescent="0.2"/>
    <row r="174" s="2" customFormat="1" ht="21" customHeight="1" x14ac:dyDescent="0.2"/>
    <row r="175" s="2" customFormat="1" ht="21" customHeight="1" x14ac:dyDescent="0.2"/>
    <row r="176" s="2" customFormat="1" ht="21" customHeight="1" x14ac:dyDescent="0.2"/>
    <row r="177" s="2" customFormat="1"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row r="352" ht="21" customHeight="1" x14ac:dyDescent="0.2"/>
    <row r="353" ht="21" customHeight="1" x14ac:dyDescent="0.2"/>
    <row r="354" ht="21" customHeight="1" x14ac:dyDescent="0.2"/>
    <row r="355" ht="21" customHeight="1" x14ac:dyDescent="0.2"/>
    <row r="356" ht="21" customHeight="1" x14ac:dyDescent="0.2"/>
    <row r="357" ht="21" customHeight="1" x14ac:dyDescent="0.2"/>
    <row r="358" ht="21" customHeight="1" x14ac:dyDescent="0.2"/>
    <row r="359" ht="21" customHeight="1" x14ac:dyDescent="0.2"/>
    <row r="360" ht="21" customHeight="1" x14ac:dyDescent="0.2"/>
    <row r="361" ht="21" customHeight="1" x14ac:dyDescent="0.2"/>
    <row r="362" ht="21" customHeight="1" x14ac:dyDescent="0.2"/>
    <row r="363" ht="21" customHeight="1" x14ac:dyDescent="0.2"/>
    <row r="364" ht="21" customHeight="1" x14ac:dyDescent="0.2"/>
    <row r="365" ht="21" customHeight="1" x14ac:dyDescent="0.2"/>
    <row r="366" ht="21" customHeight="1" x14ac:dyDescent="0.2"/>
    <row r="367" ht="21" customHeight="1" x14ac:dyDescent="0.2"/>
    <row r="368" ht="21" customHeight="1" x14ac:dyDescent="0.2"/>
    <row r="369" ht="21" customHeight="1" x14ac:dyDescent="0.2"/>
    <row r="370" ht="21" customHeight="1" x14ac:dyDescent="0.2"/>
    <row r="371" ht="21" customHeight="1" x14ac:dyDescent="0.2"/>
    <row r="372" ht="21" customHeight="1" x14ac:dyDescent="0.2"/>
    <row r="373" ht="21" customHeight="1" x14ac:dyDescent="0.2"/>
    <row r="374" ht="21" customHeight="1" x14ac:dyDescent="0.2"/>
    <row r="375" ht="21" customHeight="1" x14ac:dyDescent="0.2"/>
    <row r="376" ht="21" customHeight="1" x14ac:dyDescent="0.2"/>
    <row r="377" ht="21" customHeight="1" x14ac:dyDescent="0.2"/>
    <row r="378" ht="21" customHeight="1" x14ac:dyDescent="0.2"/>
    <row r="379" ht="21" customHeight="1" x14ac:dyDescent="0.2"/>
    <row r="380" ht="21" customHeight="1" x14ac:dyDescent="0.2"/>
    <row r="381" ht="21" customHeight="1" x14ac:dyDescent="0.2"/>
    <row r="382" ht="21" customHeight="1" x14ac:dyDescent="0.2"/>
    <row r="383" ht="21" customHeight="1" x14ac:dyDescent="0.2"/>
    <row r="384" ht="21" customHeight="1" x14ac:dyDescent="0.2"/>
    <row r="385" ht="21" customHeight="1" x14ac:dyDescent="0.2"/>
    <row r="386" ht="21" customHeight="1" x14ac:dyDescent="0.2"/>
    <row r="387" ht="21" customHeight="1" x14ac:dyDescent="0.2"/>
    <row r="388" ht="21" customHeight="1" x14ac:dyDescent="0.2"/>
    <row r="389" ht="21" customHeight="1" x14ac:dyDescent="0.2"/>
    <row r="390" ht="21" customHeight="1" x14ac:dyDescent="0.2"/>
    <row r="391" ht="21" customHeight="1" x14ac:dyDescent="0.2"/>
    <row r="392" ht="21" customHeight="1" x14ac:dyDescent="0.2"/>
    <row r="393" ht="21" customHeight="1" x14ac:dyDescent="0.2"/>
    <row r="394" ht="21" customHeight="1" x14ac:dyDescent="0.2"/>
    <row r="395" ht="21" customHeight="1" x14ac:dyDescent="0.2"/>
    <row r="396" ht="21" customHeight="1" x14ac:dyDescent="0.2"/>
    <row r="397" ht="21" customHeight="1" x14ac:dyDescent="0.2"/>
    <row r="398" ht="21" customHeight="1" x14ac:dyDescent="0.2"/>
    <row r="399" ht="21" customHeight="1" x14ac:dyDescent="0.2"/>
    <row r="400" ht="21" customHeight="1" x14ac:dyDescent="0.2"/>
    <row r="401" ht="21" customHeight="1" x14ac:dyDescent="0.2"/>
    <row r="402" ht="21" customHeight="1" x14ac:dyDescent="0.2"/>
    <row r="403" ht="21" customHeight="1" x14ac:dyDescent="0.2"/>
    <row r="404" ht="21" customHeight="1" x14ac:dyDescent="0.2"/>
    <row r="405" ht="21" customHeight="1" x14ac:dyDescent="0.2"/>
    <row r="406" ht="21" customHeight="1" x14ac:dyDescent="0.2"/>
    <row r="407" ht="21" customHeight="1" x14ac:dyDescent="0.2"/>
    <row r="408" ht="21" customHeight="1" x14ac:dyDescent="0.2"/>
    <row r="409" ht="21" customHeight="1" x14ac:dyDescent="0.2"/>
    <row r="410" ht="21" customHeight="1" x14ac:dyDescent="0.2"/>
    <row r="411" ht="21" customHeight="1" x14ac:dyDescent="0.2"/>
    <row r="412" ht="21" customHeight="1" x14ac:dyDescent="0.2"/>
    <row r="413" ht="21" customHeight="1" x14ac:dyDescent="0.2"/>
    <row r="414" ht="21" customHeight="1" x14ac:dyDescent="0.2"/>
    <row r="415" ht="21" customHeight="1" x14ac:dyDescent="0.2"/>
    <row r="416" ht="21" customHeight="1" x14ac:dyDescent="0.2"/>
    <row r="417" ht="21" customHeight="1" x14ac:dyDescent="0.2"/>
    <row r="418" ht="21" customHeight="1" x14ac:dyDescent="0.2"/>
    <row r="419" ht="21" customHeight="1" x14ac:dyDescent="0.2"/>
    <row r="420" ht="21" customHeight="1" x14ac:dyDescent="0.2"/>
    <row r="421" ht="21" customHeight="1" x14ac:dyDescent="0.2"/>
    <row r="422" ht="21" customHeight="1" x14ac:dyDescent="0.2"/>
    <row r="423" ht="21" customHeight="1" x14ac:dyDescent="0.2"/>
    <row r="424" ht="21" customHeight="1" x14ac:dyDescent="0.2"/>
    <row r="425" ht="21" customHeight="1" x14ac:dyDescent="0.2"/>
    <row r="426" ht="21" customHeight="1" x14ac:dyDescent="0.2"/>
    <row r="427" ht="21" customHeight="1" x14ac:dyDescent="0.2"/>
    <row r="428" ht="21" customHeight="1" x14ac:dyDescent="0.2"/>
    <row r="429" ht="21" customHeight="1" x14ac:dyDescent="0.2"/>
    <row r="430" ht="21" customHeight="1" x14ac:dyDescent="0.2"/>
    <row r="431" ht="21" customHeight="1" x14ac:dyDescent="0.2"/>
    <row r="432" ht="21" customHeight="1" x14ac:dyDescent="0.2"/>
    <row r="433" ht="21" customHeight="1" x14ac:dyDescent="0.2"/>
    <row r="434" ht="21" customHeight="1" x14ac:dyDescent="0.2"/>
    <row r="435" ht="21" customHeight="1" x14ac:dyDescent="0.2"/>
    <row r="436" ht="21" customHeight="1" x14ac:dyDescent="0.2"/>
    <row r="437" ht="21" customHeight="1" x14ac:dyDescent="0.2"/>
    <row r="438" ht="21" customHeight="1" x14ac:dyDescent="0.2"/>
    <row r="439" ht="21" customHeight="1" x14ac:dyDescent="0.2"/>
    <row r="440" ht="21" customHeight="1" x14ac:dyDescent="0.2"/>
    <row r="441" ht="21" customHeight="1" x14ac:dyDescent="0.2"/>
    <row r="442" ht="21" customHeight="1" x14ac:dyDescent="0.2"/>
    <row r="443" ht="21" customHeight="1" x14ac:dyDescent="0.2"/>
    <row r="444" ht="21" customHeight="1" x14ac:dyDescent="0.2"/>
    <row r="445" ht="21" customHeight="1" x14ac:dyDescent="0.2"/>
    <row r="446" ht="21" customHeight="1" x14ac:dyDescent="0.2"/>
    <row r="447" ht="21" customHeight="1" x14ac:dyDescent="0.2"/>
    <row r="448" ht="21" customHeight="1" x14ac:dyDescent="0.2"/>
    <row r="449" ht="21" customHeight="1" x14ac:dyDescent="0.2"/>
    <row r="450" ht="21" customHeight="1" x14ac:dyDescent="0.2"/>
    <row r="451" ht="21" customHeight="1" x14ac:dyDescent="0.2"/>
    <row r="452" ht="21" customHeight="1" x14ac:dyDescent="0.2"/>
    <row r="453" ht="21" customHeight="1" x14ac:dyDescent="0.2"/>
    <row r="454" ht="21" customHeight="1" x14ac:dyDescent="0.2"/>
    <row r="455" ht="21" customHeight="1" x14ac:dyDescent="0.2"/>
    <row r="456" ht="21" customHeight="1" x14ac:dyDescent="0.2"/>
    <row r="457" ht="21" customHeight="1" x14ac:dyDescent="0.2"/>
    <row r="458" ht="21" customHeight="1" x14ac:dyDescent="0.2"/>
    <row r="459" ht="21" customHeight="1" x14ac:dyDescent="0.2"/>
    <row r="460" ht="21" customHeight="1" x14ac:dyDescent="0.2"/>
    <row r="461" ht="21" customHeight="1" x14ac:dyDescent="0.2"/>
    <row r="462" ht="21" customHeight="1" x14ac:dyDescent="0.2"/>
    <row r="463" ht="21" customHeight="1" x14ac:dyDescent="0.2"/>
    <row r="464" ht="21" customHeight="1" x14ac:dyDescent="0.2"/>
    <row r="465" ht="21" customHeight="1" x14ac:dyDescent="0.2"/>
    <row r="466" ht="21" customHeight="1" x14ac:dyDescent="0.2"/>
    <row r="467" ht="21" customHeight="1" x14ac:dyDescent="0.2"/>
    <row r="468" ht="21" customHeight="1" x14ac:dyDescent="0.2"/>
    <row r="469" ht="21" customHeight="1" x14ac:dyDescent="0.2"/>
    <row r="470" ht="21" customHeight="1" x14ac:dyDescent="0.2"/>
    <row r="471" ht="21" customHeight="1" x14ac:dyDescent="0.2"/>
    <row r="472" ht="21" customHeight="1" x14ac:dyDescent="0.2"/>
    <row r="473" ht="21" customHeight="1" x14ac:dyDescent="0.2"/>
    <row r="474" ht="21" customHeight="1" x14ac:dyDescent="0.2"/>
    <row r="475" ht="21" customHeight="1" x14ac:dyDescent="0.2"/>
    <row r="476" ht="21" customHeight="1" x14ac:dyDescent="0.2"/>
    <row r="477" ht="21" customHeight="1" x14ac:dyDescent="0.2"/>
    <row r="478" ht="21" customHeight="1" x14ac:dyDescent="0.2"/>
    <row r="479" ht="21" customHeight="1" x14ac:dyDescent="0.2"/>
    <row r="480" ht="21" customHeight="1" x14ac:dyDescent="0.2"/>
    <row r="481" ht="21" customHeight="1" x14ac:dyDescent="0.2"/>
    <row r="482" ht="21" customHeight="1" x14ac:dyDescent="0.2"/>
    <row r="483" ht="21" customHeight="1" x14ac:dyDescent="0.2"/>
    <row r="484" ht="21" customHeight="1" x14ac:dyDescent="0.2"/>
    <row r="485" ht="21" customHeight="1" x14ac:dyDescent="0.2"/>
    <row r="486" ht="21" customHeight="1" x14ac:dyDescent="0.2"/>
    <row r="487" ht="21" customHeight="1" x14ac:dyDescent="0.2"/>
    <row r="488" ht="21" customHeight="1" x14ac:dyDescent="0.2"/>
    <row r="489" ht="21" customHeight="1" x14ac:dyDescent="0.2"/>
    <row r="490" ht="21" customHeight="1" x14ac:dyDescent="0.2"/>
    <row r="491" ht="21" customHeight="1" x14ac:dyDescent="0.2"/>
    <row r="492" ht="21" customHeight="1" x14ac:dyDescent="0.2"/>
    <row r="493" ht="21" customHeight="1" x14ac:dyDescent="0.2"/>
    <row r="494" ht="21" customHeight="1" x14ac:dyDescent="0.2"/>
    <row r="495" ht="21" customHeight="1" x14ac:dyDescent="0.2"/>
    <row r="496" ht="21" customHeight="1" x14ac:dyDescent="0.2"/>
    <row r="497" ht="21" customHeight="1" x14ac:dyDescent="0.2"/>
    <row r="498" ht="21" customHeight="1" x14ac:dyDescent="0.2"/>
    <row r="499" ht="21" customHeight="1" x14ac:dyDescent="0.2"/>
    <row r="500" ht="21" customHeight="1" x14ac:dyDescent="0.2"/>
    <row r="501" ht="21" customHeight="1" x14ac:dyDescent="0.2"/>
    <row r="502" ht="21" customHeight="1" x14ac:dyDescent="0.2"/>
    <row r="503" ht="21" customHeight="1" x14ac:dyDescent="0.2"/>
    <row r="504" ht="21" customHeight="1" x14ac:dyDescent="0.2"/>
    <row r="505" ht="21" customHeight="1" x14ac:dyDescent="0.2"/>
    <row r="506" ht="21" customHeight="1" x14ac:dyDescent="0.2"/>
    <row r="507" ht="21" customHeight="1" x14ac:dyDescent="0.2"/>
    <row r="508" ht="21" customHeight="1" x14ac:dyDescent="0.2"/>
    <row r="509" ht="21" customHeight="1" x14ac:dyDescent="0.2"/>
    <row r="510" ht="21" customHeight="1" x14ac:dyDescent="0.2"/>
    <row r="511" ht="21" customHeight="1" x14ac:dyDescent="0.2"/>
    <row r="512" ht="21" customHeight="1" x14ac:dyDescent="0.2"/>
    <row r="513" ht="21" customHeight="1" x14ac:dyDescent="0.2"/>
    <row r="514" ht="21" customHeight="1" x14ac:dyDescent="0.2"/>
    <row r="515" ht="21" customHeight="1" x14ac:dyDescent="0.2"/>
    <row r="516" ht="21" customHeight="1" x14ac:dyDescent="0.2"/>
    <row r="517" ht="21" customHeight="1" x14ac:dyDescent="0.2"/>
    <row r="518" ht="21" customHeight="1" x14ac:dyDescent="0.2"/>
    <row r="519" ht="21" customHeight="1" x14ac:dyDescent="0.2"/>
    <row r="520" ht="21" customHeight="1" x14ac:dyDescent="0.2"/>
    <row r="521" ht="21" customHeight="1" x14ac:dyDescent="0.2"/>
    <row r="522" ht="21" customHeight="1" x14ac:dyDescent="0.2"/>
    <row r="523" ht="21" customHeight="1" x14ac:dyDescent="0.2"/>
    <row r="524" ht="21" customHeight="1" x14ac:dyDescent="0.2"/>
    <row r="525" ht="21" customHeight="1" x14ac:dyDescent="0.2"/>
    <row r="526" ht="21" customHeight="1" x14ac:dyDescent="0.2"/>
    <row r="527" ht="21" customHeight="1" x14ac:dyDescent="0.2"/>
    <row r="528" ht="21" customHeight="1" x14ac:dyDescent="0.2"/>
    <row r="529" ht="21" customHeight="1" x14ac:dyDescent="0.2"/>
    <row r="530" ht="21" customHeight="1" x14ac:dyDescent="0.2"/>
    <row r="531" ht="21" customHeight="1" x14ac:dyDescent="0.2"/>
    <row r="532" ht="21" customHeight="1" x14ac:dyDescent="0.2"/>
    <row r="533" ht="21" customHeight="1" x14ac:dyDescent="0.2"/>
    <row r="534" ht="21" customHeight="1" x14ac:dyDescent="0.2"/>
    <row r="535" ht="21" customHeight="1" x14ac:dyDescent="0.2"/>
    <row r="536" ht="21" customHeight="1" x14ac:dyDescent="0.2"/>
    <row r="537" ht="21" customHeight="1" x14ac:dyDescent="0.2"/>
    <row r="538" ht="21" customHeight="1" x14ac:dyDescent="0.2"/>
    <row r="539" ht="21" customHeight="1" x14ac:dyDescent="0.2"/>
    <row r="540" ht="21" customHeight="1" x14ac:dyDescent="0.2"/>
    <row r="541" ht="21" customHeight="1" x14ac:dyDescent="0.2"/>
    <row r="542" ht="21" customHeight="1" x14ac:dyDescent="0.2"/>
    <row r="543" ht="21" customHeight="1" x14ac:dyDescent="0.2"/>
    <row r="544" ht="21" customHeight="1" x14ac:dyDescent="0.2"/>
    <row r="545" ht="21" customHeight="1" x14ac:dyDescent="0.2"/>
    <row r="546" ht="21" customHeight="1" x14ac:dyDescent="0.2"/>
    <row r="547" ht="21" customHeight="1" x14ac:dyDescent="0.2"/>
    <row r="548" ht="21" customHeight="1" x14ac:dyDescent="0.2"/>
    <row r="549" ht="21" customHeight="1" x14ac:dyDescent="0.2"/>
    <row r="550" ht="21" customHeight="1" x14ac:dyDescent="0.2"/>
    <row r="551" ht="21" customHeight="1" x14ac:dyDescent="0.2"/>
    <row r="552" ht="21" customHeight="1" x14ac:dyDescent="0.2"/>
    <row r="553" ht="21" customHeight="1" x14ac:dyDescent="0.2"/>
    <row r="554" ht="21" customHeight="1" x14ac:dyDescent="0.2"/>
    <row r="555" ht="21" customHeight="1" x14ac:dyDescent="0.2"/>
    <row r="556" ht="21" customHeight="1" x14ac:dyDescent="0.2"/>
    <row r="557" ht="21" customHeight="1" x14ac:dyDescent="0.2"/>
    <row r="558" ht="21" customHeight="1" x14ac:dyDescent="0.2"/>
    <row r="559" ht="21" customHeight="1" x14ac:dyDescent="0.2"/>
    <row r="560" ht="21" customHeight="1" x14ac:dyDescent="0.2"/>
    <row r="561" ht="21" customHeight="1" x14ac:dyDescent="0.2"/>
    <row r="562" ht="21" customHeight="1" x14ac:dyDescent="0.2"/>
    <row r="563" ht="21" customHeight="1" x14ac:dyDescent="0.2"/>
    <row r="564" ht="21" customHeight="1" x14ac:dyDescent="0.2"/>
    <row r="565" ht="21" customHeight="1" x14ac:dyDescent="0.2"/>
    <row r="566" ht="21" customHeight="1" x14ac:dyDescent="0.2"/>
    <row r="567" ht="21" customHeight="1" x14ac:dyDescent="0.2"/>
    <row r="568" ht="21" customHeight="1" x14ac:dyDescent="0.2"/>
    <row r="569" ht="21" customHeight="1" x14ac:dyDescent="0.2"/>
    <row r="570" ht="21" customHeight="1" x14ac:dyDescent="0.2"/>
    <row r="571" ht="21" customHeight="1" x14ac:dyDescent="0.2"/>
    <row r="572" ht="21" customHeight="1" x14ac:dyDescent="0.2"/>
    <row r="573" ht="21" customHeight="1" x14ac:dyDescent="0.2"/>
    <row r="574" ht="21" customHeight="1" x14ac:dyDescent="0.2"/>
    <row r="575" ht="21" customHeight="1" x14ac:dyDescent="0.2"/>
    <row r="576" ht="21" customHeight="1" x14ac:dyDescent="0.2"/>
    <row r="577" ht="21" customHeight="1" x14ac:dyDescent="0.2"/>
    <row r="578" ht="21" customHeight="1" x14ac:dyDescent="0.2"/>
    <row r="579" ht="21" customHeight="1" x14ac:dyDescent="0.2"/>
    <row r="580" ht="21" customHeight="1" x14ac:dyDescent="0.2"/>
    <row r="581" ht="21" customHeight="1" x14ac:dyDescent="0.2"/>
    <row r="582" ht="21" customHeight="1" x14ac:dyDescent="0.2"/>
    <row r="583" ht="21" customHeight="1" x14ac:dyDescent="0.2"/>
    <row r="584" ht="21" customHeight="1" x14ac:dyDescent="0.2"/>
    <row r="585" ht="21" customHeight="1" x14ac:dyDescent="0.2"/>
    <row r="586" ht="21" customHeight="1" x14ac:dyDescent="0.2"/>
    <row r="587" ht="21" customHeight="1" x14ac:dyDescent="0.2"/>
    <row r="588" ht="21" customHeight="1" x14ac:dyDescent="0.2"/>
    <row r="589" ht="21" customHeight="1" x14ac:dyDescent="0.2"/>
    <row r="590" ht="21" customHeight="1" x14ac:dyDescent="0.2"/>
    <row r="591" ht="21" customHeight="1" x14ac:dyDescent="0.2"/>
    <row r="592" ht="21" customHeight="1" x14ac:dyDescent="0.2"/>
    <row r="593" ht="21" customHeight="1" x14ac:dyDescent="0.2"/>
    <row r="594" ht="21" customHeight="1" x14ac:dyDescent="0.2"/>
    <row r="595" ht="21" customHeight="1" x14ac:dyDescent="0.2"/>
    <row r="596" ht="21" customHeight="1" x14ac:dyDescent="0.2"/>
    <row r="597" ht="21" customHeight="1" x14ac:dyDescent="0.2"/>
    <row r="598" ht="21" customHeight="1" x14ac:dyDescent="0.2"/>
    <row r="599" ht="21" customHeight="1" x14ac:dyDescent="0.2"/>
    <row r="600" ht="21" customHeight="1" x14ac:dyDescent="0.2"/>
    <row r="601" ht="21" customHeight="1" x14ac:dyDescent="0.2"/>
    <row r="602" ht="21" customHeight="1" x14ac:dyDescent="0.2"/>
    <row r="603" ht="21" customHeight="1" x14ac:dyDescent="0.2"/>
    <row r="604" ht="21" customHeight="1" x14ac:dyDescent="0.2"/>
    <row r="605" ht="21" customHeight="1" x14ac:dyDescent="0.2"/>
    <row r="606" ht="21" customHeight="1" x14ac:dyDescent="0.2"/>
    <row r="607" ht="21" customHeight="1" x14ac:dyDescent="0.2"/>
    <row r="608" ht="21" customHeight="1" x14ac:dyDescent="0.2"/>
    <row r="609" ht="21" customHeight="1" x14ac:dyDescent="0.2"/>
    <row r="610" ht="21" customHeight="1" x14ac:dyDescent="0.2"/>
    <row r="611" ht="21" customHeight="1" x14ac:dyDescent="0.2"/>
    <row r="612" ht="21" customHeight="1" x14ac:dyDescent="0.2"/>
    <row r="613" ht="21" customHeight="1" x14ac:dyDescent="0.2"/>
    <row r="614" ht="21" customHeight="1" x14ac:dyDescent="0.2"/>
    <row r="615" ht="21" customHeight="1" x14ac:dyDescent="0.2"/>
    <row r="616" ht="21" customHeight="1" x14ac:dyDescent="0.2"/>
    <row r="617" ht="21" customHeight="1" x14ac:dyDescent="0.2"/>
    <row r="618" ht="21" customHeight="1" x14ac:dyDescent="0.2"/>
    <row r="619" ht="21" customHeight="1" x14ac:dyDescent="0.2"/>
    <row r="620" ht="21" customHeight="1" x14ac:dyDescent="0.2"/>
    <row r="621" ht="21" customHeight="1" x14ac:dyDescent="0.2"/>
    <row r="622" ht="21" customHeight="1" x14ac:dyDescent="0.2"/>
    <row r="623" ht="21" customHeight="1" x14ac:dyDescent="0.2"/>
    <row r="624" ht="21" customHeight="1" x14ac:dyDescent="0.2"/>
    <row r="625" ht="21" customHeight="1" x14ac:dyDescent="0.2"/>
    <row r="626" ht="21" customHeight="1" x14ac:dyDescent="0.2"/>
    <row r="627" ht="21" customHeight="1" x14ac:dyDescent="0.2"/>
    <row r="628" ht="21" customHeight="1" x14ac:dyDescent="0.2"/>
    <row r="629" ht="21" customHeight="1" x14ac:dyDescent="0.2"/>
    <row r="630" ht="21" customHeight="1" x14ac:dyDescent="0.2"/>
  </sheetData>
  <mergeCells count="11">
    <mergeCell ref="C45:D45"/>
    <mergeCell ref="E45:F45"/>
    <mergeCell ref="G45:H45"/>
    <mergeCell ref="C64:D64"/>
    <mergeCell ref="E64:F64"/>
    <mergeCell ref="G64:H64"/>
    <mergeCell ref="E12:F12"/>
    <mergeCell ref="G12:H12"/>
    <mergeCell ref="C26:D26"/>
    <mergeCell ref="E26:F26"/>
    <mergeCell ref="C12:D12"/>
  </mergeCells>
  <phoneticPr fontId="18"/>
  <pageMargins left="0.51181102362204722" right="0.11811023622047245" top="0.74803149606299213" bottom="0.15748031496062992" header="0.31496062992125984" footer="0.31496062992125984"/>
  <pageSetup paperSize="9" scale="97" orientation="portrait" r:id="rId1"/>
  <rowBreaks count="1" manualBreakCount="1">
    <brk id="40" max="10" man="1"/>
  </rowBreaks>
  <ignoredErrors>
    <ignoredError sqref="D13 F13 D46 F46 D49 F49 D51 F51 F53 D65 F65 D67 F6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R6公表資料 総合交通センター 分析 </vt:lpstr>
      <vt:lpstr>'R6公表資料 総合交通センター 分析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u11526n130165</dc:creator>
  <cp:lastModifiedBy>山梨県</cp:lastModifiedBy>
  <cp:lastPrinted>2024-10-11T02:47:16Z</cp:lastPrinted>
  <dcterms:created xsi:type="dcterms:W3CDTF">2015-09-20T01:28:34Z</dcterms:created>
  <dcterms:modified xsi:type="dcterms:W3CDTF">2024-10-22T04:19:30Z</dcterms:modified>
</cp:coreProperties>
</file>