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160_財政課\02\&amp;　資金管理担当専用\○決算主任業務\11  財政状況資料集（旧財政比較分析表・歳出比較分析表）\05 財政状況資料集（H22決算～）\R4決算\03_回答\"/>
    </mc:Choice>
  </mc:AlternateContent>
  <xr:revisionPtr revIDLastSave="0" documentId="13_ncr:1_{EB022327-F6CE-4282-9092-B97E5BF9BF30}" xr6:coauthVersionLast="47" xr6:coauthVersionMax="47" xr10:uidLastSave="{00000000-0000-0000-0000-000000000000}"/>
  <bookViews>
    <workbookView xWindow="-2314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c r="AM33" i="10" s="1"/>
  <c r="AM34" i="10" s="1"/>
  <c r="AM35" i="10" s="1"/>
</calcChain>
</file>

<file path=xl/sharedStrings.xml><?xml version="1.0" encoding="utf-8"?>
<sst xmlns="http://schemas.openxmlformats.org/spreadsheetml/2006/main" count="1604" uniqueCount="601">
  <si>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</si>
  <si>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</si>
  <si>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</si>
  <si>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</si>
  <si>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</si>
  <si>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</si>
  <si>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</si>
  <si>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</si>
  <si>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</si>
  <si>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</si>
  <si>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</si>
  <si>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</si>
  <si>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</si>
  <si>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</si>
  <si>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</si>
  <si>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</si>
  <si>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</si>
  <si>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</si>
  <si>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</si>
  <si>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</si>
  <si>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</si>
  <si>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</si>
  <si>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</si>
  <si>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</si>
  <si>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</si>
  <si>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</si>
  <si>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</si>
  <si>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</si>
  <si>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</si>
  <si>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</si>
  <si>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</si>
  <si>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</si>
  <si>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</si>
  <si>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</si>
  <si>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</si>
  <si>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</si>
  <si>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</si>
  <si>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</si>
  <si>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</si>
  <si>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</si>
  <si>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</si>
  <si>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</si>
  <si>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</si>
  <si>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</si>
  <si>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</si>
  <si>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</si>
  <si>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</si>
  <si>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</si>
  <si>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</si>
  <si>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</si>
  <si>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</si>
  <si>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</si>
  <si>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</si>
  <si>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</si>
  <si>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</si>
  <si>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</si>
  <si>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</si>
  <si>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</si>
  <si>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</si>
  <si>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</si>
  <si>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</si>
  <si>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</si>
  <si>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</si>
  <si>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</si>
  <si>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</si>
  <si>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</si>
  <si>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</si>
  <si>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</si>
  <si>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</si>
  <si>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</si>
  <si>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</si>
  <si>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</si>
  <si>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</si>
  <si>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</si>
  <si>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</si>
  <si>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</si>
  <si>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</si>
  <si>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</si>
  <si>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</si>
  <si>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</si>
  <si>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</si>
  <si>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</si>
  <si>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</si>
  <si>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</si>
  <si>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山梨県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</si>
  <si>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</si>
  <si>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</si>
  <si>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</si>
  <si>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</si>
  <si>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</si>
  <si>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</si>
  <si>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</si>
  <si>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</si>
  <si>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</si>
  <si>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</si>
  <si>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</si>
  <si>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</si>
  <si>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</si>
  <si>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</si>
  <si>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</si>
  <si>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</si>
  <si>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</si>
  <si>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</si>
  <si>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</si>
  <si>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</si>
  <si>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</si>
  <si>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</si>
  <si>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</si>
  <si>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</si>
  <si>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</si>
  <si>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</si>
  <si>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</si>
  <si>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</si>
  <si>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</si>
  <si>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</si>
  <si>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</si>
  <si>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</si>
  <si>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</si>
  <si>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</si>
  <si>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</si>
  <si>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</si>
  <si>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</si>
  <si>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</si>
  <si>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</si>
  <si>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</si>
  <si>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</si>
  <si>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</si>
  <si>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</si>
  <si>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</si>
  <si>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</si>
  <si>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</si>
  <si>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</si>
  <si>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</si>
  <si>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</si>
  <si>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</si>
  <si>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</si>
  <si>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</si>
  <si>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</si>
  <si>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</si>
  <si>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</si>
  <si>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</si>
  <si>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</si>
  <si>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</si>
  <si>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</si>
  <si>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</si>
  <si>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</si>
  <si>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</si>
  <si>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</si>
  <si>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</si>
  <si>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</si>
  <si>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</si>
  <si>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</si>
  <si>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</si>
  <si>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</si>
  <si>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</si>
  <si>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</si>
  <si>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</si>
  <si>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</si>
  <si>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</si>
  <si>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</si>
  <si>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</si>
  <si>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</si>
  <si>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</si>
  <si>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</si>
  <si>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</si>
  <si>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</si>
  <si>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</si>
  <si>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</si>
  <si>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</si>
  <si>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</si>
  <si>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</si>
  <si>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</si>
  <si>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</si>
  <si>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</si>
  <si>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</si>
  <si>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</si>
  <si>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</si>
  <si>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</si>
  <si>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</si>
  <si>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</si>
  <si>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</si>
  <si>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</si>
  <si>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</si>
  <si>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</si>
  <si>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</si>
  <si>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</si>
  <si>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</si>
  <si>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</si>
  <si>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</si>
  <si>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</si>
  <si>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</si>
  <si>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</si>
  <si>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</si>
  <si>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山梨県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</si>
  <si>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</si>
  <si>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</si>
  <si>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</si>
  <si>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</si>
  <si>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</si>
  <si>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</si>
  <si>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</si>
  <si>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</si>
  <si>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</si>
  <si>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</si>
  <si>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</si>
  <si>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</si>
  <si>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</si>
  <si>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</si>
  <si>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</si>
  <si>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</si>
  <si>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</si>
  <si>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</si>
  <si>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</si>
  <si>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</si>
  <si>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</si>
  <si>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</si>
  <si>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</si>
  <si>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</si>
  <si>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</si>
  <si>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</si>
  <si>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</si>
  <si>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</si>
  <si>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</si>
  <si>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</si>
  <si>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</si>
  <si>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</si>
  <si>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</si>
  <si>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</si>
  <si>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</si>
  <si>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</si>
  <si>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</si>
  <si>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</si>
  <si>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</si>
  <si>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</si>
  <si>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</si>
  <si>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</si>
  <si>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</si>
  <si>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</si>
  <si>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</si>
  <si>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</si>
  <si>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</si>
  <si>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</si>
  <si>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</si>
  <si>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</si>
  <si>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</si>
  <si>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</si>
  <si>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</si>
  <si>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</si>
  <si>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</si>
  <si>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</si>
  <si>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</si>
  <si>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</si>
  <si>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</si>
  <si>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</si>
  <si>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</si>
  <si>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</si>
  <si>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</si>
  <si>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</si>
  <si>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</si>
  <si>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</si>
  <si>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</si>
  <si>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</si>
  <si>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</si>
  <si>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</si>
  <si>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</si>
  <si>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</si>
  <si>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</si>
  <si>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</si>
  <si>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</si>
  <si>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</si>
  <si>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</si>
  <si>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</si>
  <si>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</si>
  <si>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</si>
  <si>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</si>
  <si>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</si>
  <si>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</si>
  <si>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</si>
  <si>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</si>
  <si>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</si>
  <si>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</si>
  <si>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</si>
  <si>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</si>
  <si>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</si>
  <si>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</si>
  <si>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</si>
  <si>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</si>
  <si>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</si>
  <si>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</si>
  <si>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</si>
  <si>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</si>
  <si>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</si>
  <si>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</si>
  <si>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</si>
  <si>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</si>
  <si>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</si>
  <si>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</si>
  <si>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</si>
  <si>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</si>
  <si>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</si>
  <si>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</si>
  <si>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</si>
  <si>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</si>
  <si>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</si>
  <si>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</si>
  <si>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</si>
  <si>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</si>
  <si>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</si>
  <si>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</si>
  <si>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</si>
  <si>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</si>
  <si>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</si>
  <si>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</si>
  <si>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</si>
  <si>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</si>
  <si>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</si>
  <si>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</si>
  <si>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</si>
  <si>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</si>
  <si>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</si>
  <si>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</si>
  <si>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</si>
  <si>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</si>
  <si>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</si>
  <si>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</si>
  <si>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</si>
  <si>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</si>
  <si>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</si>
  <si>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</si>
  <si>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</si>
  <si>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</si>
  <si>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</si>
  <si>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</si>
  <si>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</si>
  <si>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</si>
  <si>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</si>
  <si>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</si>
  <si>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</si>
  <si>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</si>
  <si>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</si>
  <si>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</si>
  <si>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</si>
  <si>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</si>
  <si>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</si>
  <si>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</si>
  <si>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</si>
  <si>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</si>
  <si>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</si>
  <si>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</si>
  <si>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山梨県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</si>
  <si>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</si>
  <si>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</si>
  <si>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</si>
  <si>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</si>
  <si>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</si>
  <si>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</si>
  <si>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</si>
  <si>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</si>
  <si>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</si>
  <si>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</si>
  <si>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</si>
  <si>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</si>
  <si>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</si>
  <si>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</si>
  <si>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</si>
  <si>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</si>
  <si>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</si>
  <si>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</si>
  <si>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</si>
  <si>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</si>
  <si>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恩賜県有財産特別会計</t>
    <phoneticPr fontId="3"/>
  </si>
  <si>
    <t>災害救助基金特別会計</t>
    <phoneticPr fontId="3"/>
  </si>
  <si>
    <t>母子父子寡婦福祉資金特別会計</t>
    <phoneticPr fontId="3"/>
  </si>
  <si>
    <t>中小企業近代化資金特別会計</t>
    <phoneticPr fontId="3"/>
  </si>
  <si>
    <t>市町村振興資金特別会計</t>
    <phoneticPr fontId="3"/>
  </si>
  <si>
    <t>県税証紙特別会計</t>
    <phoneticPr fontId="3"/>
  </si>
  <si>
    <t>集中管理特別会計</t>
    <phoneticPr fontId="3"/>
  </si>
  <si>
    <t>林業・木材産業改善資金特別会計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</si>
  <si>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</si>
  <si>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</si>
  <si>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</si>
  <si>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</si>
  <si>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</si>
  <si>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</si>
  <si>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</si>
  <si>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</si>
  <si>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</si>
  <si>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</si>
  <si>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</si>
  <si>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</si>
  <si>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</si>
  <si>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</si>
  <si>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</si>
  <si>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</si>
  <si>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</si>
  <si>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</si>
  <si>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温泉事業会計</t>
    <phoneticPr fontId="3"/>
  </si>
  <si>
    <t>地域振興事業会計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</si>
  <si>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</si>
  <si>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</si>
  <si>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</si>
  <si>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</si>
  <si>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</si>
  <si>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</si>
  <si>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</si>
  <si>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</si>
  <si>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</si>
  <si>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</si>
  <si>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</si>
  <si>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</si>
  <si>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</si>
  <si>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</si>
  <si>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</si>
  <si>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</si>
  <si>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</si>
  <si>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</si>
  <si>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</si>
  <si>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</si>
  <si>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</si>
  <si>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</si>
  <si>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</si>
  <si>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</si>
  <si>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</si>
  <si>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</si>
  <si>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</si>
  <si>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</si>
  <si>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</si>
  <si>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</si>
  <si>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</si>
  <si>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</si>
  <si>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</si>
  <si>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</si>
  <si>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</si>
  <si>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</si>
  <si>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</si>
  <si>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</si>
  <si>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</si>
  <si>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</si>
  <si>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</si>
  <si>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</si>
  <si>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</si>
  <si>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</si>
  <si>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</si>
  <si>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</si>
  <si>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</si>
  <si>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</si>
  <si>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</si>
  <si>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</si>
  <si>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</si>
  <si>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</si>
  <si>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</si>
  <si>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</si>
  <si>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</si>
  <si>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</si>
  <si>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</si>
  <si>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</si>
  <si>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</si>
  <si>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</si>
  <si>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</si>
  <si>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国民健康保険特別会計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</si>
  <si>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</si>
  <si>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</si>
  <si>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</si>
  <si>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</si>
  <si>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</si>
  <si>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</si>
  <si>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</si>
  <si>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</si>
  <si>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</si>
  <si>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</si>
  <si>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</si>
  <si>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</si>
  <si>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</si>
  <si>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</si>
  <si>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</si>
  <si>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</si>
  <si>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</si>
  <si>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</si>
  <si>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</si>
  <si>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</si>
  <si>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</si>
  <si>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</si>
  <si>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</si>
  <si>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</si>
  <si>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</si>
  <si>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</si>
  <si>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</si>
  <si>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</si>
  <si>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</si>
  <si>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</si>
  <si>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</si>
  <si>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</si>
  <si>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</si>
  <si>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</si>
  <si>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</si>
  <si>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</si>
  <si>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</si>
  <si>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</si>
  <si>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</si>
  <si>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</si>
  <si>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</si>
  <si>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</si>
  <si>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</si>
  <si>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</si>
  <si>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</si>
  <si>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</si>
  <si>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</si>
  <si>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</si>
  <si>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</si>
  <si>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</si>
  <si>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</si>
  <si>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</si>
  <si>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</si>
  <si>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</si>
  <si>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</si>
  <si>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</si>
  <si>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</si>
  <si>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</si>
  <si>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</si>
  <si>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</si>
  <si>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</si>
  <si>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</si>
  <si>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</si>
  <si>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</si>
  <si>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</si>
  <si>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</si>
  <si>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</si>
  <si>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</si>
  <si>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</si>
  <si>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</si>
  <si>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</si>
  <si>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</si>
  <si>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</si>
  <si>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</si>
  <si>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</si>
  <si>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</si>
  <si>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</si>
  <si>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</si>
  <si>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</si>
  <si>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</si>
  <si>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</si>
  <si>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</si>
  <si>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1.08</t>
  </si>
  <si>
    <t>▲ 1.46</t>
  </si>
  <si>
    <t>電気事業会計</t>
  </si>
  <si>
    <t>一般会計</t>
  </si>
  <si>
    <t>市町村振興資金特別会計</t>
  </si>
  <si>
    <t>中小企業近代化資金特別会計</t>
  </si>
  <si>
    <t>国民健康保険特別会計</t>
  </si>
  <si>
    <t>恩賜県有財産特別会計</t>
  </si>
  <si>
    <t>温泉事業会計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</si>
  <si>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</si>
  <si>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</si>
  <si>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</si>
  <si>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</si>
  <si>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</si>
  <si>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</si>
  <si>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</si>
  <si>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</si>
  <si>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</si>
  <si>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山梨県土地開発公社</t>
  </si>
  <si>
    <t>-</t>
    <phoneticPr fontId="2"/>
  </si>
  <si>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</si>
  <si>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</si>
  <si>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</si>
  <si>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</si>
  <si>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</si>
  <si>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</si>
  <si>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</si>
  <si>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</si>
  <si>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</si>
  <si>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</si>
  <si>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</si>
  <si>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</si>
  <si>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</si>
  <si>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</si>
  <si>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</si>
  <si>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</si>
  <si>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</si>
  <si>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</si>
  <si>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</si>
  <si>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</si>
  <si>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</si>
  <si>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</si>
  <si>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</si>
  <si>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</si>
  <si>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</si>
  <si>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</si>
  <si>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山梨県スポーツ協会</t>
    <phoneticPr fontId="36"/>
  </si>
  <si>
    <t>山梨県体育協会</t>
  </si>
  <si>
    <t>山梨県地場産業センター</t>
    <rPh sb="0" eb="3">
      <t>ヤマナシケン</t>
    </rPh>
    <rPh sb="3" eb="5">
      <t>ジバ</t>
    </rPh>
    <rPh sb="5" eb="7">
      <t>サンギョウ</t>
    </rPh>
    <phoneticPr fontId="8"/>
  </si>
  <si>
    <t>山梨県立病院機構</t>
  </si>
  <si>
    <t>公立大学法人山梨県立大学</t>
  </si>
  <si>
    <t>やまなしハイドロジェンカンパニー</t>
    <phoneticPr fontId="2"/>
  </si>
  <si>
    <t>公共施設整備等事業基金</t>
  </si>
  <si>
    <t>地域医療介護総合確保基金</t>
  </si>
  <si>
    <t>地域福祉基金</t>
  </si>
  <si>
    <t>大村智人材育成基金</t>
  </si>
  <si>
    <t>やまなし教育環境・介護基盤整備基金</t>
    <phoneticPr fontId="2"/>
  </si>
  <si>
    <t>-</t>
    <phoneticPr fontId="2"/>
  </si>
  <si>
    <t>※筆頭出資：甲府市</t>
    <rPh sb="1" eb="3">
      <t>ヒットウ</t>
    </rPh>
    <rPh sb="3" eb="5">
      <t>シュッシ</t>
    </rPh>
    <rPh sb="6" eb="9">
      <t>コウフシ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</si>
</sst>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125393</c:v>
                </c:pt>
                <c:pt idx="4">
                  <c:v>115991</c:v>
                </c:pt>
              </c:numCache>
            </c:numRef>
          </c:val>
          <c:smooth val="0"/>
          <c:extLst>
            <c:ext xmlns:c16="http://schemas.microsoft.com/office/drawing/2014/chart" uri="{C3380CC4-5D6E-409C-BE32-E72D297353CC}">
              <c16:uniqueId val="{00000000-BF24-4A36-AB71-F4066F512C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114989</c:v>
                </c:pt>
                <c:pt idx="1">
                  <c:v>129520</c:v>
                </c:pt>
                <c:pt idx="2">
                  <c:v>139849</c:v>
                </c:pt>
                <c:pt idx="3">
                  <c:v>127862</c:v>
                </c:pt>
                <c:pt idx="4">
                  <c:v>139538</c:v>
                </c:pt>
              </c:numCache>
            </c:numRef>
          </c:val>
          <c:smooth val="0"/>
          <c:extLst>
            <c:ext xmlns:c16="http://schemas.microsoft.com/office/drawing/2014/chart" uri="{C3380CC4-5D6E-409C-BE32-E72D297353CC}">
              <c16:uniqueId val="{00000001-BF24-4A36-AB71-F4066F512C5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1.74</c:v>
                </c:pt>
                <c:pt idx="1">
                  <c:v>1.6</c:v>
                </c:pt>
                <c:pt idx="2">
                  <c:v>4.58</c:v>
                </c:pt>
                <c:pt idx="3">
                  <c:v>1.21</c:v>
                </c:pt>
                <c:pt idx="4">
                  <c:v>3.77</c:v>
                </c:pt>
              </c:numCache>
            </c:numRef>
          </c:val>
          <c:extLst>
            <c:ext xmlns:c16="http://schemas.microsoft.com/office/drawing/2014/chart" uri="{C3380CC4-5D6E-409C-BE32-E72D297353CC}">
              <c16:uniqueId val="{00000000-723D-416D-969D-1F8A47300D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8.02</c:v>
                </c:pt>
                <c:pt idx="1">
                  <c:v>6.61</c:v>
                </c:pt>
                <c:pt idx="2">
                  <c:v>6.52</c:v>
                </c:pt>
                <c:pt idx="3">
                  <c:v>9.5</c:v>
                </c:pt>
                <c:pt idx="4">
                  <c:v>9.77</c:v>
                </c:pt>
              </c:numCache>
            </c:numRef>
          </c:val>
          <c:extLst>
            <c:ext xmlns:c16="http://schemas.microsoft.com/office/drawing/2014/chart" uri="{C3380CC4-5D6E-409C-BE32-E72D297353CC}">
              <c16:uniqueId val="{00000001-723D-416D-969D-1F8A47300DB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c:v>
                </c:pt>
                <c:pt idx="1">
                  <c:v>-1.46</c:v>
                </c:pt>
                <c:pt idx="2">
                  <c:v>3</c:v>
                </c:pt>
                <c:pt idx="3">
                  <c:v>0.09</c:v>
                </c:pt>
                <c:pt idx="4">
                  <c:v>2.52</c:v>
                </c:pt>
              </c:numCache>
            </c:numRef>
          </c:val>
          <c:smooth val="0"/>
          <c:extLst>
            <c:ext xmlns:c16="http://schemas.microsoft.com/office/drawing/2014/chart" uri="{C3380CC4-5D6E-409C-BE32-E72D297353CC}">
              <c16:uniqueId val="{00000002-723D-416D-969D-1F8A47300DB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0.16</c:v>
                </c:pt>
                <c:pt idx="4">
                  <c:v>#N/A</c:v>
                </c:pt>
                <c:pt idx="5">
                  <c:v>0.02</c:v>
                </c:pt>
                <c:pt idx="6">
                  <c:v>#N/A</c:v>
                </c:pt>
                <c:pt idx="7">
                  <c:v>0.02</c:v>
                </c:pt>
                <c:pt idx="8">
                  <c:v>#N/A</c:v>
                </c:pt>
                <c:pt idx="9">
                  <c:v>0.02</c:v>
                </c:pt>
              </c:numCache>
            </c:numRef>
          </c:val>
          <c:extLst>
            <c:ext xmlns:c16="http://schemas.microsoft.com/office/drawing/2014/chart" uri="{C3380CC4-5D6E-409C-BE32-E72D297353CC}">
              <c16:uniqueId val="{00000000-0ABA-48B4-A56D-99F4E54115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BA-48B4-A56D-99F4E5411524}"/>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7.0000000000000007E-2</c:v>
                </c:pt>
                <c:pt idx="6">
                  <c:v>#N/A</c:v>
                </c:pt>
                <c:pt idx="7">
                  <c:v>0.13</c:v>
                </c:pt>
                <c:pt idx="8">
                  <c:v>#N/A</c:v>
                </c:pt>
                <c:pt idx="9">
                  <c:v>0.13</c:v>
                </c:pt>
              </c:numCache>
            </c:numRef>
          </c:val>
          <c:extLst>
            <c:ext xmlns:c16="http://schemas.microsoft.com/office/drawing/2014/chart" uri="{C3380CC4-5D6E-409C-BE32-E72D297353CC}">
              <c16:uniqueId val="{00000002-0ABA-48B4-A56D-99F4E5411524}"/>
            </c:ext>
          </c:extLst>
        </c:ser>
        <c:ser>
          <c:idx val="3"/>
          <c:order val="3"/>
          <c:tx>
            <c:strRef>
              <c:f>データシート!$A$30</c:f>
              <c:strCache>
                <c:ptCount val="1"/>
                <c:pt idx="0">
                  <c:v>温泉事業会計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0.17</c:v>
                </c:pt>
                <c:pt idx="8">
                  <c:v>#N/A</c:v>
                </c:pt>
                <c:pt idx="9">
                  <c:v>0.15</c:v>
                </c:pt>
              </c:numCache>
            </c:numRef>
          </c:val>
          <c:extLst>
            <c:ext xmlns:c16="http://schemas.microsoft.com/office/drawing/2014/chart" uri="{C3380CC4-5D6E-409C-BE32-E72D297353CC}">
              <c16:uniqueId val="{00000003-0ABA-48B4-A56D-99F4E5411524}"/>
            </c:ext>
          </c:extLst>
        </c:ser>
        <c:ser>
          <c:idx val="4"/>
          <c:order val="4"/>
          <c:tx>
            <c:strRef>
              <c:f>データシート!$A$31</c:f>
              <c:strCache>
                <c:ptCount val="1"/>
                <c:pt idx="0">
                  <c:v>恩賜県有財産特別会計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0.94</c:v>
                </c:pt>
                <c:pt idx="2">
                  <c:v>#N/A</c:v>
                </c:pt>
                <c:pt idx="3">
                  <c:v>0.81</c:v>
                </c:pt>
                <c:pt idx="4">
                  <c:v>#N/A</c:v>
                </c:pt>
                <c:pt idx="5">
                  <c:v>0.66</c:v>
                </c:pt>
                <c:pt idx="6">
                  <c:v>#N/A</c:v>
                </c:pt>
                <c:pt idx="7">
                  <c:v>0.54</c:v>
                </c:pt>
                <c:pt idx="8">
                  <c:v>#N/A</c:v>
                </c:pt>
                <c:pt idx="9">
                  <c:v>0.44</c:v>
                </c:pt>
              </c:numCache>
            </c:numRef>
          </c:val>
          <c:extLst>
            <c:ext xmlns:c16="http://schemas.microsoft.com/office/drawing/2014/chart" uri="{C3380CC4-5D6E-409C-BE32-E72D297353CC}">
              <c16:uniqueId val="{00000004-0ABA-48B4-A56D-99F4E54115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0.52</c:v>
                </c:pt>
                <c:pt idx="4">
                  <c:v>#N/A</c:v>
                </c:pt>
                <c:pt idx="5">
                  <c:v>1.73</c:v>
                </c:pt>
                <c:pt idx="6">
                  <c:v>#N/A</c:v>
                </c:pt>
                <c:pt idx="7">
                  <c:v>1.31</c:v>
                </c:pt>
                <c:pt idx="8">
                  <c:v>#N/A</c:v>
                </c:pt>
                <c:pt idx="9">
                  <c:v>0.61</c:v>
                </c:pt>
              </c:numCache>
            </c:numRef>
          </c:val>
          <c:extLst>
            <c:ext xmlns:c16="http://schemas.microsoft.com/office/drawing/2014/chart" uri="{C3380CC4-5D6E-409C-BE32-E72D297353CC}">
              <c16:uniqueId val="{00000005-0ABA-48B4-A56D-99F4E5411524}"/>
            </c:ext>
          </c:extLst>
        </c:ser>
        <c:ser>
          <c:idx val="6"/>
          <c:order val="6"/>
          <c:tx>
            <c:strRef>
              <c:f>データシート!$A$33</c:f>
              <c:strCache>
                <c:ptCount val="1"/>
                <c:pt idx="0">
                  <c:v>中小企業近代化資金特別会計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0.95</c:v>
                </c:pt>
                <c:pt idx="4">
                  <c:v>#N/A</c:v>
                </c:pt>
                <c:pt idx="5">
                  <c:v>1.03</c:v>
                </c:pt>
                <c:pt idx="6">
                  <c:v>#N/A</c:v>
                </c:pt>
                <c:pt idx="7">
                  <c:v>1.05</c:v>
                </c:pt>
                <c:pt idx="8">
                  <c:v>#N/A</c:v>
                </c:pt>
                <c:pt idx="9">
                  <c:v>1.01</c:v>
                </c:pt>
              </c:numCache>
            </c:numRef>
          </c:val>
          <c:extLst>
            <c:ext xmlns:c16="http://schemas.microsoft.com/office/drawing/2014/chart" uri="{C3380CC4-5D6E-409C-BE32-E72D297353CC}">
              <c16:uniqueId val="{00000006-0ABA-48B4-A56D-99F4E5411524}"/>
            </c:ext>
          </c:extLst>
        </c:ser>
        <c:ser>
          <c:idx val="7"/>
          <c:order val="7"/>
          <c:tx>
            <c:strRef>
              <c:f>データシート!$A$34</c:f>
              <c:strCache>
                <c:ptCount val="1"/>
                <c:pt idx="0">
                  <c:v>市町村振興資金特別会計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1.49</c:v>
                </c:pt>
                <c:pt idx="4">
                  <c:v>#N/A</c:v>
                </c:pt>
                <c:pt idx="5">
                  <c:v>1.82</c:v>
                </c:pt>
                <c:pt idx="6">
                  <c:v>#N/A</c:v>
                </c:pt>
                <c:pt idx="7">
                  <c:v>2.0299999999999998</c:v>
                </c:pt>
                <c:pt idx="8">
                  <c:v>#N/A</c:v>
                </c:pt>
                <c:pt idx="9">
                  <c:v>2.2999999999999998</c:v>
                </c:pt>
              </c:numCache>
            </c:numRef>
          </c:val>
          <c:extLst>
            <c:ext xmlns:c16="http://schemas.microsoft.com/office/drawing/2014/chart" uri="{C3380CC4-5D6E-409C-BE32-E72D297353CC}">
              <c16:uniqueId val="{00000007-0ABA-48B4-A56D-99F4E54115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0.99</c:v>
                </c:pt>
                <c:pt idx="2">
                  <c:v>#N/A</c:v>
                </c:pt>
                <c:pt idx="3">
                  <c:v>0.96</c:v>
                </c:pt>
                <c:pt idx="4">
                  <c:v>#N/A</c:v>
                </c:pt>
                <c:pt idx="5">
                  <c:v>4.07</c:v>
                </c:pt>
                <c:pt idx="6">
                  <c:v>#N/A</c:v>
                </c:pt>
                <c:pt idx="7">
                  <c:v>0.81</c:v>
                </c:pt>
                <c:pt idx="8">
                  <c:v>#N/A</c:v>
                </c:pt>
                <c:pt idx="9">
                  <c:v>3.45</c:v>
                </c:pt>
              </c:numCache>
            </c:numRef>
          </c:val>
          <c:extLst>
            <c:ext xmlns:c16="http://schemas.microsoft.com/office/drawing/2014/chart" uri="{C3380CC4-5D6E-409C-BE32-E72D297353CC}">
              <c16:uniqueId val="{00000008-0ABA-48B4-A56D-99F4E541152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5.76</c:v>
                </c:pt>
                <c:pt idx="2">
                  <c:v>#N/A</c:v>
                </c:pt>
                <c:pt idx="3">
                  <c:v>6.07</c:v>
                </c:pt>
                <c:pt idx="4">
                  <c:v>#N/A</c:v>
                </c:pt>
                <c:pt idx="5">
                  <c:v>5.48</c:v>
                </c:pt>
                <c:pt idx="6">
                  <c:v>#N/A</c:v>
                </c:pt>
                <c:pt idx="7">
                  <c:v>5.21</c:v>
                </c:pt>
                <c:pt idx="8">
                  <c:v>#N/A</c:v>
                </c:pt>
                <c:pt idx="9">
                  <c:v>4.4400000000000004</c:v>
                </c:pt>
              </c:numCache>
            </c:numRef>
          </c:val>
          <c:extLst>
            <c:ext xmlns:c16="http://schemas.microsoft.com/office/drawing/2014/chart" uri="{C3380CC4-5D6E-409C-BE32-E72D297353CC}">
              <c16:uniqueId val="{00000009-0ABA-48B4-A56D-99F4E541152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54769</c:v>
                </c:pt>
                <c:pt idx="5">
                  <c:v>53939</c:v>
                </c:pt>
                <c:pt idx="8">
                  <c:v>51761</c:v>
                </c:pt>
                <c:pt idx="11">
                  <c:v>49478</c:v>
                </c:pt>
                <c:pt idx="14">
                  <c:v>47782</c:v>
                </c:pt>
              </c:numCache>
            </c:numRef>
          </c:val>
          <c:extLst>
            <c:ext xmlns:c16="http://schemas.microsoft.com/office/drawing/2014/chart" uri="{C3380CC4-5D6E-409C-BE32-E72D297353CC}">
              <c16:uniqueId val="{00000000-5BA0-41A2-A3B3-A590CB3B04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5</c:v>
                </c:pt>
                <c:pt idx="9">
                  <c:v>0</c:v>
                </c:pt>
                <c:pt idx="12">
                  <c:v>0</c:v>
                </c:pt>
              </c:numCache>
            </c:numRef>
          </c:val>
          <c:extLst>
            <c:ext xmlns:c16="http://schemas.microsoft.com/office/drawing/2014/chart" uri="{C3380CC4-5D6E-409C-BE32-E72D297353CC}">
              <c16:uniqueId val="{00000001-5BA0-41A2-A3B3-A590CB3B04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259</c:v>
                </c:pt>
                <c:pt idx="3">
                  <c:v>265</c:v>
                </c:pt>
                <c:pt idx="6">
                  <c:v>267</c:v>
                </c:pt>
                <c:pt idx="9">
                  <c:v>268</c:v>
                </c:pt>
                <c:pt idx="12">
                  <c:v>270</c:v>
                </c:pt>
              </c:numCache>
            </c:numRef>
          </c:val>
          <c:extLst>
            <c:ext xmlns:c16="http://schemas.microsoft.com/office/drawing/2014/chart" uri="{C3380CC4-5D6E-409C-BE32-E72D297353CC}">
              <c16:uniqueId val="{00000002-5BA0-41A2-A3B3-A590CB3B04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0-41A2-A3B3-A590CB3B04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1483</c:v>
                </c:pt>
                <c:pt idx="3">
                  <c:v>1388</c:v>
                </c:pt>
                <c:pt idx="6">
                  <c:v>1413</c:v>
                </c:pt>
                <c:pt idx="9">
                  <c:v>1380</c:v>
                </c:pt>
                <c:pt idx="12">
                  <c:v>1319</c:v>
                </c:pt>
              </c:numCache>
            </c:numRef>
          </c:val>
          <c:extLst>
            <c:ext xmlns:c16="http://schemas.microsoft.com/office/drawing/2014/chart" uri="{C3380CC4-5D6E-409C-BE32-E72D297353CC}">
              <c16:uniqueId val="{00000004-5BA0-41A2-A3B3-A590CB3B04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6433</c:v>
                </c:pt>
                <c:pt idx="3">
                  <c:v>6800</c:v>
                </c:pt>
                <c:pt idx="6">
                  <c:v>6800</c:v>
                </c:pt>
                <c:pt idx="9">
                  <c:v>6767</c:v>
                </c:pt>
                <c:pt idx="12">
                  <c:v>6733</c:v>
                </c:pt>
              </c:numCache>
            </c:numRef>
          </c:val>
          <c:extLst>
            <c:ext xmlns:c16="http://schemas.microsoft.com/office/drawing/2014/chart" uri="{C3380CC4-5D6E-409C-BE32-E72D297353CC}">
              <c16:uniqueId val="{00000005-5BA0-41A2-A3B3-A590CB3B04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33</c:v>
                </c:pt>
                <c:pt idx="3">
                  <c:v>66</c:v>
                </c:pt>
                <c:pt idx="6">
                  <c:v>0</c:v>
                </c:pt>
                <c:pt idx="9">
                  <c:v>0</c:v>
                </c:pt>
                <c:pt idx="12">
                  <c:v>0</c:v>
                </c:pt>
              </c:numCache>
            </c:numRef>
          </c:val>
          <c:extLst>
            <c:ext xmlns:c16="http://schemas.microsoft.com/office/drawing/2014/chart" uri="{C3380CC4-5D6E-409C-BE32-E72D297353CC}">
              <c16:uniqueId val="{00000006-5BA0-41A2-A3B3-A590CB3B04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75529</c:v>
                </c:pt>
                <c:pt idx="3">
                  <c:v>70099</c:v>
                </c:pt>
                <c:pt idx="6">
                  <c:v>68571</c:v>
                </c:pt>
                <c:pt idx="9">
                  <c:v>67318</c:v>
                </c:pt>
                <c:pt idx="12">
                  <c:v>64934</c:v>
                </c:pt>
              </c:numCache>
            </c:numRef>
          </c:val>
          <c:extLst>
            <c:ext xmlns:c16="http://schemas.microsoft.com/office/drawing/2014/chart" uri="{C3380CC4-5D6E-409C-BE32-E72D297353CC}">
              <c16:uniqueId val="{00000007-5BA0-41A2-A3B3-A590CB3B048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28968</c:v>
                </c:pt>
                <c:pt idx="2">
                  <c:v>#N/A</c:v>
                </c:pt>
                <c:pt idx="3">
                  <c:v>#N/A</c:v>
                </c:pt>
                <c:pt idx="4">
                  <c:v>24679</c:v>
                </c:pt>
                <c:pt idx="5">
                  <c:v>#N/A</c:v>
                </c:pt>
                <c:pt idx="6">
                  <c:v>#N/A</c:v>
                </c:pt>
                <c:pt idx="7">
                  <c:v>25295</c:v>
                </c:pt>
                <c:pt idx="8">
                  <c:v>#N/A</c:v>
                </c:pt>
                <c:pt idx="9">
                  <c:v>#N/A</c:v>
                </c:pt>
                <c:pt idx="10">
                  <c:v>26255</c:v>
                </c:pt>
                <c:pt idx="11">
                  <c:v>#N/A</c:v>
                </c:pt>
                <c:pt idx="12">
                  <c:v>#N/A</c:v>
                </c:pt>
                <c:pt idx="13">
                  <c:v>25474</c:v>
                </c:pt>
                <c:pt idx="14">
                  <c:v>#N/A</c:v>
                </c:pt>
              </c:numCache>
            </c:numRef>
          </c:val>
          <c:smooth val="0"/>
          <c:extLst>
            <c:ext xmlns:c16="http://schemas.microsoft.com/office/drawing/2014/chart" uri="{C3380CC4-5D6E-409C-BE32-E72D297353CC}">
              <c16:uniqueId val="{00000008-5BA0-41A2-A3B3-A590CB3B048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578513</c:v>
                </c:pt>
                <c:pt idx="5">
                  <c:v>567959</c:v>
                </c:pt>
                <c:pt idx="8">
                  <c:v>560474</c:v>
                </c:pt>
                <c:pt idx="11">
                  <c:v>558093</c:v>
                </c:pt>
                <c:pt idx="14">
                  <c:v>539993</c:v>
                </c:pt>
              </c:numCache>
            </c:numRef>
          </c:val>
          <c:extLst>
            <c:ext xmlns:c16="http://schemas.microsoft.com/office/drawing/2014/chart" uri="{C3380CC4-5D6E-409C-BE32-E72D297353CC}">
              <c16:uniqueId val="{00000000-7075-46CF-9D9A-66D9CD80B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23201</c:v>
                </c:pt>
                <c:pt idx="5">
                  <c:v>22427</c:v>
                </c:pt>
                <c:pt idx="8">
                  <c:v>21414</c:v>
                </c:pt>
                <c:pt idx="11">
                  <c:v>19642</c:v>
                </c:pt>
                <c:pt idx="14">
                  <c:v>18341</c:v>
                </c:pt>
              </c:numCache>
            </c:numRef>
          </c:val>
          <c:extLst>
            <c:ext xmlns:c16="http://schemas.microsoft.com/office/drawing/2014/chart" uri="{C3380CC4-5D6E-409C-BE32-E72D297353CC}">
              <c16:uniqueId val="{00000001-7075-46CF-9D9A-66D9CD80B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101028</c:v>
                </c:pt>
                <c:pt idx="5">
                  <c:v>95624</c:v>
                </c:pt>
                <c:pt idx="8">
                  <c:v>94680</c:v>
                </c:pt>
                <c:pt idx="11">
                  <c:v>112701</c:v>
                </c:pt>
                <c:pt idx="14">
                  <c:v>118489</c:v>
                </c:pt>
              </c:numCache>
            </c:numRef>
          </c:val>
          <c:extLst>
            <c:ext xmlns:c16="http://schemas.microsoft.com/office/drawing/2014/chart" uri="{C3380CC4-5D6E-409C-BE32-E72D297353CC}">
              <c16:uniqueId val="{00000002-7075-46CF-9D9A-66D9CD80B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75-46CF-9D9A-66D9CD80B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75-46CF-9D9A-66D9CD80B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14594</c:v>
                </c:pt>
                <c:pt idx="3">
                  <c:v>14056</c:v>
                </c:pt>
                <c:pt idx="6">
                  <c:v>13530</c:v>
                </c:pt>
                <c:pt idx="9">
                  <c:v>13087</c:v>
                </c:pt>
                <c:pt idx="12">
                  <c:v>12610</c:v>
                </c:pt>
              </c:numCache>
            </c:numRef>
          </c:val>
          <c:extLst>
            <c:ext xmlns:c16="http://schemas.microsoft.com/office/drawing/2014/chart" uri="{C3380CC4-5D6E-409C-BE32-E72D297353CC}">
              <c16:uniqueId val="{00000005-7075-46CF-9D9A-66D9CD80B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103184</c:v>
                </c:pt>
                <c:pt idx="3">
                  <c:v>101170</c:v>
                </c:pt>
                <c:pt idx="6">
                  <c:v>98255</c:v>
                </c:pt>
                <c:pt idx="9">
                  <c:v>94171</c:v>
                </c:pt>
                <c:pt idx="12">
                  <c:v>89184</c:v>
                </c:pt>
              </c:numCache>
            </c:numRef>
          </c:val>
          <c:extLst>
            <c:ext xmlns:c16="http://schemas.microsoft.com/office/drawing/2014/chart" uri="{C3380CC4-5D6E-409C-BE32-E72D297353CC}">
              <c16:uniqueId val="{00000006-7075-46CF-9D9A-66D9CD80B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75-46CF-9D9A-66D9CD80B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14675</c:v>
                </c:pt>
                <c:pt idx="3">
                  <c:v>13850</c:v>
                </c:pt>
                <c:pt idx="6">
                  <c:v>13018</c:v>
                </c:pt>
                <c:pt idx="9">
                  <c:v>12196</c:v>
                </c:pt>
                <c:pt idx="12">
                  <c:v>11421</c:v>
                </c:pt>
              </c:numCache>
            </c:numRef>
          </c:val>
          <c:extLst>
            <c:ext xmlns:c16="http://schemas.microsoft.com/office/drawing/2014/chart" uri="{C3380CC4-5D6E-409C-BE32-E72D297353CC}">
              <c16:uniqueId val="{00000008-7075-46CF-9D9A-66D9CD80B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2154</c:v>
                </c:pt>
                <c:pt idx="3">
                  <c:v>1915</c:v>
                </c:pt>
                <c:pt idx="6">
                  <c:v>1676</c:v>
                </c:pt>
                <c:pt idx="9">
                  <c:v>1437</c:v>
                </c:pt>
                <c:pt idx="12">
                  <c:v>1403</c:v>
                </c:pt>
              </c:numCache>
            </c:numRef>
          </c:val>
          <c:extLst>
            <c:ext xmlns:c16="http://schemas.microsoft.com/office/drawing/2014/chart" uri="{C3380CC4-5D6E-409C-BE32-E72D297353CC}">
              <c16:uniqueId val="{00000009-7075-46CF-9D9A-66D9CD80B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993325</c:v>
                </c:pt>
                <c:pt idx="3">
                  <c:v>992184</c:v>
                </c:pt>
                <c:pt idx="6">
                  <c:v>991096</c:v>
                </c:pt>
                <c:pt idx="9">
                  <c:v>984063</c:v>
                </c:pt>
                <c:pt idx="12">
                  <c:v>964463</c:v>
                </c:pt>
              </c:numCache>
            </c:numRef>
          </c:val>
          <c:extLst>
            <c:ext xmlns:c16="http://schemas.microsoft.com/office/drawing/2014/chart" uri="{C3380CC4-5D6E-409C-BE32-E72D297353CC}">
              <c16:uniqueId val="{0000000A-7075-46CF-9D9A-66D9CD80B88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425190</c:v>
                </c:pt>
                <c:pt idx="2">
                  <c:v>#N/A</c:v>
                </c:pt>
                <c:pt idx="3">
                  <c:v>#N/A</c:v>
                </c:pt>
                <c:pt idx="4">
                  <c:v>437165</c:v>
                </c:pt>
                <c:pt idx="5">
                  <c:v>#N/A</c:v>
                </c:pt>
                <c:pt idx="6">
                  <c:v>#N/A</c:v>
                </c:pt>
                <c:pt idx="7">
                  <c:v>441008</c:v>
                </c:pt>
                <c:pt idx="8">
                  <c:v>#N/A</c:v>
                </c:pt>
                <c:pt idx="9">
                  <c:v>#N/A</c:v>
                </c:pt>
                <c:pt idx="10">
                  <c:v>414519</c:v>
                </c:pt>
                <c:pt idx="11">
                  <c:v>#N/A</c:v>
                </c:pt>
                <c:pt idx="12">
                  <c:v>#N/A</c:v>
                </c:pt>
                <c:pt idx="13">
                  <c:v>402259</c:v>
                </c:pt>
                <c:pt idx="14">
                  <c:v>#N/A</c:v>
                </c:pt>
              </c:numCache>
            </c:numRef>
          </c:val>
          <c:smooth val="0"/>
          <c:extLst>
            <c:ext xmlns:c16="http://schemas.microsoft.com/office/drawing/2014/chart" uri="{C3380CC4-5D6E-409C-BE32-E72D297353CC}">
              <c16:uniqueId val="{0000000B-7075-46CF-9D9A-66D9CD80B88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17224</c:v>
                </c:pt>
                <c:pt idx="1">
                  <c:v>26227</c:v>
                </c:pt>
                <c:pt idx="2">
                  <c:v>26229</c:v>
                </c:pt>
              </c:numCache>
            </c:numRef>
          </c:val>
          <c:extLst>
            <c:ext xmlns:c16="http://schemas.microsoft.com/office/drawing/2014/chart" uri="{C3380CC4-5D6E-409C-BE32-E72D297353CC}">
              <c16:uniqueId val="{00000000-F6A7-4896-92C3-894BE83A9A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13848</c:v>
                </c:pt>
                <c:pt idx="1">
                  <c:v>16849</c:v>
                </c:pt>
                <c:pt idx="2">
                  <c:v>16849</c:v>
                </c:pt>
              </c:numCache>
            </c:numRef>
          </c:val>
          <c:extLst>
            <c:ext xmlns:c16="http://schemas.microsoft.com/office/drawing/2014/chart" uri="{C3380CC4-5D6E-409C-BE32-E72D297353CC}">
              <c16:uniqueId val="{00000001-F6A7-4896-92C3-894BE83A9A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37357</c:v>
                </c:pt>
                <c:pt idx="1">
                  <c:v>43278</c:v>
                </c:pt>
                <c:pt idx="2">
                  <c:v>49637</c:v>
                </c:pt>
              </c:numCache>
            </c:numRef>
          </c:val>
          <c:extLst>
            <c:ext xmlns:c16="http://schemas.microsoft.com/office/drawing/2014/chart" uri="{C3380CC4-5D6E-409C-BE32-E72D297353CC}">
              <c16:uniqueId val="{00000002-F6A7-4896-92C3-894BE83A9A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分子において大きな割合を占める元利償還金は、臨時財政対策債等を除く通常の県債等残高の計画的な削減を行ってきたことなどにより減少傾向にある。</a:t>
          </a:r>
        </a:p>
        <a:p>
          <a:r>
            <a:rPr kumimoji="1" lang="ja-JP" altLang="en-US" sz="1400">
              <a:latin typeface="ＭＳ ゴシック" pitchFamily="49" charset="-128"/>
              <a:ea typeface="ＭＳ ゴシック" pitchFamily="49" charset="-128"/>
            </a:rPr>
            <a:t>　今後は、有利な交付税措置のある県債を積極的に活用するとともに、資金手当債等の発行抑制に努め、将来の公債費負担の軽減を図っていく。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本県では、満期一括償還地方債の償還財源の積立ルールを発行額の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％と設定し、計画的に積立てを行っている。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分子において大きな割合を占める一般会計等に係る地方債残高は、計画的な削減により着実に減少してきた。</a:t>
          </a:r>
        </a:p>
        <a:p>
          <a:r>
            <a:rPr kumimoji="1" lang="ja-JP" altLang="en-US" sz="1400">
              <a:latin typeface="ＭＳ ゴシック" pitchFamily="49" charset="-128"/>
              <a:ea typeface="ＭＳ ゴシック" pitchFamily="49" charset="-128"/>
            </a:rPr>
            <a:t>　令和元年度からは、後年度の交付税措置額を控除した実質的な県負担を伴う県債等残高の抑制を財政運営の目標として総合計画に掲載し、有利な交付税措置のある県債を積極的に活用するとともに、資金手当債等の発行抑制に努め、将来負担額の軽減を図っていくこととした。</a:t>
          </a:r>
        </a:p>
        <a:p>
          <a:r>
            <a:rPr kumimoji="1" lang="ja-JP" altLang="en-US" sz="1400">
              <a:latin typeface="ＭＳ ゴシック" pitchFamily="49" charset="-128"/>
              <a:ea typeface="ＭＳ ゴシック" pitchFamily="49" charset="-128"/>
            </a:rPr>
            <a:t>　実質的な県負担を伴う県債等残高については、令和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4,904</a:t>
          </a:r>
          <a:r>
            <a:rPr kumimoji="1" lang="ja-JP" altLang="en-US" sz="1400">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きめ細かで質の高い教育の環境や介護待機者ゼロを実現する基盤の整備を図るため、やまなし教育環境・介護基盤整備基金に小学校４年生までの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人学級導入に必要な経費として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億円を追加で積み立てたことなどにより、基金全体では前年度と比較して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地方ともに厳しい財政状況の中、本県財政も厳しい状況が続くものと考えられる。こうした中、今後の財政運営については、徹底した歳出の見直しによる財政の健全化を図り、将来にわたり持続可能な財政運営を推進するため、引き続き行財政改革を着実に実施し、財源の重点的、効率的配分を行った上で、適時適切に基金を活用して必要な施策については積極的な展開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公共施設の整備その他県民福祉の向上に資する長期的な計画に基づく事業及び老朽化対応等を目的に設置。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きめ細かで質の高い教育の環境や介護待機者ゼロを実現する基盤の整備を図ることを目的に設置。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小学校４年生までの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人学級導入に必要な経費として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億円を追加で積み立てたことなどから、前年度と比較して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公共施設の整備その他県民福祉の向上に資する長期的な計画に基づく事業及び老朽化対応等を目的に保有するものであり、基金の設置目的に基づき、毎年の財政状況に応じて適時適切に活用していく。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きめ細かで質の高い教育の環境や介護待機者ゼロを実現する基盤の整備を図ることを目的に保有するものであり、基金の設置目的に基づき適切に活用していく。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大規模災害の発生や経済不況など、不測の事態により生じる財源不足等への対応として保有しているものであり、基金の設置目的に基づき、毎年の財政状況に応じ、財源対策として活用していく。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予算編成に当たっては、毎年、多額の財源不足が生じ、取り崩しを余儀なくされている状況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にあるが、基金残高の確保に努めていく。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億円の取り崩しを計上。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県債の償還及び県債の適正な管理に必要な資金を保有しているものであり、基金の設置目的に基づき、毎年の財政状況に応じ当該償還の財源として活用していく。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DD76A6-E907-4AFD-9F02-BC0C2159B4D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6F98B68-08FE-4425-8FCB-7E3456685088}"/>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381D479-B4BF-415E-AFE5-D2F8AF29E3C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B4FD66E-E6FB-412E-A528-2D2187623CD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EE6AA68-BD64-492B-8009-D5DA41F4A3F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D5D1C2E-7787-4BB3-ACA7-1899EC579B0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BFD88F4-4F48-4D28-B43D-1DFE50DFA79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7762AEC-5698-477F-A966-1C80798F9EC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569963D-AC01-4E3B-B5CF-07A5731B6F0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4C3860F-AE72-43F3-ADF3-6E3AB11A1392}"/>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B36F9A-9E39-47AA-8457-212AA6EC733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0B6B2C-E266-4A7E-A058-3C89F8867A56}"/>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0ED104-C868-432C-A94A-EFE7C94FB97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F295AAF-A480-4384-B35E-CEB7F06788E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938334-B4AE-470D-8DD2-D55D40F1D84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1EE2E1-3855-4A98-96E1-DBC44BC34FB2}"/>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8B22A6C-A4AC-4B10-9AB4-F920FCD2FCC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B177A5B-8B7F-4B26-A034-2A74D866EC2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22DB88-41C6-4046-918C-1FDE26D5BF9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1D31814-12C4-42B5-8D19-C29E06D0800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E972BE7-3B23-42FB-80EE-BA4A26B56EB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24E9EF-BD6A-425F-B126-68B0C32D738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51BD82F-0FCB-4624-A688-600A42FB08E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B384C0-28FB-4DDC-BE17-75A62D25174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7BD3724-0E31-4861-A7DF-A6FA39FF50D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DD4875E-D0DD-4C97-9425-59B5EE44268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C9D0199-8393-46F0-A77D-8E088FCCA703}"/>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58B63D3-52D3-46BF-8B1E-A93C5A5574DB}"/>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2E5B1172-DFB3-4634-812E-FF296BCC530B}"/>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D50233A-2D30-4113-9F34-4F1F0AEC1271}"/>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38203F9-C014-41A4-A515-FBC1C66048FF}"/>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95FA6B3B-3C39-4AA1-9B99-28DB9CC4272B}"/>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2646EA3-23BE-4350-8A77-3263403D8DEB}"/>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7D99B05F-E809-4398-BB12-3B11802DD56D}"/>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31CEE04-C50F-4DCE-8A78-307FD1AD4B3F}"/>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2C836FFD-5AA4-4D44-B570-C786753B15CD}"/>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6F2AD6EC-9FA4-4188-8142-67E8FA5F2D4E}"/>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B02500-78ED-43D4-9B1C-3B821201533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9FBC47B-1361-42CD-A561-3E88F6439FB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7654021-CC08-4D98-A178-A656C8DB086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A8166F-1E90-4019-B49A-9138B9C1A1E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616A9D2C-2AB7-4B44-8732-85F270E20B6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628D427F-E4B7-4AF6-93D5-491BB567DAA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AA4F8E35-8DED-465D-97C5-BBDE928EA22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76B41E98-FA3B-489F-A48D-27FC50E00E1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令和元年度は法人二税や地方消費税の増収等により、単年度の財政力指数は前年度と比較して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0.42</a:t>
          </a:r>
          <a:r>
            <a:rPr kumimoji="1" lang="ja-JP" altLang="en-US" sz="1050">
              <a:latin typeface="ＭＳ Ｐゴシック" panose="020B0600070205080204" pitchFamily="50" charset="-128"/>
              <a:ea typeface="ＭＳ Ｐゴシック" panose="020B0600070205080204" pitchFamily="50" charset="-128"/>
            </a:rPr>
            <a:t>となったものの、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0.41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ポイント低下したものの、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ヶ年平均では前年度と同じく</a:t>
          </a:r>
          <a:r>
            <a:rPr kumimoji="1" lang="en-US" altLang="ja-JP" sz="1050">
              <a:latin typeface="ＭＳ Ｐゴシック" panose="020B0600070205080204" pitchFamily="50" charset="-128"/>
              <a:ea typeface="ＭＳ Ｐゴシック" panose="020B0600070205080204" pitchFamily="50" charset="-128"/>
            </a:rPr>
            <a:t>0.41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0.06</a:t>
          </a:r>
          <a:r>
            <a:rPr kumimoji="1" lang="ja-JP" altLang="en-US" sz="1050">
              <a:latin typeface="ＭＳ Ｐゴシック" panose="020B0600070205080204" pitchFamily="50" charset="-128"/>
              <a:ea typeface="ＭＳ Ｐゴシック" panose="020B0600070205080204" pitchFamily="50" charset="-128"/>
            </a:rPr>
            <a:t>ポイント低下したことから、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0.38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年度は法人二税の増収等により、単年度の財政力指数は前年度と比較して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0.04</a:t>
          </a:r>
          <a:r>
            <a:rPr kumimoji="1" lang="ja-JP" altLang="en-US" sz="1050">
              <a:latin typeface="ＭＳ Ｐゴシック" panose="020B0600070205080204" pitchFamily="50" charset="-128"/>
              <a:ea typeface="ＭＳ Ｐゴシック" panose="020B0600070205080204" pitchFamily="50" charset="-128"/>
            </a:rPr>
            <a:t>ポイント上昇したものの、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0.37</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7EB433B-8E01-42B2-96DC-F02EBF4CC60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6FE48D26-F4D9-48F4-9A91-5B24C5593159}"/>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A2B7D854-0A33-4C13-9DB2-F615904A39B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1516F623-C2B4-41A0-B0E6-7F40ECDF18C2}"/>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2A597CE2-518E-499E-916F-390D363D078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9C52F3D8-5B90-4756-8C57-67E13A3902E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56C0D0C7-955E-497A-9E04-456F535A5AB8}"/>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2B7D6484-20D1-4520-A47C-5321997FCC05}"/>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EE823730-0AC8-4BFD-84D9-24FDAB4307CC}"/>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3BF0FAEF-1119-4542-B7D0-01A6FC6321D3}"/>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1BEEE8F3-1F28-4399-9C25-0248B60A6906}"/>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F71C298F-CB2F-4D03-9262-C4787C004271}"/>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869DCAC3-FC1E-4745-85D0-1677B71FAD3C}"/>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8ED0D9F8-86CC-44D4-ABF9-2922D06E912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C04EDEF-38B5-459A-B084-22D13D55686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F4F3FF1-21C4-4146-98E9-856F01E2104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9ADB6B5-3994-4FFE-B6B8-40EC4DA3AD8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11188</xdr:rowOff>
    </xdr:from>
    <xdr:to>
      <xdr:col>23</xdr:col>
      <xdr:colOff>133350</xdr:colOff>
      <xdr:row>45</xdr:row>
      <xdr:rowOff>16631</xdr:rowOff>
    </xdr:to>
    <xdr:cxnSp macro="">
      <xdr:nvCxnSpPr>
        <xdr:cNvPr id="64" name="直線コネクタ 63">
          <a:extLst>
            <a:ext uri="{FF2B5EF4-FFF2-40B4-BE49-F238E27FC236}">
              <a16:creationId xmlns:a16="http://schemas.microsoft.com/office/drawing/2014/main" id="{DA45F872-7EC8-4FED-9594-10F197C9AC15}"/>
            </a:ext>
          </a:extLst>
        </xdr:cNvPr>
        <xdr:cNvCxnSpPr/>
      </xdr:nvCxnSpPr>
      <xdr:spPr>
        <a:xfrm flipV="1">
          <a:off x="4514850" y="6549148"/>
          <a:ext cx="0" cy="101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160158</xdr:rowOff>
    </xdr:from>
    <xdr:ext cx="762000" cy="259045"/>
    <xdr:sp macro="" textlink="">
      <xdr:nvSpPr>
        <xdr:cNvPr id="65" name="財政力最小値テキスト">
          <a:extLst>
            <a:ext uri="{FF2B5EF4-FFF2-40B4-BE49-F238E27FC236}">
              <a16:creationId xmlns:a16="http://schemas.microsoft.com/office/drawing/2014/main" id="{56B53763-7ECC-4830-B2D0-50AE0AC1C694}"/>
            </a:ext>
          </a:extLst>
        </xdr:cNvPr>
        <xdr:cNvSpPr txBox="1"/>
      </xdr:nvSpPr>
      <xdr:spPr>
        <a:xfrm>
          <a:off x="4584700" y="753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16631</xdr:rowOff>
    </xdr:from>
    <xdr:to>
      <xdr:col>24</xdr:col>
      <xdr:colOff>12700</xdr:colOff>
      <xdr:row>45</xdr:row>
      <xdr:rowOff>16631</xdr:rowOff>
    </xdr:to>
    <xdr:cxnSp macro="">
      <xdr:nvCxnSpPr>
        <xdr:cNvPr id="66" name="直線コネクタ 65">
          <a:extLst>
            <a:ext uri="{FF2B5EF4-FFF2-40B4-BE49-F238E27FC236}">
              <a16:creationId xmlns:a16="http://schemas.microsoft.com/office/drawing/2014/main" id="{E6035324-1A07-49B3-B33A-D4B59F49125B}"/>
            </a:ext>
          </a:extLst>
        </xdr:cNvPr>
        <xdr:cNvCxnSpPr/>
      </xdr:nvCxnSpPr>
      <xdr:spPr>
        <a:xfrm>
          <a:off x="4425950" y="7560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97565</xdr:rowOff>
    </xdr:from>
    <xdr:ext cx="762000" cy="259045"/>
    <xdr:sp macro="" textlink="">
      <xdr:nvSpPr>
        <xdr:cNvPr id="67" name="財政力最大値テキスト">
          <a:extLst>
            <a:ext uri="{FF2B5EF4-FFF2-40B4-BE49-F238E27FC236}">
              <a16:creationId xmlns:a16="http://schemas.microsoft.com/office/drawing/2014/main" id="{2B4328F1-6877-422C-85E4-6EF4844A7224}"/>
            </a:ext>
          </a:extLst>
        </xdr:cNvPr>
        <xdr:cNvSpPr txBox="1"/>
      </xdr:nvSpPr>
      <xdr:spPr>
        <a:xfrm>
          <a:off x="4584700" y="63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11188</xdr:rowOff>
    </xdr:from>
    <xdr:to>
      <xdr:col>24</xdr:col>
      <xdr:colOff>12700</xdr:colOff>
      <xdr:row>39</xdr:row>
      <xdr:rowOff>11188</xdr:rowOff>
    </xdr:to>
    <xdr:cxnSp macro="">
      <xdr:nvCxnSpPr>
        <xdr:cNvPr id="68" name="直線コネクタ 67">
          <a:extLst>
            <a:ext uri="{FF2B5EF4-FFF2-40B4-BE49-F238E27FC236}">
              <a16:creationId xmlns:a16="http://schemas.microsoft.com/office/drawing/2014/main" id="{079961CB-5B93-423E-A8C4-C246C3B339B4}"/>
            </a:ext>
          </a:extLst>
        </xdr:cNvPr>
        <xdr:cNvCxnSpPr/>
      </xdr:nvCxnSpPr>
      <xdr:spPr>
        <a:xfrm>
          <a:off x="4425950" y="6549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41</xdr:row>
      <xdr:rowOff>13002</xdr:rowOff>
    </xdr:to>
    <xdr:cxnSp macro="">
      <xdr:nvCxnSpPr>
        <xdr:cNvPr id="69" name="直線コネクタ 68">
          <a:extLst>
            <a:ext uri="{FF2B5EF4-FFF2-40B4-BE49-F238E27FC236}">
              <a16:creationId xmlns:a16="http://schemas.microsoft.com/office/drawing/2014/main" id="{99D0A90C-B3EA-4408-9813-A94197E29A33}"/>
            </a:ext>
          </a:extLst>
        </xdr:cNvPr>
        <xdr:cNvCxnSpPr/>
      </xdr:nvCxnSpPr>
      <xdr:spPr>
        <a:xfrm>
          <a:off x="3752850" y="6775148"/>
          <a:ext cx="762000" cy="1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164089</xdr:rowOff>
    </xdr:from>
    <xdr:ext cx="762000" cy="259045"/>
    <xdr:sp macro="" textlink="">
      <xdr:nvSpPr>
        <xdr:cNvPr id="70" name="財政力平均値テキスト">
          <a:extLst>
            <a:ext uri="{FF2B5EF4-FFF2-40B4-BE49-F238E27FC236}">
              <a16:creationId xmlns:a16="http://schemas.microsoft.com/office/drawing/2014/main" id="{5A2EDBBE-BCB4-4DB4-802E-6327A192440D}"/>
            </a:ext>
          </a:extLst>
        </xdr:cNvPr>
        <xdr:cNvSpPr txBox="1"/>
      </xdr:nvSpPr>
      <xdr:spPr>
        <a:xfrm>
          <a:off x="4584700" y="7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71" name="フローチャート: 判断 70">
          <a:extLst>
            <a:ext uri="{FF2B5EF4-FFF2-40B4-BE49-F238E27FC236}">
              <a16:creationId xmlns:a16="http://schemas.microsoft.com/office/drawing/2014/main" id="{A8DF7AA8-51A9-40C2-9F49-E41EA9B2473D}"/>
            </a:ext>
          </a:extLst>
        </xdr:cNvPr>
        <xdr:cNvSpPr/>
      </xdr:nvSpPr>
      <xdr:spPr>
        <a:xfrm>
          <a:off x="4464050" y="706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40</xdr:row>
      <xdr:rowOff>69548</xdr:rowOff>
    </xdr:to>
    <xdr:cxnSp macro="">
      <xdr:nvCxnSpPr>
        <xdr:cNvPr id="72" name="直線コネクタ 71">
          <a:extLst>
            <a:ext uri="{FF2B5EF4-FFF2-40B4-BE49-F238E27FC236}">
              <a16:creationId xmlns:a16="http://schemas.microsoft.com/office/drawing/2014/main" id="{BCF2D241-3556-4DC1-8A12-95A246EC9736}"/>
            </a:ext>
          </a:extLst>
        </xdr:cNvPr>
        <xdr:cNvCxnSpPr/>
      </xdr:nvCxnSpPr>
      <xdr:spPr>
        <a:xfrm>
          <a:off x="2940050" y="6438053"/>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A84EE8AB-866E-40AF-85EE-F77E0D12CB6C}"/>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F26F61D8-7F36-4B6F-8735-99E68BF237EF}"/>
            </a:ext>
          </a:extLst>
        </xdr:cNvPr>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E8B216A4-E72B-42FC-8BD4-94257214085D}"/>
            </a:ext>
          </a:extLst>
        </xdr:cNvPr>
        <xdr:cNvCxnSpPr/>
      </xdr:nvCxnSpPr>
      <xdr:spPr>
        <a:xfrm>
          <a:off x="2127250" y="643805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6" name="フローチャート: 判断 75">
          <a:extLst>
            <a:ext uri="{FF2B5EF4-FFF2-40B4-BE49-F238E27FC236}">
              <a16:creationId xmlns:a16="http://schemas.microsoft.com/office/drawing/2014/main" id="{5D7805D1-312F-4D09-BA5B-54BADF0192A4}"/>
            </a:ext>
          </a:extLst>
        </xdr:cNvPr>
        <xdr:cNvSpPr/>
      </xdr:nvSpPr>
      <xdr:spPr>
        <a:xfrm>
          <a:off x="2889250" y="5939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7" name="テキスト ボックス 76">
          <a:extLst>
            <a:ext uri="{FF2B5EF4-FFF2-40B4-BE49-F238E27FC236}">
              <a16:creationId xmlns:a16="http://schemas.microsoft.com/office/drawing/2014/main" id="{E81122B3-8D39-4666-9EA4-CFD03AC21146}"/>
            </a:ext>
          </a:extLst>
        </xdr:cNvPr>
        <xdr:cNvSpPr txBox="1"/>
      </xdr:nvSpPr>
      <xdr:spPr>
        <a:xfrm>
          <a:off x="2597150" y="571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77684135-870E-481D-AF91-534D40DFC1AC}"/>
            </a:ext>
          </a:extLst>
        </xdr:cNvPr>
        <xdr:cNvCxnSpPr/>
      </xdr:nvCxnSpPr>
      <xdr:spPr>
        <a:xfrm>
          <a:off x="1333500" y="6326958"/>
          <a:ext cx="79375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79" name="フローチャート: 判断 78">
          <a:extLst>
            <a:ext uri="{FF2B5EF4-FFF2-40B4-BE49-F238E27FC236}">
              <a16:creationId xmlns:a16="http://schemas.microsoft.com/office/drawing/2014/main" id="{30D9EC2F-7AB1-4FCC-8E61-7FAFCD81B48D}"/>
            </a:ext>
          </a:extLst>
        </xdr:cNvPr>
        <xdr:cNvSpPr/>
      </xdr:nvSpPr>
      <xdr:spPr>
        <a:xfrm>
          <a:off x="2095500" y="59390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0" name="テキスト ボックス 79">
          <a:extLst>
            <a:ext uri="{FF2B5EF4-FFF2-40B4-BE49-F238E27FC236}">
              <a16:creationId xmlns:a16="http://schemas.microsoft.com/office/drawing/2014/main" id="{56A4FD01-6D59-4E11-88A4-62CFBD09A4FB}"/>
            </a:ext>
          </a:extLst>
        </xdr:cNvPr>
        <xdr:cNvSpPr txBox="1"/>
      </xdr:nvSpPr>
      <xdr:spPr>
        <a:xfrm>
          <a:off x="1784350" y="571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15119</xdr:rowOff>
    </xdr:from>
    <xdr:to>
      <xdr:col>7</xdr:col>
      <xdr:colOff>31750</xdr:colOff>
      <xdr:row>36</xdr:row>
      <xdr:rowOff>116719</xdr:rowOff>
    </xdr:to>
    <xdr:sp macro="" textlink="">
      <xdr:nvSpPr>
        <xdr:cNvPr id="81" name="フローチャート: 判断 80">
          <a:extLst>
            <a:ext uri="{FF2B5EF4-FFF2-40B4-BE49-F238E27FC236}">
              <a16:creationId xmlns:a16="http://schemas.microsoft.com/office/drawing/2014/main" id="{74001E16-57DA-4E06-9039-81B7E5737983}"/>
            </a:ext>
          </a:extLst>
        </xdr:cNvPr>
        <xdr:cNvSpPr/>
      </xdr:nvSpPr>
      <xdr:spPr>
        <a:xfrm>
          <a:off x="1282700" y="60501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126896</xdr:rowOff>
    </xdr:from>
    <xdr:ext cx="762000" cy="259045"/>
    <xdr:sp macro="" textlink="">
      <xdr:nvSpPr>
        <xdr:cNvPr id="82" name="テキスト ボックス 81">
          <a:extLst>
            <a:ext uri="{FF2B5EF4-FFF2-40B4-BE49-F238E27FC236}">
              <a16:creationId xmlns:a16="http://schemas.microsoft.com/office/drawing/2014/main" id="{37766AF9-7D28-4582-BFD6-175A072BCC00}"/>
            </a:ext>
          </a:extLst>
        </xdr:cNvPr>
        <xdr:cNvSpPr txBox="1"/>
      </xdr:nvSpPr>
      <xdr:spPr>
        <a:xfrm>
          <a:off x="971550" y="58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9796D49-EE77-46B6-857D-68736C00E28E}"/>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A83DC8-3B24-438C-BCE0-8AE34C7B66B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921E735-0B78-475E-A718-5352DA16854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D733B4-6B1A-4BDC-B278-53CE147316C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79E582A-62AE-4BC2-8901-BE05C7816AE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8" name="楕円 87">
          <a:extLst>
            <a:ext uri="{FF2B5EF4-FFF2-40B4-BE49-F238E27FC236}">
              <a16:creationId xmlns:a16="http://schemas.microsoft.com/office/drawing/2014/main" id="{B16EB63E-56D7-4FB7-91E5-6A56BB5CC8D8}"/>
            </a:ext>
          </a:extLst>
        </xdr:cNvPr>
        <xdr:cNvSpPr/>
      </xdr:nvSpPr>
      <xdr:spPr>
        <a:xfrm>
          <a:off x="4464050" y="6839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89" name="財政力該当値テキスト">
          <a:extLst>
            <a:ext uri="{FF2B5EF4-FFF2-40B4-BE49-F238E27FC236}">
              <a16:creationId xmlns:a16="http://schemas.microsoft.com/office/drawing/2014/main" id="{797702FA-B2B2-4953-8DFA-86CF1407713F}"/>
            </a:ext>
          </a:extLst>
        </xdr:cNvPr>
        <xdr:cNvSpPr txBox="1"/>
      </xdr:nvSpPr>
      <xdr:spPr>
        <a:xfrm>
          <a:off x="4584700" y="66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0" name="楕円 89">
          <a:extLst>
            <a:ext uri="{FF2B5EF4-FFF2-40B4-BE49-F238E27FC236}">
              <a16:creationId xmlns:a16="http://schemas.microsoft.com/office/drawing/2014/main" id="{64601BB2-86EC-453D-9268-FC812ACB42FD}"/>
            </a:ext>
          </a:extLst>
        </xdr:cNvPr>
        <xdr:cNvSpPr/>
      </xdr:nvSpPr>
      <xdr:spPr>
        <a:xfrm>
          <a:off x="3702050" y="67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1" name="テキスト ボックス 90">
          <a:extLst>
            <a:ext uri="{FF2B5EF4-FFF2-40B4-BE49-F238E27FC236}">
              <a16:creationId xmlns:a16="http://schemas.microsoft.com/office/drawing/2014/main" id="{FAC05E81-59A5-43BF-B672-1C9519A04C77}"/>
            </a:ext>
          </a:extLst>
        </xdr:cNvPr>
        <xdr:cNvSpPr txBox="1"/>
      </xdr:nvSpPr>
      <xdr:spPr>
        <a:xfrm>
          <a:off x="3409950" y="650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F0E3F297-BD9F-4949-8941-AE997F5D4B37}"/>
            </a:ext>
          </a:extLst>
        </xdr:cNvPr>
        <xdr:cNvSpPr/>
      </xdr:nvSpPr>
      <xdr:spPr>
        <a:xfrm>
          <a:off x="288925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103310</xdr:rowOff>
    </xdr:from>
    <xdr:ext cx="762000" cy="259045"/>
    <xdr:sp macro="" textlink="">
      <xdr:nvSpPr>
        <xdr:cNvPr id="93" name="テキスト ボックス 92">
          <a:extLst>
            <a:ext uri="{FF2B5EF4-FFF2-40B4-BE49-F238E27FC236}">
              <a16:creationId xmlns:a16="http://schemas.microsoft.com/office/drawing/2014/main" id="{9C07B508-605E-416B-A358-CD38398934D5}"/>
            </a:ext>
          </a:extLst>
        </xdr:cNvPr>
        <xdr:cNvSpPr txBox="1"/>
      </xdr:nvSpPr>
      <xdr:spPr>
        <a:xfrm>
          <a:off x="2597150" y="647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81C72F42-1F01-4569-AB98-AB9016CB7395}"/>
            </a:ext>
          </a:extLst>
        </xdr:cNvPr>
        <xdr:cNvSpPr/>
      </xdr:nvSpPr>
      <xdr:spPr>
        <a:xfrm>
          <a:off x="20955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103310</xdr:rowOff>
    </xdr:from>
    <xdr:ext cx="762000" cy="259045"/>
    <xdr:sp macro="" textlink="">
      <xdr:nvSpPr>
        <xdr:cNvPr id="95" name="テキスト ボックス 94">
          <a:extLst>
            <a:ext uri="{FF2B5EF4-FFF2-40B4-BE49-F238E27FC236}">
              <a16:creationId xmlns:a16="http://schemas.microsoft.com/office/drawing/2014/main" id="{DAB1507D-E177-4E26-8C1B-F90142F438AB}"/>
            </a:ext>
          </a:extLst>
        </xdr:cNvPr>
        <xdr:cNvSpPr txBox="1"/>
      </xdr:nvSpPr>
      <xdr:spPr>
        <a:xfrm>
          <a:off x="1784350" y="647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6" name="楕円 95">
          <a:extLst>
            <a:ext uri="{FF2B5EF4-FFF2-40B4-BE49-F238E27FC236}">
              <a16:creationId xmlns:a16="http://schemas.microsoft.com/office/drawing/2014/main" id="{70C27E82-DCCF-428B-A84F-D27C56D26361}"/>
            </a:ext>
          </a:extLst>
        </xdr:cNvPr>
        <xdr:cNvSpPr/>
      </xdr:nvSpPr>
      <xdr:spPr>
        <a:xfrm>
          <a:off x="1282700" y="6276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159855</xdr:rowOff>
    </xdr:from>
    <xdr:ext cx="762000" cy="259045"/>
    <xdr:sp macro="" textlink="">
      <xdr:nvSpPr>
        <xdr:cNvPr id="97" name="テキスト ボックス 96">
          <a:extLst>
            <a:ext uri="{FF2B5EF4-FFF2-40B4-BE49-F238E27FC236}">
              <a16:creationId xmlns:a16="http://schemas.microsoft.com/office/drawing/2014/main" id="{2DCB8CED-4F5C-46F4-850C-79E72AFCD41B}"/>
            </a:ext>
          </a:extLst>
        </xdr:cNvPr>
        <xdr:cNvSpPr txBox="1"/>
      </xdr:nvSpPr>
      <xdr:spPr>
        <a:xfrm>
          <a:off x="971550" y="636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5049B75-784F-4735-AF90-B1BBF02F062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E5608CFF-700D-4BEE-98AF-F60505F53618}"/>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1D42A343-ACA1-4BD2-87FD-9DC28106A0A1}"/>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B87939-8012-4EC7-9233-8CB756081B1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FA0B706-D165-4111-93A1-D624E69970B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C0E04EA-2EA3-4D69-A455-4D004DD4B95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CF75C28-E06D-491E-8DE1-DB015D5273F2}"/>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B9600C5-2E17-4977-B536-2050DF35327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D474E5C-248D-4F45-9A86-7C59435BC42A}"/>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485B10D-C315-43A3-B070-F1D6CE09A65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EF68CAA-A696-4381-93FC-19DAF0CF9BC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令和元年度は公債費等の減少により前年度と比較して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94.8%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年度は公債費等の減少や、実質交付税の増加等により前年度と比較して</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93.2%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年度は実質県税や実質交付税の増加等により前年度と比較して</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84.5%</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年度は実質交付税の減少等により前年度と比較して</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89.4%</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15D9DF8-EBC0-481E-8528-06384BBC59A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78147F98-F68C-4223-A1C1-EFAC238C7FF4}"/>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35BDD22-C654-43FA-9B55-210EEA13235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FA141D98-358C-4372-A6E6-F8CD3DC382CC}"/>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32C4EF0-8633-42CE-8D7D-69BFAFD8EF2C}"/>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DDA8C58-88AF-477C-B722-D25135FA66DB}"/>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2ABDBFE-8DA1-487C-A387-BAB75DCD885B}"/>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4ED04980-D6A0-4FFC-8025-F51F1FFC17A2}"/>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FB7349FE-064D-49F2-A717-0CD7F3BCA375}"/>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64E872AE-7A7F-40A1-81BF-CF0DA2E455F9}"/>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6731E2E-3036-44AC-AFE8-249B063C4A15}"/>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539CBFA-A2ED-4D74-9EC4-E7E098B709C4}"/>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A2A252D-9519-48CA-AA7B-9450BD1FC7A8}"/>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FE31D7AF-8ABA-45E9-AC0F-E91589C52FA4}"/>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4FE32D32-DC23-4C39-B4DB-984233EBFFDF}"/>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63B455B-FC02-4DF9-981A-7249BA349669}"/>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9537041-1D6F-419A-9E5F-A147E7B1A914}"/>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C857122-D425-43B5-A836-493C08839D5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95250</xdr:rowOff>
    </xdr:from>
    <xdr:to>
      <xdr:col>23</xdr:col>
      <xdr:colOff>133350</xdr:colOff>
      <xdr:row>67</xdr:row>
      <xdr:rowOff>31750</xdr:rowOff>
    </xdr:to>
    <xdr:cxnSp macro="">
      <xdr:nvCxnSpPr>
        <xdr:cNvPr id="127" name="直線コネクタ 126">
          <a:extLst>
            <a:ext uri="{FF2B5EF4-FFF2-40B4-BE49-F238E27FC236}">
              <a16:creationId xmlns:a16="http://schemas.microsoft.com/office/drawing/2014/main" id="{27AFE744-6C5F-4FF9-9E3F-AC4CF362F76C}"/>
            </a:ext>
          </a:extLst>
        </xdr:cNvPr>
        <xdr:cNvCxnSpPr/>
      </xdr:nvCxnSpPr>
      <xdr:spPr>
        <a:xfrm flipV="1">
          <a:off x="4514850" y="10321290"/>
          <a:ext cx="0" cy="942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8" name="財政構造の弾力性最小値テキスト">
          <a:extLst>
            <a:ext uri="{FF2B5EF4-FFF2-40B4-BE49-F238E27FC236}">
              <a16:creationId xmlns:a16="http://schemas.microsoft.com/office/drawing/2014/main" id="{36795704-0EB7-4E37-B1F3-7F70E17B7361}"/>
            </a:ext>
          </a:extLst>
        </xdr:cNvPr>
        <xdr:cNvSpPr txBox="1"/>
      </xdr:nvSpPr>
      <xdr:spPr>
        <a:xfrm>
          <a:off x="4584700" y="1123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9" name="直線コネクタ 128">
          <a:extLst>
            <a:ext uri="{FF2B5EF4-FFF2-40B4-BE49-F238E27FC236}">
              <a16:creationId xmlns:a16="http://schemas.microsoft.com/office/drawing/2014/main" id="{E1B79D7F-332A-4ADF-89C9-C57F0EB5565B}"/>
            </a:ext>
          </a:extLst>
        </xdr:cNvPr>
        <xdr:cNvCxnSpPr/>
      </xdr:nvCxnSpPr>
      <xdr:spPr>
        <a:xfrm>
          <a:off x="4425950" y="1126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10177</xdr:rowOff>
    </xdr:from>
    <xdr:ext cx="762000" cy="259045"/>
    <xdr:sp macro="" textlink="">
      <xdr:nvSpPr>
        <xdr:cNvPr id="130" name="財政構造の弾力性最大値テキスト">
          <a:extLst>
            <a:ext uri="{FF2B5EF4-FFF2-40B4-BE49-F238E27FC236}">
              <a16:creationId xmlns:a16="http://schemas.microsoft.com/office/drawing/2014/main" id="{5687C747-C385-4880-BD81-DF7FE8FCA83B}"/>
            </a:ext>
          </a:extLst>
        </xdr:cNvPr>
        <xdr:cNvSpPr txBox="1"/>
      </xdr:nvSpPr>
      <xdr:spPr>
        <a:xfrm>
          <a:off x="45847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95250</xdr:rowOff>
    </xdr:from>
    <xdr:to>
      <xdr:col>24</xdr:col>
      <xdr:colOff>12700</xdr:colOff>
      <xdr:row>61</xdr:row>
      <xdr:rowOff>95250</xdr:rowOff>
    </xdr:to>
    <xdr:cxnSp macro="">
      <xdr:nvCxnSpPr>
        <xdr:cNvPr id="131" name="直線コネクタ 130">
          <a:extLst>
            <a:ext uri="{FF2B5EF4-FFF2-40B4-BE49-F238E27FC236}">
              <a16:creationId xmlns:a16="http://schemas.microsoft.com/office/drawing/2014/main" id="{1066C402-CCFF-4271-8D1D-C4570B2E5034}"/>
            </a:ext>
          </a:extLst>
        </xdr:cNvPr>
        <xdr:cNvCxnSpPr/>
      </xdr:nvCxnSpPr>
      <xdr:spPr>
        <a:xfrm>
          <a:off x="4425950" y="10321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7180B449-225F-4AF5-BB98-F0BCD8692EF5}"/>
            </a:ext>
          </a:extLst>
        </xdr:cNvPr>
        <xdr:cNvCxnSpPr/>
      </xdr:nvCxnSpPr>
      <xdr:spPr>
        <a:xfrm>
          <a:off x="3752850" y="9769687"/>
          <a:ext cx="762000" cy="55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3" name="財政構造の弾力性平均値テキスト">
          <a:extLst>
            <a:ext uri="{FF2B5EF4-FFF2-40B4-BE49-F238E27FC236}">
              <a16:creationId xmlns:a16="http://schemas.microsoft.com/office/drawing/2014/main" id="{EC2A9BD5-6B8A-4526-B101-1072A9F3BE90}"/>
            </a:ext>
          </a:extLst>
        </xdr:cNvPr>
        <xdr:cNvSpPr txBox="1"/>
      </xdr:nvSpPr>
      <xdr:spPr>
        <a:xfrm>
          <a:off x="4584700" y="10660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4" name="フローチャート: 判断 133">
          <a:extLst>
            <a:ext uri="{FF2B5EF4-FFF2-40B4-BE49-F238E27FC236}">
              <a16:creationId xmlns:a16="http://schemas.microsoft.com/office/drawing/2014/main" id="{9DF68ABA-430E-405D-BB08-A1FFB3347548}"/>
            </a:ext>
          </a:extLst>
        </xdr:cNvPr>
        <xdr:cNvSpPr/>
      </xdr:nvSpPr>
      <xdr:spPr>
        <a:xfrm>
          <a:off x="4464050" y="10688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64</xdr:row>
      <xdr:rowOff>17538</xdr:rowOff>
    </xdr:to>
    <xdr:cxnSp macro="">
      <xdr:nvCxnSpPr>
        <xdr:cNvPr id="135" name="直線コネクタ 134">
          <a:extLst>
            <a:ext uri="{FF2B5EF4-FFF2-40B4-BE49-F238E27FC236}">
              <a16:creationId xmlns:a16="http://schemas.microsoft.com/office/drawing/2014/main" id="{D74E54D0-37E3-41C1-9778-60FC221259A1}"/>
            </a:ext>
          </a:extLst>
        </xdr:cNvPr>
        <xdr:cNvCxnSpPr/>
      </xdr:nvCxnSpPr>
      <xdr:spPr>
        <a:xfrm flipV="1">
          <a:off x="2940050" y="9769687"/>
          <a:ext cx="812800" cy="9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55033</xdr:rowOff>
    </xdr:from>
    <xdr:to>
      <xdr:col>19</xdr:col>
      <xdr:colOff>184150</xdr:colOff>
      <xdr:row>60</xdr:row>
      <xdr:rowOff>156633</xdr:rowOff>
    </xdr:to>
    <xdr:sp macro="" textlink="">
      <xdr:nvSpPr>
        <xdr:cNvPr id="136" name="フローチャート: 判断 135">
          <a:extLst>
            <a:ext uri="{FF2B5EF4-FFF2-40B4-BE49-F238E27FC236}">
              <a16:creationId xmlns:a16="http://schemas.microsoft.com/office/drawing/2014/main" id="{054F9069-C2A4-4C5F-B05F-1DA5297CC771}"/>
            </a:ext>
          </a:extLst>
        </xdr:cNvPr>
        <xdr:cNvSpPr/>
      </xdr:nvSpPr>
      <xdr:spPr>
        <a:xfrm>
          <a:off x="3702050" y="1011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141410</xdr:rowOff>
    </xdr:from>
    <xdr:ext cx="736600" cy="259045"/>
    <xdr:sp macro="" textlink="">
      <xdr:nvSpPr>
        <xdr:cNvPr id="137" name="テキスト ボックス 136">
          <a:extLst>
            <a:ext uri="{FF2B5EF4-FFF2-40B4-BE49-F238E27FC236}">
              <a16:creationId xmlns:a16="http://schemas.microsoft.com/office/drawing/2014/main" id="{12DF4420-522C-46BC-AB92-06644A7E907E}"/>
            </a:ext>
          </a:extLst>
        </xdr:cNvPr>
        <xdr:cNvSpPr txBox="1"/>
      </xdr:nvSpPr>
      <xdr:spPr>
        <a:xfrm>
          <a:off x="3409950" y="1019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17538</xdr:rowOff>
    </xdr:from>
    <xdr:to>
      <xdr:col>15</xdr:col>
      <xdr:colOff>82550</xdr:colOff>
      <xdr:row>65</xdr:row>
      <xdr:rowOff>29935</xdr:rowOff>
    </xdr:to>
    <xdr:cxnSp macro="">
      <xdr:nvCxnSpPr>
        <xdr:cNvPr id="138" name="直線コネクタ 137">
          <a:extLst>
            <a:ext uri="{FF2B5EF4-FFF2-40B4-BE49-F238E27FC236}">
              <a16:creationId xmlns:a16="http://schemas.microsoft.com/office/drawing/2014/main" id="{27F16A45-D02A-463A-829B-BE6F6C66DBFD}"/>
            </a:ext>
          </a:extLst>
        </xdr:cNvPr>
        <xdr:cNvCxnSpPr/>
      </xdr:nvCxnSpPr>
      <xdr:spPr>
        <a:xfrm flipV="1">
          <a:off x="2127250" y="10746498"/>
          <a:ext cx="812800" cy="1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39" name="フローチャート: 判断 138">
          <a:extLst>
            <a:ext uri="{FF2B5EF4-FFF2-40B4-BE49-F238E27FC236}">
              <a16:creationId xmlns:a16="http://schemas.microsoft.com/office/drawing/2014/main" id="{76BB7124-D82E-4212-BC20-B25D861E8D34}"/>
            </a:ext>
          </a:extLst>
        </xdr:cNvPr>
        <xdr:cNvSpPr/>
      </xdr:nvSpPr>
      <xdr:spPr>
        <a:xfrm>
          <a:off x="2889250" y="1087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0" name="テキスト ボックス 139">
          <a:extLst>
            <a:ext uri="{FF2B5EF4-FFF2-40B4-BE49-F238E27FC236}">
              <a16:creationId xmlns:a16="http://schemas.microsoft.com/office/drawing/2014/main" id="{4AA5DF56-8331-4ECE-8AC1-BED799A83BA1}"/>
            </a:ext>
          </a:extLst>
        </xdr:cNvPr>
        <xdr:cNvSpPr txBox="1"/>
      </xdr:nvSpPr>
      <xdr:spPr>
        <a:xfrm>
          <a:off x="2597150" y="1096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41426</xdr:rowOff>
    </xdr:to>
    <xdr:cxnSp macro="">
      <xdr:nvCxnSpPr>
        <xdr:cNvPr id="141" name="直線コネクタ 140">
          <a:extLst>
            <a:ext uri="{FF2B5EF4-FFF2-40B4-BE49-F238E27FC236}">
              <a16:creationId xmlns:a16="http://schemas.microsoft.com/office/drawing/2014/main" id="{DDD70057-16D9-48F5-B278-BA2DE8C00504}"/>
            </a:ext>
          </a:extLst>
        </xdr:cNvPr>
        <xdr:cNvCxnSpPr/>
      </xdr:nvCxnSpPr>
      <xdr:spPr>
        <a:xfrm flipV="1">
          <a:off x="1333500" y="10926535"/>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42" name="フローチャート: 判断 141">
          <a:extLst>
            <a:ext uri="{FF2B5EF4-FFF2-40B4-BE49-F238E27FC236}">
              <a16:creationId xmlns:a16="http://schemas.microsoft.com/office/drawing/2014/main" id="{870D861B-D9C3-412C-8D95-230CEB2678E0}"/>
            </a:ext>
          </a:extLst>
        </xdr:cNvPr>
        <xdr:cNvSpPr/>
      </xdr:nvSpPr>
      <xdr:spPr>
        <a:xfrm>
          <a:off x="2095500" y="1099064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43" name="テキスト ボックス 142">
          <a:extLst>
            <a:ext uri="{FF2B5EF4-FFF2-40B4-BE49-F238E27FC236}">
              <a16:creationId xmlns:a16="http://schemas.microsoft.com/office/drawing/2014/main" id="{0C6916FC-5CFC-40BB-BFF5-BE63BB840F10}"/>
            </a:ext>
          </a:extLst>
        </xdr:cNvPr>
        <xdr:cNvSpPr txBox="1"/>
      </xdr:nvSpPr>
      <xdr:spPr>
        <a:xfrm>
          <a:off x="1784350" y="110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a:extLst>
            <a:ext uri="{FF2B5EF4-FFF2-40B4-BE49-F238E27FC236}">
              <a16:creationId xmlns:a16="http://schemas.microsoft.com/office/drawing/2014/main" id="{C33D02BF-AE9E-4A4B-A52E-D8139BC4AA8C}"/>
            </a:ext>
          </a:extLst>
        </xdr:cNvPr>
        <xdr:cNvSpPr/>
      </xdr:nvSpPr>
      <xdr:spPr>
        <a:xfrm>
          <a:off x="1282700" y="10933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a:extLst>
            <a:ext uri="{FF2B5EF4-FFF2-40B4-BE49-F238E27FC236}">
              <a16:creationId xmlns:a16="http://schemas.microsoft.com/office/drawing/2014/main" id="{752EF923-E542-42B1-9AEB-2FE778E1F71B}"/>
            </a:ext>
          </a:extLst>
        </xdr:cNvPr>
        <xdr:cNvSpPr txBox="1"/>
      </xdr:nvSpPr>
      <xdr:spPr>
        <a:xfrm>
          <a:off x="971550" y="1101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E2CB36-5DD2-40DE-85D1-ADF42F222A8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DD95C9-D8B1-4F31-9EBE-581BA249CAF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622C66D-6655-418E-B582-1B683EDDF1A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5AB7B93-D2D6-4921-ADCC-EF6850C347B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8FC63D2-C1E7-4D5A-B712-A7C75475C74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D5513FFD-F8E3-4678-8F1A-FB74C7B164E7}"/>
            </a:ext>
          </a:extLst>
        </xdr:cNvPr>
        <xdr:cNvSpPr/>
      </xdr:nvSpPr>
      <xdr:spPr>
        <a:xfrm>
          <a:off x="446405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137177</xdr:rowOff>
    </xdr:from>
    <xdr:ext cx="762000" cy="259045"/>
    <xdr:sp macro="" textlink="">
      <xdr:nvSpPr>
        <xdr:cNvPr id="152" name="財政構造の弾力性該当値テキスト">
          <a:extLst>
            <a:ext uri="{FF2B5EF4-FFF2-40B4-BE49-F238E27FC236}">
              <a16:creationId xmlns:a16="http://schemas.microsoft.com/office/drawing/2014/main" id="{972971B8-6698-464B-A367-41753E63AF37}"/>
            </a:ext>
          </a:extLst>
        </xdr:cNvPr>
        <xdr:cNvSpPr txBox="1"/>
      </xdr:nvSpPr>
      <xdr:spPr>
        <a:xfrm>
          <a:off x="45847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3" name="楕円 152">
          <a:extLst>
            <a:ext uri="{FF2B5EF4-FFF2-40B4-BE49-F238E27FC236}">
              <a16:creationId xmlns:a16="http://schemas.microsoft.com/office/drawing/2014/main" id="{379DF9B8-2207-42D8-8CAD-26BE4FCF2613}"/>
            </a:ext>
          </a:extLst>
        </xdr:cNvPr>
        <xdr:cNvSpPr/>
      </xdr:nvSpPr>
      <xdr:spPr>
        <a:xfrm>
          <a:off x="3702050" y="972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4" name="テキスト ボックス 153">
          <a:extLst>
            <a:ext uri="{FF2B5EF4-FFF2-40B4-BE49-F238E27FC236}">
              <a16:creationId xmlns:a16="http://schemas.microsoft.com/office/drawing/2014/main" id="{1F17DD85-FAEB-46E5-B047-F4453C9C9011}"/>
            </a:ext>
          </a:extLst>
        </xdr:cNvPr>
        <xdr:cNvSpPr txBox="1"/>
      </xdr:nvSpPr>
      <xdr:spPr>
        <a:xfrm>
          <a:off x="3409950" y="949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138188</xdr:rowOff>
    </xdr:from>
    <xdr:to>
      <xdr:col>15</xdr:col>
      <xdr:colOff>133350</xdr:colOff>
      <xdr:row>64</xdr:row>
      <xdr:rowOff>68338</xdr:rowOff>
    </xdr:to>
    <xdr:sp macro="" textlink="">
      <xdr:nvSpPr>
        <xdr:cNvPr id="155" name="楕円 154">
          <a:extLst>
            <a:ext uri="{FF2B5EF4-FFF2-40B4-BE49-F238E27FC236}">
              <a16:creationId xmlns:a16="http://schemas.microsoft.com/office/drawing/2014/main" id="{CE3826B7-5692-492C-B009-08E4527C04CD}"/>
            </a:ext>
          </a:extLst>
        </xdr:cNvPr>
        <xdr:cNvSpPr/>
      </xdr:nvSpPr>
      <xdr:spPr>
        <a:xfrm>
          <a:off x="2889250" y="10699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78515</xdr:rowOff>
    </xdr:from>
    <xdr:ext cx="762000" cy="259045"/>
    <xdr:sp macro="" textlink="">
      <xdr:nvSpPr>
        <xdr:cNvPr id="156" name="テキスト ボックス 155">
          <a:extLst>
            <a:ext uri="{FF2B5EF4-FFF2-40B4-BE49-F238E27FC236}">
              <a16:creationId xmlns:a16="http://schemas.microsoft.com/office/drawing/2014/main" id="{08ABA0CE-0F00-4FA6-A592-4F8960EE49AF}"/>
            </a:ext>
          </a:extLst>
        </xdr:cNvPr>
        <xdr:cNvSpPr txBox="1"/>
      </xdr:nvSpPr>
      <xdr:spPr>
        <a:xfrm>
          <a:off x="2597150" y="104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150585</xdr:rowOff>
    </xdr:from>
    <xdr:to>
      <xdr:col>11</xdr:col>
      <xdr:colOff>82550</xdr:colOff>
      <xdr:row>65</xdr:row>
      <xdr:rowOff>80735</xdr:rowOff>
    </xdr:to>
    <xdr:sp macro="" textlink="">
      <xdr:nvSpPr>
        <xdr:cNvPr id="157" name="楕円 156">
          <a:extLst>
            <a:ext uri="{FF2B5EF4-FFF2-40B4-BE49-F238E27FC236}">
              <a16:creationId xmlns:a16="http://schemas.microsoft.com/office/drawing/2014/main" id="{20493251-21E6-4A81-89EE-392FD361FB1D}"/>
            </a:ext>
          </a:extLst>
        </xdr:cNvPr>
        <xdr:cNvSpPr/>
      </xdr:nvSpPr>
      <xdr:spPr>
        <a:xfrm>
          <a:off x="2095500" y="108795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90912</xdr:rowOff>
    </xdr:from>
    <xdr:ext cx="762000" cy="259045"/>
    <xdr:sp macro="" textlink="">
      <xdr:nvSpPr>
        <xdr:cNvPr id="158" name="テキスト ボックス 157">
          <a:extLst>
            <a:ext uri="{FF2B5EF4-FFF2-40B4-BE49-F238E27FC236}">
              <a16:creationId xmlns:a16="http://schemas.microsoft.com/office/drawing/2014/main" id="{5863BD41-C161-4598-B63F-75DAF56145E0}"/>
            </a:ext>
          </a:extLst>
        </xdr:cNvPr>
        <xdr:cNvSpPr txBox="1"/>
      </xdr:nvSpPr>
      <xdr:spPr>
        <a:xfrm>
          <a:off x="1784350" y="1065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162076</xdr:rowOff>
    </xdr:from>
    <xdr:to>
      <xdr:col>7</xdr:col>
      <xdr:colOff>31750</xdr:colOff>
      <xdr:row>65</xdr:row>
      <xdr:rowOff>92226</xdr:rowOff>
    </xdr:to>
    <xdr:sp macro="" textlink="">
      <xdr:nvSpPr>
        <xdr:cNvPr id="159" name="楕円 158">
          <a:extLst>
            <a:ext uri="{FF2B5EF4-FFF2-40B4-BE49-F238E27FC236}">
              <a16:creationId xmlns:a16="http://schemas.microsoft.com/office/drawing/2014/main" id="{6027488E-5D61-436E-A8F0-44CD28D7BDDF}"/>
            </a:ext>
          </a:extLst>
        </xdr:cNvPr>
        <xdr:cNvSpPr/>
      </xdr:nvSpPr>
      <xdr:spPr>
        <a:xfrm>
          <a:off x="1282700" y="108910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102403</xdr:rowOff>
    </xdr:from>
    <xdr:ext cx="762000" cy="259045"/>
    <xdr:sp macro="" textlink="">
      <xdr:nvSpPr>
        <xdr:cNvPr id="160" name="テキスト ボックス 159">
          <a:extLst>
            <a:ext uri="{FF2B5EF4-FFF2-40B4-BE49-F238E27FC236}">
              <a16:creationId xmlns:a16="http://schemas.microsoft.com/office/drawing/2014/main" id="{07548256-72F4-4718-8CA7-3840620D77A8}"/>
            </a:ext>
          </a:extLst>
        </xdr:cNvPr>
        <xdr:cNvSpPr txBox="1"/>
      </xdr:nvSpPr>
      <xdr:spPr>
        <a:xfrm>
          <a:off x="971550" y="1066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971F42ED-B0DB-47FC-BE2D-50331F41E1F6}"/>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E83A7847-62A8-4E6E-88CB-E7EFE627EAAF}"/>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59C640CF-B037-4FDE-9B22-B4157105BC3F}"/>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BA46B1F-C86D-4D6F-AE52-184F59ABE74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2CE83EA-8128-458A-8AFD-B3BBD7EF0B13}"/>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A242753-1BA2-4C80-B5D8-E4C8F86F425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03C86DF-6141-4F78-94DE-79F66F9976C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3D07C7B-2226-40D0-A7FA-1004D76D36C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8BAD838-DCBE-4F8A-A92B-F488F797C85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93CCB995-E39E-45F1-AFCD-6BF3F364800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D36F9EA-54D7-41CC-A6C0-32C3D7DC1DF8}"/>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令和元年度は、職員数の減に伴う人件費の減があった一方で、教育情報ネットワークの整備などによる物件費の増などにより、前年度と比較して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2,537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157,027</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年度は、新型コロナウイルス感染症に対応するための宿泊療養施設の運営に伴う物件費の増などにより、前年度と比較して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3,207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160,234</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年度は、新型コロナウイルス感染症に対応するための宿泊療養施設の運営に伴う物件費の増などにより、前年度と比較して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17,365</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177,599</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年度は、新型コロナウイルス感染症に対応するためのホームケアの実施に伴う物件費の増などにより、前年度と比較して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20,359</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197,958</a:t>
          </a:r>
          <a:r>
            <a:rPr kumimoji="1" lang="ja-JP" altLang="en-US" sz="105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98B341F-9617-4A09-A787-76196BDDDB0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4AE7DB2F-D64E-49A7-89BE-AF5D2A7F399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288880A-269E-4457-B011-66B310492D3A}"/>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6674849D-3055-4DB6-A586-5D154924DE79}"/>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6813F839-DBFF-4887-9F8C-C1FA8312FBEE}"/>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AB9F45C0-641F-446B-81AD-58E929D9D3B6}"/>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8E2F6D4-EDBD-460A-AAF6-3656675D8A49}"/>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374548AB-4A16-4F9C-85B8-79F4B6573403}"/>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23DFF056-A3FA-4369-AA2D-098532DFD421}"/>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C4907696-BFE5-49F7-8D51-2C037B2EAB5F}"/>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F2B8425F-F56E-486A-BB2B-5B1D54F6440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94196202-A1BC-4B32-B856-764BB82D51AB}"/>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E0D84858-AEEA-47DF-96E6-1E2A4C4569E7}"/>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985299C-973C-4E49-9C39-4F1DC7F0B91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CF1F7768-93E3-48A3-90E4-DB3B064B9EDB}"/>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A0C4CA9-37B3-48F6-9809-5FE359ABE59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934FCEE-408C-4EDE-99CE-FC62CE061B8F}"/>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F5534E90-D812-447B-9F9D-0FF3CC18F35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4899B350-80AC-4C9F-ACD0-36669FF51E82}"/>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3B05BC2B-F547-4B16-A91D-4D774F622031}"/>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C5AB21E3-D9AE-49E2-94D9-ABBEA065CA3A}"/>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44E39980-B640-458E-9D7F-0CE0EB24CCF3}"/>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10F897DB-6646-4CFE-9442-45BE68368D8B}"/>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162725</xdr:rowOff>
    </xdr:from>
    <xdr:to>
      <xdr:col>23</xdr:col>
      <xdr:colOff>133350</xdr:colOff>
      <xdr:row>87</xdr:row>
      <xdr:rowOff>170726</xdr:rowOff>
    </xdr:to>
    <xdr:cxnSp macro="">
      <xdr:nvCxnSpPr>
        <xdr:cNvPr id="195" name="直線コネクタ 194">
          <a:extLst>
            <a:ext uri="{FF2B5EF4-FFF2-40B4-BE49-F238E27FC236}">
              <a16:creationId xmlns:a16="http://schemas.microsoft.com/office/drawing/2014/main" id="{A69E9038-58F4-421A-B955-F85C327C51D8}"/>
            </a:ext>
          </a:extLst>
        </xdr:cNvPr>
        <xdr:cNvCxnSpPr/>
      </xdr:nvCxnSpPr>
      <xdr:spPr>
        <a:xfrm>
          <a:off x="3752850" y="14412125"/>
          <a:ext cx="7620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E4395129-9FC2-4058-96E9-720CDAFC8FCE}"/>
            </a:ext>
          </a:extLst>
        </xdr:cNvPr>
        <xdr:cNvSpPr txBox="1"/>
      </xdr:nvSpPr>
      <xdr:spPr>
        <a:xfrm>
          <a:off x="4584700" y="1408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92161575-5C18-4190-93D6-2D244D332E2C}"/>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34875</xdr:rowOff>
    </xdr:from>
    <xdr:to>
      <xdr:col>19</xdr:col>
      <xdr:colOff>133350</xdr:colOff>
      <xdr:row>85</xdr:row>
      <xdr:rowOff>162725</xdr:rowOff>
    </xdr:to>
    <xdr:cxnSp macro="">
      <xdr:nvCxnSpPr>
        <xdr:cNvPr id="198" name="直線コネクタ 197">
          <a:extLst>
            <a:ext uri="{FF2B5EF4-FFF2-40B4-BE49-F238E27FC236}">
              <a16:creationId xmlns:a16="http://schemas.microsoft.com/office/drawing/2014/main" id="{F37574D6-7F5A-4B10-AA13-D18C1868DE6F}"/>
            </a:ext>
          </a:extLst>
        </xdr:cNvPr>
        <xdr:cNvCxnSpPr/>
      </xdr:nvCxnSpPr>
      <xdr:spPr>
        <a:xfrm>
          <a:off x="2940050" y="14116635"/>
          <a:ext cx="812800" cy="2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E34E36CD-6CE8-4407-BF46-F12369E50068}"/>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9DACB96A-A7A4-4155-A07B-0783A81E9676}"/>
            </a:ext>
          </a:extLst>
        </xdr:cNvPr>
        <xdr:cNvSpPr txBox="1"/>
      </xdr:nvSpPr>
      <xdr:spPr>
        <a:xfrm>
          <a:off x="3409950" y="1391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151051</xdr:rowOff>
    </xdr:from>
    <xdr:to>
      <xdr:col>15</xdr:col>
      <xdr:colOff>82550</xdr:colOff>
      <xdr:row>84</xdr:row>
      <xdr:rowOff>34875</xdr:rowOff>
    </xdr:to>
    <xdr:cxnSp macro="">
      <xdr:nvCxnSpPr>
        <xdr:cNvPr id="201" name="直線コネクタ 200">
          <a:extLst>
            <a:ext uri="{FF2B5EF4-FFF2-40B4-BE49-F238E27FC236}">
              <a16:creationId xmlns:a16="http://schemas.microsoft.com/office/drawing/2014/main" id="{3D346E19-4A2D-40DF-AEF9-72DCA9B1EA3B}"/>
            </a:ext>
          </a:extLst>
        </xdr:cNvPr>
        <xdr:cNvCxnSpPr/>
      </xdr:nvCxnSpPr>
      <xdr:spPr>
        <a:xfrm>
          <a:off x="2127250" y="14065171"/>
          <a:ext cx="812800" cy="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133948</xdr:rowOff>
    </xdr:from>
    <xdr:to>
      <xdr:col>15</xdr:col>
      <xdr:colOff>133350</xdr:colOff>
      <xdr:row>81</xdr:row>
      <xdr:rowOff>64098</xdr:rowOff>
    </xdr:to>
    <xdr:sp macro="" textlink="">
      <xdr:nvSpPr>
        <xdr:cNvPr id="202" name="フローチャート: 判断 201">
          <a:extLst>
            <a:ext uri="{FF2B5EF4-FFF2-40B4-BE49-F238E27FC236}">
              <a16:creationId xmlns:a16="http://schemas.microsoft.com/office/drawing/2014/main" id="{F46AF9CF-7F05-4714-ACA7-F1BCEAA09EC4}"/>
            </a:ext>
          </a:extLst>
        </xdr:cNvPr>
        <xdr:cNvSpPr/>
      </xdr:nvSpPr>
      <xdr:spPr>
        <a:xfrm>
          <a:off x="2889250" y="13545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74275</xdr:rowOff>
    </xdr:from>
    <xdr:ext cx="762000" cy="259045"/>
    <xdr:sp macro="" textlink="">
      <xdr:nvSpPr>
        <xdr:cNvPr id="203" name="テキスト ボックス 202">
          <a:extLst>
            <a:ext uri="{FF2B5EF4-FFF2-40B4-BE49-F238E27FC236}">
              <a16:creationId xmlns:a16="http://schemas.microsoft.com/office/drawing/2014/main" id="{62DDBC3C-7416-47F9-BA37-1B131373180A}"/>
            </a:ext>
          </a:extLst>
        </xdr:cNvPr>
        <xdr:cNvSpPr txBox="1"/>
      </xdr:nvSpPr>
      <xdr:spPr>
        <a:xfrm>
          <a:off x="2597150" y="1331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107324</xdr:rowOff>
    </xdr:from>
    <xdr:to>
      <xdr:col>11</xdr:col>
      <xdr:colOff>31750</xdr:colOff>
      <xdr:row>83</xdr:row>
      <xdr:rowOff>151051</xdr:rowOff>
    </xdr:to>
    <xdr:cxnSp macro="">
      <xdr:nvCxnSpPr>
        <xdr:cNvPr id="204" name="直線コネクタ 203">
          <a:extLst>
            <a:ext uri="{FF2B5EF4-FFF2-40B4-BE49-F238E27FC236}">
              <a16:creationId xmlns:a16="http://schemas.microsoft.com/office/drawing/2014/main" id="{15B23638-420E-4B70-BF69-9592B723EDB4}"/>
            </a:ext>
          </a:extLst>
        </xdr:cNvPr>
        <xdr:cNvCxnSpPr/>
      </xdr:nvCxnSpPr>
      <xdr:spPr>
        <a:xfrm>
          <a:off x="1333500" y="14021444"/>
          <a:ext cx="79375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69729</xdr:rowOff>
    </xdr:from>
    <xdr:to>
      <xdr:col>11</xdr:col>
      <xdr:colOff>82550</xdr:colOff>
      <xdr:row>80</xdr:row>
      <xdr:rowOff>171329</xdr:rowOff>
    </xdr:to>
    <xdr:sp macro="" textlink="">
      <xdr:nvSpPr>
        <xdr:cNvPr id="205" name="フローチャート: 判断 204">
          <a:extLst>
            <a:ext uri="{FF2B5EF4-FFF2-40B4-BE49-F238E27FC236}">
              <a16:creationId xmlns:a16="http://schemas.microsoft.com/office/drawing/2014/main" id="{CEECBC73-A694-4F40-97FE-8B98B1C88DCA}"/>
            </a:ext>
          </a:extLst>
        </xdr:cNvPr>
        <xdr:cNvSpPr/>
      </xdr:nvSpPr>
      <xdr:spPr>
        <a:xfrm>
          <a:off x="2095500" y="134809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10056</xdr:rowOff>
    </xdr:from>
    <xdr:ext cx="762000" cy="259045"/>
    <xdr:sp macro="" textlink="">
      <xdr:nvSpPr>
        <xdr:cNvPr id="206" name="テキスト ボックス 205">
          <a:extLst>
            <a:ext uri="{FF2B5EF4-FFF2-40B4-BE49-F238E27FC236}">
              <a16:creationId xmlns:a16="http://schemas.microsoft.com/office/drawing/2014/main" id="{8334BEDF-B1E1-4A7D-9677-FC550EDB7F8A}"/>
            </a:ext>
          </a:extLst>
        </xdr:cNvPr>
        <xdr:cNvSpPr txBox="1"/>
      </xdr:nvSpPr>
      <xdr:spPr>
        <a:xfrm>
          <a:off x="1784350" y="1325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75434</xdr:rowOff>
    </xdr:from>
    <xdr:to>
      <xdr:col>7</xdr:col>
      <xdr:colOff>31750</xdr:colOff>
      <xdr:row>81</xdr:row>
      <xdr:rowOff>5584</xdr:rowOff>
    </xdr:to>
    <xdr:sp macro="" textlink="">
      <xdr:nvSpPr>
        <xdr:cNvPr id="207" name="フローチャート: 判断 206">
          <a:extLst>
            <a:ext uri="{FF2B5EF4-FFF2-40B4-BE49-F238E27FC236}">
              <a16:creationId xmlns:a16="http://schemas.microsoft.com/office/drawing/2014/main" id="{E2C4545A-6CB6-4E73-97C9-81B616B85700}"/>
            </a:ext>
          </a:extLst>
        </xdr:cNvPr>
        <xdr:cNvSpPr/>
      </xdr:nvSpPr>
      <xdr:spPr>
        <a:xfrm>
          <a:off x="1282700" y="1348663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15761</xdr:rowOff>
    </xdr:from>
    <xdr:ext cx="762000" cy="259045"/>
    <xdr:sp macro="" textlink="">
      <xdr:nvSpPr>
        <xdr:cNvPr id="208" name="テキスト ボックス 207">
          <a:extLst>
            <a:ext uri="{FF2B5EF4-FFF2-40B4-BE49-F238E27FC236}">
              <a16:creationId xmlns:a16="http://schemas.microsoft.com/office/drawing/2014/main" id="{6F9DC323-B4AE-4805-8A99-22828B590932}"/>
            </a:ext>
          </a:extLst>
        </xdr:cNvPr>
        <xdr:cNvSpPr txBox="1"/>
      </xdr:nvSpPr>
      <xdr:spPr>
        <a:xfrm>
          <a:off x="971550" y="132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B7606A-3F22-49C6-B5AB-C164354FDE1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EC44888-4948-45B4-A1CC-ACE9676F17E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BA898BC-27A7-4B31-9425-996B1DA2A55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E209882-DE5D-40C4-AD02-BCC3731F95F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E7C4493-DB09-43CF-9BAD-F51BAE4BD67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119926</xdr:rowOff>
    </xdr:from>
    <xdr:to>
      <xdr:col>23</xdr:col>
      <xdr:colOff>184150</xdr:colOff>
      <xdr:row>88</xdr:row>
      <xdr:rowOff>50076</xdr:rowOff>
    </xdr:to>
    <xdr:sp macro="" textlink="">
      <xdr:nvSpPr>
        <xdr:cNvPr id="214" name="楕円 213">
          <a:extLst>
            <a:ext uri="{FF2B5EF4-FFF2-40B4-BE49-F238E27FC236}">
              <a16:creationId xmlns:a16="http://schemas.microsoft.com/office/drawing/2014/main" id="{EDBA3F75-E304-4D34-8BE1-F039B7ED390B}"/>
            </a:ext>
          </a:extLst>
        </xdr:cNvPr>
        <xdr:cNvSpPr/>
      </xdr:nvSpPr>
      <xdr:spPr>
        <a:xfrm>
          <a:off x="4464050" y="14704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92003</xdr:rowOff>
    </xdr:from>
    <xdr:ext cx="762000" cy="259045"/>
    <xdr:sp macro="" textlink="">
      <xdr:nvSpPr>
        <xdr:cNvPr id="215" name="人件費・物件費等の状況該当値テキスト">
          <a:extLst>
            <a:ext uri="{FF2B5EF4-FFF2-40B4-BE49-F238E27FC236}">
              <a16:creationId xmlns:a16="http://schemas.microsoft.com/office/drawing/2014/main" id="{E8B08582-3759-44E5-B4ED-E509E6DC1139}"/>
            </a:ext>
          </a:extLst>
        </xdr:cNvPr>
        <xdr:cNvSpPr txBox="1"/>
      </xdr:nvSpPr>
      <xdr:spPr>
        <a:xfrm>
          <a:off x="4584700" y="1467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111925</xdr:rowOff>
    </xdr:from>
    <xdr:to>
      <xdr:col>19</xdr:col>
      <xdr:colOff>184150</xdr:colOff>
      <xdr:row>86</xdr:row>
      <xdr:rowOff>42075</xdr:rowOff>
    </xdr:to>
    <xdr:sp macro="" textlink="">
      <xdr:nvSpPr>
        <xdr:cNvPr id="216" name="楕円 215">
          <a:extLst>
            <a:ext uri="{FF2B5EF4-FFF2-40B4-BE49-F238E27FC236}">
              <a16:creationId xmlns:a16="http://schemas.microsoft.com/office/drawing/2014/main" id="{DC0F36E9-1AEE-467E-BCF0-0544F9CDE913}"/>
            </a:ext>
          </a:extLst>
        </xdr:cNvPr>
        <xdr:cNvSpPr/>
      </xdr:nvSpPr>
      <xdr:spPr>
        <a:xfrm>
          <a:off x="3702050" y="1436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26852</xdr:rowOff>
    </xdr:from>
    <xdr:ext cx="736600" cy="259045"/>
    <xdr:sp macro="" textlink="">
      <xdr:nvSpPr>
        <xdr:cNvPr id="217" name="テキスト ボックス 216">
          <a:extLst>
            <a:ext uri="{FF2B5EF4-FFF2-40B4-BE49-F238E27FC236}">
              <a16:creationId xmlns:a16="http://schemas.microsoft.com/office/drawing/2014/main" id="{1EF4C6BE-FE7A-46B6-B730-B31B1B4E6DFC}"/>
            </a:ext>
          </a:extLst>
        </xdr:cNvPr>
        <xdr:cNvSpPr txBox="1"/>
      </xdr:nvSpPr>
      <xdr:spPr>
        <a:xfrm>
          <a:off x="3409950" y="1444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155525</xdr:rowOff>
    </xdr:from>
    <xdr:to>
      <xdr:col>15</xdr:col>
      <xdr:colOff>133350</xdr:colOff>
      <xdr:row>84</xdr:row>
      <xdr:rowOff>85675</xdr:rowOff>
    </xdr:to>
    <xdr:sp macro="" textlink="">
      <xdr:nvSpPr>
        <xdr:cNvPr id="218" name="楕円 217">
          <a:extLst>
            <a:ext uri="{FF2B5EF4-FFF2-40B4-BE49-F238E27FC236}">
              <a16:creationId xmlns:a16="http://schemas.microsoft.com/office/drawing/2014/main" id="{EB741406-74E0-4814-81A9-2FCF0D40102B}"/>
            </a:ext>
          </a:extLst>
        </xdr:cNvPr>
        <xdr:cNvSpPr/>
      </xdr:nvSpPr>
      <xdr:spPr>
        <a:xfrm>
          <a:off x="2889250" y="140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70452</xdr:rowOff>
    </xdr:from>
    <xdr:ext cx="762000" cy="259045"/>
    <xdr:sp macro="" textlink="">
      <xdr:nvSpPr>
        <xdr:cNvPr id="219" name="テキスト ボックス 218">
          <a:extLst>
            <a:ext uri="{FF2B5EF4-FFF2-40B4-BE49-F238E27FC236}">
              <a16:creationId xmlns:a16="http://schemas.microsoft.com/office/drawing/2014/main" id="{C7AC54A0-BC6D-4DE1-B5D0-BC5A52A4D6D7}"/>
            </a:ext>
          </a:extLst>
        </xdr:cNvPr>
        <xdr:cNvSpPr txBox="1"/>
      </xdr:nvSpPr>
      <xdr:spPr>
        <a:xfrm>
          <a:off x="2597150" y="141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100251</xdr:rowOff>
    </xdr:from>
    <xdr:to>
      <xdr:col>11</xdr:col>
      <xdr:colOff>82550</xdr:colOff>
      <xdr:row>84</xdr:row>
      <xdr:rowOff>30401</xdr:rowOff>
    </xdr:to>
    <xdr:sp macro="" textlink="">
      <xdr:nvSpPr>
        <xdr:cNvPr id="220" name="楕円 219">
          <a:extLst>
            <a:ext uri="{FF2B5EF4-FFF2-40B4-BE49-F238E27FC236}">
              <a16:creationId xmlns:a16="http://schemas.microsoft.com/office/drawing/2014/main" id="{2400B254-D996-4F15-BA60-C52706AA2988}"/>
            </a:ext>
          </a:extLst>
        </xdr:cNvPr>
        <xdr:cNvSpPr/>
      </xdr:nvSpPr>
      <xdr:spPr>
        <a:xfrm>
          <a:off x="2095500" y="140143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15178</xdr:rowOff>
    </xdr:from>
    <xdr:ext cx="762000" cy="259045"/>
    <xdr:sp macro="" textlink="">
      <xdr:nvSpPr>
        <xdr:cNvPr id="221" name="テキスト ボックス 220">
          <a:extLst>
            <a:ext uri="{FF2B5EF4-FFF2-40B4-BE49-F238E27FC236}">
              <a16:creationId xmlns:a16="http://schemas.microsoft.com/office/drawing/2014/main" id="{C9686FFD-7667-4C6F-A3B2-F698A421E732}"/>
            </a:ext>
          </a:extLst>
        </xdr:cNvPr>
        <xdr:cNvSpPr txBox="1"/>
      </xdr:nvSpPr>
      <xdr:spPr>
        <a:xfrm>
          <a:off x="1784350" y="1409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56524</xdr:rowOff>
    </xdr:from>
    <xdr:to>
      <xdr:col>7</xdr:col>
      <xdr:colOff>31750</xdr:colOff>
      <xdr:row>83</xdr:row>
      <xdr:rowOff>158124</xdr:rowOff>
    </xdr:to>
    <xdr:sp macro="" textlink="">
      <xdr:nvSpPr>
        <xdr:cNvPr id="222" name="楕円 221">
          <a:extLst>
            <a:ext uri="{FF2B5EF4-FFF2-40B4-BE49-F238E27FC236}">
              <a16:creationId xmlns:a16="http://schemas.microsoft.com/office/drawing/2014/main" id="{51E0DFE5-F8BB-4B4E-97D9-C7EF2019E748}"/>
            </a:ext>
          </a:extLst>
        </xdr:cNvPr>
        <xdr:cNvSpPr/>
      </xdr:nvSpPr>
      <xdr:spPr>
        <a:xfrm>
          <a:off x="1282700" y="13970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142901</xdr:rowOff>
    </xdr:from>
    <xdr:ext cx="762000" cy="259045"/>
    <xdr:sp macro="" textlink="">
      <xdr:nvSpPr>
        <xdr:cNvPr id="223" name="テキスト ボックス 222">
          <a:extLst>
            <a:ext uri="{FF2B5EF4-FFF2-40B4-BE49-F238E27FC236}">
              <a16:creationId xmlns:a16="http://schemas.microsoft.com/office/drawing/2014/main" id="{54DB911A-1932-4F40-934F-520C896E1A9A}"/>
            </a:ext>
          </a:extLst>
        </xdr:cNvPr>
        <xdr:cNvSpPr txBox="1"/>
      </xdr:nvSpPr>
      <xdr:spPr>
        <a:xfrm>
          <a:off x="971550" y="1405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40E3990-9698-404F-AA29-8A3A9FCAC99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BFE57F93-5FD5-4378-B25D-50C1B2C63E37}"/>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669E1715-6C90-4036-B7DC-0E9AE5D9CD4E}"/>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F68CBF0-3243-4887-95ED-9D6FE264960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CE0A75C-758A-4519-A635-F21A8ECFC96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72E14E2B-34C5-403D-9B0A-8B82F2A336EC}"/>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CBF65AF-212B-4D65-83EB-7EB3220E2EA6}"/>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CA2F041-5420-4955-99C6-2B65794554A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82791FD-40FF-41E8-BF2A-FFF411F7A2B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D4F9C69-5776-4EB1-9EC8-1FCF949D85C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2E35B99-CA79-4EB9-8FC2-546E2206C676}"/>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令和元年度は、人事委員会勧告に基づき、地域手当の引下げ（▲</a:t>
          </a:r>
          <a:r>
            <a:rPr kumimoji="1" lang="en-US" altLang="ja-JP" sz="1050">
              <a:latin typeface="ＭＳ Ｐゴシック" panose="020B0600070205080204" pitchFamily="50" charset="-128"/>
              <a:ea typeface="ＭＳ Ｐゴシック" panose="020B0600070205080204" pitchFamily="50" charset="-128"/>
            </a:rPr>
            <a:t>0.75</a:t>
          </a:r>
          <a:r>
            <a:rPr kumimoji="1" lang="ja-JP" altLang="en-US" sz="1050">
              <a:latin typeface="ＭＳ Ｐゴシック" panose="020B0600070205080204" pitchFamily="50" charset="-128"/>
              <a:ea typeface="ＭＳ Ｐゴシック" panose="020B0600070205080204" pitchFamily="50" charset="-128"/>
            </a:rPr>
            <a:t>％）と併せて、給料に一定率（＋</a:t>
          </a:r>
          <a:r>
            <a:rPr kumimoji="1" lang="en-US" altLang="ja-JP" sz="1050">
              <a:latin typeface="ＭＳ Ｐゴシック" panose="020B0600070205080204" pitchFamily="50" charset="-128"/>
              <a:ea typeface="ＭＳ Ｐゴシック" panose="020B0600070205080204" pitchFamily="50" charset="-128"/>
            </a:rPr>
            <a:t>0.75</a:t>
          </a:r>
          <a:r>
            <a:rPr kumimoji="1" lang="ja-JP" altLang="en-US" sz="1050">
              <a:latin typeface="ＭＳ Ｐゴシック" panose="020B0600070205080204" pitchFamily="50" charset="-128"/>
              <a:ea typeface="ＭＳ Ｐゴシック" panose="020B0600070205080204" pitchFamily="50" charset="-128"/>
            </a:rPr>
            <a:t>％）を加算する配分の見直しを行ったため、給料のみで比較したラスパイレス指数が</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100.9</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100.4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100.5</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403C5CE-5958-438D-A983-9800F5FB67E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BFD3D32-3ED2-4D39-AEFC-458AD7BED5F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6B5BAFAE-3EAE-481A-BEC0-F6991B879738}"/>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3D2BD9F-7F69-4DE5-B20B-87F2E73557F9}"/>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7E697268-046B-4F9C-A81B-BFDEABDDDB55}"/>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0C98D81-602E-4FB8-ACA6-5F9CD37CBF4D}"/>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713A10AE-6771-4A53-9A21-12417372477B}"/>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5832279B-142D-40F5-A7E0-EF78704CB32E}"/>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CEE6423-6520-427F-915F-28100204B557}"/>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6EE7993C-A5DA-4E58-AC45-4CF278D73891}"/>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063A564-6654-4CDA-A750-3097F02DCC4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4AAD2EFE-5B5B-43C0-9933-21C48007DF31}"/>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99C83E1-D945-4574-B147-1D8D18F79B74}"/>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E26B6D2-E329-44D7-AC01-CC7DE019A0AE}"/>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F15FC783-F54F-489C-B45F-6ADC146FC892}"/>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C60E2B1B-D9D0-4DC4-9864-7031A9258F7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3CBEAA0-6220-496A-8EC0-F6869B16C81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C7A408DC-D11A-49C5-B76F-D607679C77FD}"/>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D2E92C14-CC01-462E-AE4C-B021C17FE95E}"/>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EF00ADD5-0B44-4BE8-A5BC-480FF4F26A92}"/>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7DC92CB5-CF8A-4E65-9297-BDC95A1F4480}"/>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84B31DAF-DC97-4B39-860F-1D22349E8B68}"/>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F644F9A1-48F3-4248-844A-ED8F21945399}"/>
            </a:ext>
          </a:extLst>
        </xdr:cNvPr>
        <xdr:cNvCxnSpPr/>
      </xdr:nvCxnSpPr>
      <xdr:spPr>
        <a:xfrm>
          <a:off x="14712950" y="14920867"/>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DFA7ED85-5E1C-4FD9-AE25-87840394032C}"/>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33F54F73-BFFC-4005-BEBF-27373D5F805A}"/>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90</xdr:row>
      <xdr:rowOff>1814</xdr:rowOff>
    </xdr:to>
    <xdr:cxnSp macro="">
      <xdr:nvCxnSpPr>
        <xdr:cNvPr id="260" name="直線コネクタ 259">
          <a:extLst>
            <a:ext uri="{FF2B5EF4-FFF2-40B4-BE49-F238E27FC236}">
              <a16:creationId xmlns:a16="http://schemas.microsoft.com/office/drawing/2014/main" id="{EEE36C4E-2CB2-49EB-BAB3-BF07DBA6E075}"/>
            </a:ext>
          </a:extLst>
        </xdr:cNvPr>
        <xdr:cNvCxnSpPr/>
      </xdr:nvCxnSpPr>
      <xdr:spPr>
        <a:xfrm flipV="1">
          <a:off x="13903960" y="14920867"/>
          <a:ext cx="80899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495D3477-8D1D-4F7E-8F40-1D0332432520}"/>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A054E8F5-B451-4A5F-8B9F-CF94F00ABECD}"/>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3" name="直線コネクタ 262">
          <a:extLst>
            <a:ext uri="{FF2B5EF4-FFF2-40B4-BE49-F238E27FC236}">
              <a16:creationId xmlns:a16="http://schemas.microsoft.com/office/drawing/2014/main" id="{2A664A60-F846-4F10-8FE6-B2ADEB41EEE8}"/>
            </a:ext>
          </a:extLst>
        </xdr:cNvPr>
        <xdr:cNvCxnSpPr/>
      </xdr:nvCxnSpPr>
      <xdr:spPr>
        <a:xfrm>
          <a:off x="13106400" y="15024281"/>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4" name="フローチャート: 判断 263">
          <a:extLst>
            <a:ext uri="{FF2B5EF4-FFF2-40B4-BE49-F238E27FC236}">
              <a16:creationId xmlns:a16="http://schemas.microsoft.com/office/drawing/2014/main" id="{A4CDD2E9-CC7A-4E18-93BF-3950FE2EEB93}"/>
            </a:ext>
          </a:extLst>
        </xdr:cNvPr>
        <xdr:cNvSpPr/>
      </xdr:nvSpPr>
      <xdr:spPr>
        <a:xfrm>
          <a:off x="13868400" y="145367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65" name="テキスト ボックス 264">
          <a:extLst>
            <a:ext uri="{FF2B5EF4-FFF2-40B4-BE49-F238E27FC236}">
              <a16:creationId xmlns:a16="http://schemas.microsoft.com/office/drawing/2014/main" id="{BCD97DE1-9455-4E3E-AD09-73DF95C8B639}"/>
            </a:ext>
          </a:extLst>
        </xdr:cNvPr>
        <xdr:cNvSpPr txBox="1"/>
      </xdr:nvSpPr>
      <xdr:spPr>
        <a:xfrm>
          <a:off x="13557250" y="1430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104321</xdr:rowOff>
    </xdr:to>
    <xdr:cxnSp macro="">
      <xdr:nvCxnSpPr>
        <xdr:cNvPr id="266" name="直線コネクタ 265">
          <a:extLst>
            <a:ext uri="{FF2B5EF4-FFF2-40B4-BE49-F238E27FC236}">
              <a16:creationId xmlns:a16="http://schemas.microsoft.com/office/drawing/2014/main" id="{6861BC4C-9222-4A6C-A047-9BD5EDD1595A}"/>
            </a:ext>
          </a:extLst>
        </xdr:cNvPr>
        <xdr:cNvCxnSpPr/>
      </xdr:nvCxnSpPr>
      <xdr:spPr>
        <a:xfrm>
          <a:off x="12293600" y="14890206"/>
          <a:ext cx="8128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67" name="フローチャート: 判断 266">
          <a:extLst>
            <a:ext uri="{FF2B5EF4-FFF2-40B4-BE49-F238E27FC236}">
              <a16:creationId xmlns:a16="http://schemas.microsoft.com/office/drawing/2014/main" id="{681BF060-7A34-49AC-B508-695CF595D9D3}"/>
            </a:ext>
          </a:extLst>
        </xdr:cNvPr>
        <xdr:cNvSpPr/>
      </xdr:nvSpPr>
      <xdr:spPr>
        <a:xfrm>
          <a:off x="13055600" y="145712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8" name="テキスト ボックス 267">
          <a:extLst>
            <a:ext uri="{FF2B5EF4-FFF2-40B4-BE49-F238E27FC236}">
              <a16:creationId xmlns:a16="http://schemas.microsoft.com/office/drawing/2014/main" id="{85D7EB8D-BD44-4ADE-9355-3EFE62E377AC}"/>
            </a:ext>
          </a:extLst>
        </xdr:cNvPr>
        <xdr:cNvSpPr txBox="1"/>
      </xdr:nvSpPr>
      <xdr:spPr>
        <a:xfrm>
          <a:off x="12763500" y="143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9" name="フローチャート: 判断 268">
          <a:extLst>
            <a:ext uri="{FF2B5EF4-FFF2-40B4-BE49-F238E27FC236}">
              <a16:creationId xmlns:a16="http://schemas.microsoft.com/office/drawing/2014/main" id="{C2C8EF4B-1053-4F5D-9B50-E695DC468CBD}"/>
            </a:ext>
          </a:extLst>
        </xdr:cNvPr>
        <xdr:cNvSpPr/>
      </xdr:nvSpPr>
      <xdr:spPr>
        <a:xfrm>
          <a:off x="12242800" y="14571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70" name="テキスト ボックス 269">
          <a:extLst>
            <a:ext uri="{FF2B5EF4-FFF2-40B4-BE49-F238E27FC236}">
              <a16:creationId xmlns:a16="http://schemas.microsoft.com/office/drawing/2014/main" id="{2BD59526-422B-4E22-BB5A-A2F1778372DB}"/>
            </a:ext>
          </a:extLst>
        </xdr:cNvPr>
        <xdr:cNvSpPr txBox="1"/>
      </xdr:nvSpPr>
      <xdr:spPr>
        <a:xfrm>
          <a:off x="11950700" y="143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7AD470C-AC9F-45AB-BC3C-626D8CC15AD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5C160F-9784-4ED2-B982-48E3A4064E0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F2D2C0F-AF87-4740-AA46-18E9020DD55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74601D8-E13C-4797-98A5-486D81E3272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1CE3F1D-012D-4CFE-AB98-D7417646E3E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a:extLst>
            <a:ext uri="{FF2B5EF4-FFF2-40B4-BE49-F238E27FC236}">
              <a16:creationId xmlns:a16="http://schemas.microsoft.com/office/drawing/2014/main" id="{5B668533-42B8-470A-8E85-CE285AB02AE7}"/>
            </a:ext>
          </a:extLst>
        </xdr:cNvPr>
        <xdr:cNvSpPr/>
      </xdr:nvSpPr>
      <xdr:spPr>
        <a:xfrm>
          <a:off x="15427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7" name="給与水準   （国との比較）該当値テキスト">
          <a:extLst>
            <a:ext uri="{FF2B5EF4-FFF2-40B4-BE49-F238E27FC236}">
              <a16:creationId xmlns:a16="http://schemas.microsoft.com/office/drawing/2014/main" id="{B6EB546A-1A3D-4B6D-B239-827F4CD25E8D}"/>
            </a:ext>
          </a:extLst>
        </xdr:cNvPr>
        <xdr:cNvSpPr txBox="1"/>
      </xdr:nvSpPr>
      <xdr:spPr>
        <a:xfrm>
          <a:off x="15563850" y="1480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a:extLst>
            <a:ext uri="{FF2B5EF4-FFF2-40B4-BE49-F238E27FC236}">
              <a16:creationId xmlns:a16="http://schemas.microsoft.com/office/drawing/2014/main" id="{0648414E-66A7-469A-B8FE-41A2FC3784BF}"/>
            </a:ext>
          </a:extLst>
        </xdr:cNvPr>
        <xdr:cNvSpPr/>
      </xdr:nvSpPr>
      <xdr:spPr>
        <a:xfrm>
          <a:off x="14665960" y="148738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a:extLst>
            <a:ext uri="{FF2B5EF4-FFF2-40B4-BE49-F238E27FC236}">
              <a16:creationId xmlns:a16="http://schemas.microsoft.com/office/drawing/2014/main" id="{30F0D050-4D49-4C29-B154-FCA451F9290F}"/>
            </a:ext>
          </a:extLst>
        </xdr:cNvPr>
        <xdr:cNvSpPr txBox="1"/>
      </xdr:nvSpPr>
      <xdr:spPr>
        <a:xfrm>
          <a:off x="14370050" y="1495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a:extLst>
            <a:ext uri="{FF2B5EF4-FFF2-40B4-BE49-F238E27FC236}">
              <a16:creationId xmlns:a16="http://schemas.microsoft.com/office/drawing/2014/main" id="{1FB39405-44AB-4FB1-BEF8-A2B1515D76B0}"/>
            </a:ext>
          </a:extLst>
        </xdr:cNvPr>
        <xdr:cNvSpPr/>
      </xdr:nvSpPr>
      <xdr:spPr>
        <a:xfrm>
          <a:off x="13868400" y="1504242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a:extLst>
            <a:ext uri="{FF2B5EF4-FFF2-40B4-BE49-F238E27FC236}">
              <a16:creationId xmlns:a16="http://schemas.microsoft.com/office/drawing/2014/main" id="{D7A56B87-0D74-4BFA-AE28-4CBAD36E3AC5}"/>
            </a:ext>
          </a:extLst>
        </xdr:cNvPr>
        <xdr:cNvSpPr txBox="1"/>
      </xdr:nvSpPr>
      <xdr:spPr>
        <a:xfrm>
          <a:off x="13557250" y="151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2" name="楕円 281">
          <a:extLst>
            <a:ext uri="{FF2B5EF4-FFF2-40B4-BE49-F238E27FC236}">
              <a16:creationId xmlns:a16="http://schemas.microsoft.com/office/drawing/2014/main" id="{A67172B8-3E4C-4A25-BFCB-2A051F2BDB2E}"/>
            </a:ext>
          </a:extLst>
        </xdr:cNvPr>
        <xdr:cNvSpPr/>
      </xdr:nvSpPr>
      <xdr:spPr>
        <a:xfrm>
          <a:off x="13055600" y="1497348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3" name="テキスト ボックス 282">
          <a:extLst>
            <a:ext uri="{FF2B5EF4-FFF2-40B4-BE49-F238E27FC236}">
              <a16:creationId xmlns:a16="http://schemas.microsoft.com/office/drawing/2014/main" id="{B83798E0-AB9A-4AB7-8C4A-DC743420507A}"/>
            </a:ext>
          </a:extLst>
        </xdr:cNvPr>
        <xdr:cNvSpPr txBox="1"/>
      </xdr:nvSpPr>
      <xdr:spPr>
        <a:xfrm>
          <a:off x="12763500" y="1505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4" name="楕円 283">
          <a:extLst>
            <a:ext uri="{FF2B5EF4-FFF2-40B4-BE49-F238E27FC236}">
              <a16:creationId xmlns:a16="http://schemas.microsoft.com/office/drawing/2014/main" id="{5E6CEE6F-C696-4560-BF03-0509362D2C9B}"/>
            </a:ext>
          </a:extLst>
        </xdr:cNvPr>
        <xdr:cNvSpPr/>
      </xdr:nvSpPr>
      <xdr:spPr>
        <a:xfrm>
          <a:off x="12242800" y="14839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5" name="テキスト ボックス 284">
          <a:extLst>
            <a:ext uri="{FF2B5EF4-FFF2-40B4-BE49-F238E27FC236}">
              <a16:creationId xmlns:a16="http://schemas.microsoft.com/office/drawing/2014/main" id="{1F6D221C-4E45-41F0-8A6F-B71CDEC76CB8}"/>
            </a:ext>
          </a:extLst>
        </xdr:cNvPr>
        <xdr:cNvSpPr txBox="1"/>
      </xdr:nvSpPr>
      <xdr:spPr>
        <a:xfrm>
          <a:off x="119507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7EC49625-7141-422F-B0FF-B95ED27DC15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0E0E2667-E533-4940-BB46-99C1F39DCFD0}"/>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2BA9F0CC-2789-4F2B-82A6-BE3F5DB6F87A}"/>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21F11A41-4B22-48D4-A09B-AA20B441BA4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74A3802F-ED89-44B9-A79A-71A123D1674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39F4D164-F5AB-41FB-A8A6-278226A3A95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8422006-2E3F-4146-9B88-645EBDED7898}"/>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1C0696BB-2D51-4BCB-9569-7EA8EC790DE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0AFF911-7743-4CF6-B841-EF08C65B02D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9B1A3FC-1405-4FCD-A309-AF17FA530017}"/>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2D16EE7-DDDA-4576-8592-76E1CB8DBCC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年に策定した「定員適正化計画」に基づき組織や事務事業等の見直しを進め、計画期間の平成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日までの</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年間で、普通会計部門で</a:t>
          </a:r>
          <a:r>
            <a:rPr kumimoji="1" lang="en-US" altLang="ja-JP" sz="1050">
              <a:latin typeface="ＭＳ Ｐゴシック" panose="020B0600070205080204" pitchFamily="50" charset="-128"/>
              <a:ea typeface="ＭＳ Ｐゴシック" panose="020B0600070205080204" pitchFamily="50" charset="-128"/>
            </a:rPr>
            <a:t>777</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％）の削減を達成。計画終了後も、同計画目標数を超えないよう適正に管理している。令和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日職員数は普通会計部門で同計画目標数と比べ</a:t>
          </a:r>
          <a:r>
            <a:rPr kumimoji="1" lang="en-US" altLang="ja-JP" sz="1050">
              <a:latin typeface="ＭＳ Ｐゴシック" panose="020B0600070205080204" pitchFamily="50" charset="-128"/>
              <a:ea typeface="ＭＳ Ｐゴシック" panose="020B0600070205080204" pitchFamily="50" charset="-128"/>
            </a:rPr>
            <a:t>817</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％）の純減、前年比でも</a:t>
          </a:r>
          <a:r>
            <a:rPr kumimoji="1" lang="en-US" altLang="ja-JP" sz="1050">
              <a:latin typeface="ＭＳ Ｐゴシック" panose="020B0600070205080204" pitchFamily="50" charset="-128"/>
              <a:ea typeface="ＭＳ Ｐゴシック" panose="020B0600070205080204" pitchFamily="50" charset="-128"/>
            </a:rPr>
            <a:t>102</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）の純減となっている。なお、グループ内順位は</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団体中</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位であるが、人口が同規模の類似団体（</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団体）と比較した場合は平均を下回る水準である。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EB9DF6B-42CB-4C7B-8AC0-28917FF77F7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9FEDD84-3EFB-4FFD-9105-11A488E7DE3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51CA01E-C69A-457A-B7DA-3F509767C63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787E77C4-1673-4E28-A95B-0ED1A7006F8B}"/>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015E00C-E155-4447-84D6-336E0423E7CE}"/>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3D93F61F-2D48-452E-8637-024288433FCB}"/>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528B8D3-82FD-4912-9920-E60616AF7191}"/>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A2A02F8E-7D70-4FFB-8C87-CFF6A11162B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EAAAB45-8DAC-4CD1-A01E-92D658D3D275}"/>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43403F41-25F2-4265-AC5B-D2D2F7EDFC54}"/>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622A47E-1E8F-4639-80F0-E6ABA01A1AC4}"/>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1CBDFD3A-6D42-42B8-BBB9-ADF862872533}"/>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A534B09C-DD72-4809-98C2-84131B377CA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35F596D-0263-46D4-BFB6-8CB64944ACF9}"/>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4B67FB2-6BA2-4407-B3FD-034FEDF66E6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2812356-29E9-4D5D-8149-DAA464B66F6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15B9E2EA-5A08-4802-91F4-94B98C165ADC}"/>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894D5ED0-52E3-4D59-9C7B-22B3AE174C13}"/>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C0F92A3B-E6F5-4B4C-9B2E-36AADB003B23}"/>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8001DD36-7256-471E-BDF5-A8F494ABB950}"/>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F8F1DAB5-ACC4-46E2-89E7-D1BDE0787204}"/>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124489</xdr:rowOff>
    </xdr:from>
    <xdr:to>
      <xdr:col>81</xdr:col>
      <xdr:colOff>44450</xdr:colOff>
      <xdr:row>64</xdr:row>
      <xdr:rowOff>143491</xdr:rowOff>
    </xdr:to>
    <xdr:cxnSp macro="">
      <xdr:nvCxnSpPr>
        <xdr:cNvPr id="318" name="直線コネクタ 317">
          <a:extLst>
            <a:ext uri="{FF2B5EF4-FFF2-40B4-BE49-F238E27FC236}">
              <a16:creationId xmlns:a16="http://schemas.microsoft.com/office/drawing/2014/main" id="{D8677E11-A6F2-4E83-9671-1D7C48255BE8}"/>
            </a:ext>
          </a:extLst>
        </xdr:cNvPr>
        <xdr:cNvCxnSpPr/>
      </xdr:nvCxnSpPr>
      <xdr:spPr>
        <a:xfrm>
          <a:off x="14712950" y="10853449"/>
          <a:ext cx="762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D1547409-B32F-4039-B00F-E7385A6795FD}"/>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EDDB494E-E75C-4C69-B076-6A0AF037C5A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106452</xdr:rowOff>
    </xdr:from>
    <xdr:to>
      <xdr:col>77</xdr:col>
      <xdr:colOff>44450</xdr:colOff>
      <xdr:row>64</xdr:row>
      <xdr:rowOff>124489</xdr:rowOff>
    </xdr:to>
    <xdr:cxnSp macro="">
      <xdr:nvCxnSpPr>
        <xdr:cNvPr id="321" name="直線コネクタ 320">
          <a:extLst>
            <a:ext uri="{FF2B5EF4-FFF2-40B4-BE49-F238E27FC236}">
              <a16:creationId xmlns:a16="http://schemas.microsoft.com/office/drawing/2014/main" id="{E039EFFA-6FD4-4257-BE0B-7AC76F37F6B1}"/>
            </a:ext>
          </a:extLst>
        </xdr:cNvPr>
        <xdr:cNvCxnSpPr/>
      </xdr:nvCxnSpPr>
      <xdr:spPr>
        <a:xfrm>
          <a:off x="13903960" y="10835412"/>
          <a:ext cx="80899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0349EF54-62E0-4C60-9748-DF9ECCB2A6FE}"/>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B73BC137-F685-42E9-8F6B-79125102D5F4}"/>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169276</xdr:rowOff>
    </xdr:from>
    <xdr:to>
      <xdr:col>72</xdr:col>
      <xdr:colOff>203200</xdr:colOff>
      <xdr:row>64</xdr:row>
      <xdr:rowOff>106452</xdr:rowOff>
    </xdr:to>
    <xdr:cxnSp macro="">
      <xdr:nvCxnSpPr>
        <xdr:cNvPr id="324" name="直線コネクタ 323">
          <a:extLst>
            <a:ext uri="{FF2B5EF4-FFF2-40B4-BE49-F238E27FC236}">
              <a16:creationId xmlns:a16="http://schemas.microsoft.com/office/drawing/2014/main" id="{3C8E2E71-6DD6-48D5-A0BC-65E732008368}"/>
            </a:ext>
          </a:extLst>
        </xdr:cNvPr>
        <xdr:cNvCxnSpPr/>
      </xdr:nvCxnSpPr>
      <xdr:spPr>
        <a:xfrm>
          <a:off x="13106400" y="10730596"/>
          <a:ext cx="79756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25" name="フローチャート: 判断 324">
          <a:extLst>
            <a:ext uri="{FF2B5EF4-FFF2-40B4-BE49-F238E27FC236}">
              <a16:creationId xmlns:a16="http://schemas.microsoft.com/office/drawing/2014/main" id="{520AAFD3-BF6D-41C6-91B0-8FD2D2C8B04E}"/>
            </a:ext>
          </a:extLst>
        </xdr:cNvPr>
        <xdr:cNvSpPr/>
      </xdr:nvSpPr>
      <xdr:spPr>
        <a:xfrm>
          <a:off x="13868400" y="102440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26" name="テキスト ボックス 325">
          <a:extLst>
            <a:ext uri="{FF2B5EF4-FFF2-40B4-BE49-F238E27FC236}">
              <a16:creationId xmlns:a16="http://schemas.microsoft.com/office/drawing/2014/main" id="{173E0A92-D467-4BEF-8368-C01F98E122BF}"/>
            </a:ext>
          </a:extLst>
        </xdr:cNvPr>
        <xdr:cNvSpPr txBox="1"/>
      </xdr:nvSpPr>
      <xdr:spPr>
        <a:xfrm>
          <a:off x="13557250" y="1002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169276</xdr:rowOff>
    </xdr:from>
    <xdr:to>
      <xdr:col>68</xdr:col>
      <xdr:colOff>152400</xdr:colOff>
      <xdr:row>64</xdr:row>
      <xdr:rowOff>85217</xdr:rowOff>
    </xdr:to>
    <xdr:cxnSp macro="">
      <xdr:nvCxnSpPr>
        <xdr:cNvPr id="327" name="直線コネクタ 326">
          <a:extLst>
            <a:ext uri="{FF2B5EF4-FFF2-40B4-BE49-F238E27FC236}">
              <a16:creationId xmlns:a16="http://schemas.microsoft.com/office/drawing/2014/main" id="{93C839D9-265D-43E2-894C-7097FC8A19CA}"/>
            </a:ext>
          </a:extLst>
        </xdr:cNvPr>
        <xdr:cNvCxnSpPr/>
      </xdr:nvCxnSpPr>
      <xdr:spPr>
        <a:xfrm flipV="1">
          <a:off x="12293600" y="10730596"/>
          <a:ext cx="812800" cy="8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8" name="フローチャート: 判断 327">
          <a:extLst>
            <a:ext uri="{FF2B5EF4-FFF2-40B4-BE49-F238E27FC236}">
              <a16:creationId xmlns:a16="http://schemas.microsoft.com/office/drawing/2014/main" id="{2EC9583A-7D4D-4CEC-8C74-9BFE3B6D5B2A}"/>
            </a:ext>
          </a:extLst>
        </xdr:cNvPr>
        <xdr:cNvSpPr/>
      </xdr:nvSpPr>
      <xdr:spPr>
        <a:xfrm>
          <a:off x="13055600" y="101850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29" name="テキスト ボックス 328">
          <a:extLst>
            <a:ext uri="{FF2B5EF4-FFF2-40B4-BE49-F238E27FC236}">
              <a16:creationId xmlns:a16="http://schemas.microsoft.com/office/drawing/2014/main" id="{E95846DD-1A10-493C-9281-05B1B2748801}"/>
            </a:ext>
          </a:extLst>
        </xdr:cNvPr>
        <xdr:cNvSpPr txBox="1"/>
      </xdr:nvSpPr>
      <xdr:spPr>
        <a:xfrm>
          <a:off x="12763500" y="995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30" name="フローチャート: 判断 329">
          <a:extLst>
            <a:ext uri="{FF2B5EF4-FFF2-40B4-BE49-F238E27FC236}">
              <a16:creationId xmlns:a16="http://schemas.microsoft.com/office/drawing/2014/main" id="{CB3BD7DB-12C5-41CF-892F-EEC38DD5E06E}"/>
            </a:ext>
          </a:extLst>
        </xdr:cNvPr>
        <xdr:cNvSpPr/>
      </xdr:nvSpPr>
      <xdr:spPr>
        <a:xfrm>
          <a:off x="12242800" y="1017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31" name="テキスト ボックス 330">
          <a:extLst>
            <a:ext uri="{FF2B5EF4-FFF2-40B4-BE49-F238E27FC236}">
              <a16:creationId xmlns:a16="http://schemas.microsoft.com/office/drawing/2014/main" id="{5285A249-99C8-44CE-BD82-B6F783DC083B}"/>
            </a:ext>
          </a:extLst>
        </xdr:cNvPr>
        <xdr:cNvSpPr txBox="1"/>
      </xdr:nvSpPr>
      <xdr:spPr>
        <a:xfrm>
          <a:off x="11950700" y="99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5634FAD-F272-41E5-92E6-A5AB3A5C4E2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3BD49D6-49C0-495F-BB53-401FBB93E80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D6BC246-A57B-4414-A2B3-B88E0AB13AB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5ABA44F-6A1F-4191-9463-B0D74D306F36}"/>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79220FE-F7AE-4CA5-A448-4DC887C94F7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92691</xdr:rowOff>
    </xdr:from>
    <xdr:to>
      <xdr:col>81</xdr:col>
      <xdr:colOff>95250</xdr:colOff>
      <xdr:row>65</xdr:row>
      <xdr:rowOff>22841</xdr:rowOff>
    </xdr:to>
    <xdr:sp macro="" textlink="">
      <xdr:nvSpPr>
        <xdr:cNvPr id="337" name="楕円 336">
          <a:extLst>
            <a:ext uri="{FF2B5EF4-FFF2-40B4-BE49-F238E27FC236}">
              <a16:creationId xmlns:a16="http://schemas.microsoft.com/office/drawing/2014/main" id="{FE811C3D-8490-4077-A490-962467274797}"/>
            </a:ext>
          </a:extLst>
        </xdr:cNvPr>
        <xdr:cNvSpPr/>
      </xdr:nvSpPr>
      <xdr:spPr>
        <a:xfrm>
          <a:off x="15427960" y="108216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64768</xdr:rowOff>
    </xdr:from>
    <xdr:ext cx="762000" cy="259045"/>
    <xdr:sp macro="" textlink="">
      <xdr:nvSpPr>
        <xdr:cNvPr id="338" name="定員管理の状況該当値テキスト">
          <a:extLst>
            <a:ext uri="{FF2B5EF4-FFF2-40B4-BE49-F238E27FC236}">
              <a16:creationId xmlns:a16="http://schemas.microsoft.com/office/drawing/2014/main" id="{277FC014-693D-4080-BF18-61C1335A41F5}"/>
            </a:ext>
          </a:extLst>
        </xdr:cNvPr>
        <xdr:cNvSpPr txBox="1"/>
      </xdr:nvSpPr>
      <xdr:spPr>
        <a:xfrm>
          <a:off x="15563850" y="107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73689</xdr:rowOff>
    </xdr:from>
    <xdr:to>
      <xdr:col>77</xdr:col>
      <xdr:colOff>95250</xdr:colOff>
      <xdr:row>65</xdr:row>
      <xdr:rowOff>3839</xdr:rowOff>
    </xdr:to>
    <xdr:sp macro="" textlink="">
      <xdr:nvSpPr>
        <xdr:cNvPr id="339" name="楕円 338">
          <a:extLst>
            <a:ext uri="{FF2B5EF4-FFF2-40B4-BE49-F238E27FC236}">
              <a16:creationId xmlns:a16="http://schemas.microsoft.com/office/drawing/2014/main" id="{AA5944E0-B95B-438D-9D15-B88CC61804DE}"/>
            </a:ext>
          </a:extLst>
        </xdr:cNvPr>
        <xdr:cNvSpPr/>
      </xdr:nvSpPr>
      <xdr:spPr>
        <a:xfrm>
          <a:off x="14665960" y="108026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160066</xdr:rowOff>
    </xdr:from>
    <xdr:ext cx="736600" cy="259045"/>
    <xdr:sp macro="" textlink="">
      <xdr:nvSpPr>
        <xdr:cNvPr id="340" name="テキスト ボックス 339">
          <a:extLst>
            <a:ext uri="{FF2B5EF4-FFF2-40B4-BE49-F238E27FC236}">
              <a16:creationId xmlns:a16="http://schemas.microsoft.com/office/drawing/2014/main" id="{5363AC33-7504-47B8-9FE8-1862643DD5C4}"/>
            </a:ext>
          </a:extLst>
        </xdr:cNvPr>
        <xdr:cNvSpPr txBox="1"/>
      </xdr:nvSpPr>
      <xdr:spPr>
        <a:xfrm>
          <a:off x="14370050" y="1088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55652</xdr:rowOff>
    </xdr:from>
    <xdr:to>
      <xdr:col>73</xdr:col>
      <xdr:colOff>44450</xdr:colOff>
      <xdr:row>64</xdr:row>
      <xdr:rowOff>157252</xdr:rowOff>
    </xdr:to>
    <xdr:sp macro="" textlink="">
      <xdr:nvSpPr>
        <xdr:cNvPr id="341" name="楕円 340">
          <a:extLst>
            <a:ext uri="{FF2B5EF4-FFF2-40B4-BE49-F238E27FC236}">
              <a16:creationId xmlns:a16="http://schemas.microsoft.com/office/drawing/2014/main" id="{3CD93E9F-8CB1-4F84-B677-719D95F44C01}"/>
            </a:ext>
          </a:extLst>
        </xdr:cNvPr>
        <xdr:cNvSpPr/>
      </xdr:nvSpPr>
      <xdr:spPr>
        <a:xfrm>
          <a:off x="13868400" y="10784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142029</xdr:rowOff>
    </xdr:from>
    <xdr:ext cx="762000" cy="259045"/>
    <xdr:sp macro="" textlink="">
      <xdr:nvSpPr>
        <xdr:cNvPr id="342" name="テキスト ボックス 341">
          <a:extLst>
            <a:ext uri="{FF2B5EF4-FFF2-40B4-BE49-F238E27FC236}">
              <a16:creationId xmlns:a16="http://schemas.microsoft.com/office/drawing/2014/main" id="{993EE99A-77C0-493C-AEF9-2BCFB29167C3}"/>
            </a:ext>
          </a:extLst>
        </xdr:cNvPr>
        <xdr:cNvSpPr txBox="1"/>
      </xdr:nvSpPr>
      <xdr:spPr>
        <a:xfrm>
          <a:off x="13557250" y="108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118476</xdr:rowOff>
    </xdr:from>
    <xdr:to>
      <xdr:col>68</xdr:col>
      <xdr:colOff>203200</xdr:colOff>
      <xdr:row>64</xdr:row>
      <xdr:rowOff>48626</xdr:rowOff>
    </xdr:to>
    <xdr:sp macro="" textlink="">
      <xdr:nvSpPr>
        <xdr:cNvPr id="343" name="楕円 342">
          <a:extLst>
            <a:ext uri="{FF2B5EF4-FFF2-40B4-BE49-F238E27FC236}">
              <a16:creationId xmlns:a16="http://schemas.microsoft.com/office/drawing/2014/main" id="{0544053E-61AF-43A0-919C-C570C30218AC}"/>
            </a:ext>
          </a:extLst>
        </xdr:cNvPr>
        <xdr:cNvSpPr/>
      </xdr:nvSpPr>
      <xdr:spPr>
        <a:xfrm>
          <a:off x="13055600" y="106797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33403</xdr:rowOff>
    </xdr:from>
    <xdr:ext cx="762000" cy="259045"/>
    <xdr:sp macro="" textlink="">
      <xdr:nvSpPr>
        <xdr:cNvPr id="344" name="テキスト ボックス 343">
          <a:extLst>
            <a:ext uri="{FF2B5EF4-FFF2-40B4-BE49-F238E27FC236}">
              <a16:creationId xmlns:a16="http://schemas.microsoft.com/office/drawing/2014/main" id="{85F8D362-A06C-4372-95A3-CC24449DE21A}"/>
            </a:ext>
          </a:extLst>
        </xdr:cNvPr>
        <xdr:cNvSpPr txBox="1"/>
      </xdr:nvSpPr>
      <xdr:spPr>
        <a:xfrm>
          <a:off x="12763500" y="1076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34417</xdr:rowOff>
    </xdr:from>
    <xdr:to>
      <xdr:col>64</xdr:col>
      <xdr:colOff>152400</xdr:colOff>
      <xdr:row>64</xdr:row>
      <xdr:rowOff>136017</xdr:rowOff>
    </xdr:to>
    <xdr:sp macro="" textlink="">
      <xdr:nvSpPr>
        <xdr:cNvPr id="345" name="楕円 344">
          <a:extLst>
            <a:ext uri="{FF2B5EF4-FFF2-40B4-BE49-F238E27FC236}">
              <a16:creationId xmlns:a16="http://schemas.microsoft.com/office/drawing/2014/main" id="{6119FFC2-6648-46D9-8095-3C6FF70E75BC}"/>
            </a:ext>
          </a:extLst>
        </xdr:cNvPr>
        <xdr:cNvSpPr/>
      </xdr:nvSpPr>
      <xdr:spPr>
        <a:xfrm>
          <a:off x="12242800" y="10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120794</xdr:rowOff>
    </xdr:from>
    <xdr:ext cx="762000" cy="259045"/>
    <xdr:sp macro="" textlink="">
      <xdr:nvSpPr>
        <xdr:cNvPr id="346" name="テキスト ボックス 345">
          <a:extLst>
            <a:ext uri="{FF2B5EF4-FFF2-40B4-BE49-F238E27FC236}">
              <a16:creationId xmlns:a16="http://schemas.microsoft.com/office/drawing/2014/main" id="{1F442D7F-245A-4147-B6BA-B1EAB25B7424}"/>
            </a:ext>
          </a:extLst>
        </xdr:cNvPr>
        <xdr:cNvSpPr txBox="1"/>
      </xdr:nvSpPr>
      <xdr:spPr>
        <a:xfrm>
          <a:off x="11950700" y="1084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FD17E6A-EF98-4020-9F3A-AE7744163A9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9E038335-5651-44B4-9945-EEC9BD6AB2E6}"/>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AA24625B-9CAB-4FA7-AC09-674762C57F5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3253FCD-8DBC-414A-A5E8-4EAA1D4CC92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AC7D265-EC91-4AAD-8439-5087F31FEB9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7170392-9057-4FD6-914E-19344C8B009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91C23C3-DD81-41F6-B398-4772CC17F6E8}"/>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96EC49F-66CB-4DF5-92E1-42B726BC557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3DBF136B-93BF-401D-AC4D-AFF53E35777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2EC28041-3F80-40C2-BC26-459A86AF30E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81A2395-97D4-4A83-B396-07479E0A19C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県債等残高の計画的な削減により、臨時財政対策債を除く元利償還金が減少したことなどから、令和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年度までに</a:t>
          </a:r>
          <a:r>
            <a:rPr kumimoji="1" lang="en-US" altLang="ja-JP" sz="1050">
              <a:latin typeface="ＭＳ Ｐゴシック" panose="020B0600070205080204" pitchFamily="50" charset="-128"/>
              <a:ea typeface="ＭＳ Ｐゴシック" panose="020B0600070205080204" pitchFamily="50" charset="-128"/>
            </a:rPr>
            <a:t>11.5%</a:t>
          </a:r>
          <a:r>
            <a:rPr kumimoji="1" lang="ja-JP" altLang="en-US" sz="1050">
              <a:latin typeface="ＭＳ Ｐゴシック" panose="020B0600070205080204" pitchFamily="50" charset="-128"/>
              <a:ea typeface="ＭＳ Ｐゴシック" panose="020B0600070205080204" pitchFamily="50" charset="-128"/>
            </a:rPr>
            <a:t>まで低下した。</a:t>
          </a:r>
        </a:p>
        <a:p>
          <a:r>
            <a:rPr kumimoji="1" lang="ja-JP" altLang="en-US" sz="1050">
              <a:latin typeface="ＭＳ Ｐゴシック" panose="020B0600070205080204" pitchFamily="50" charset="-128"/>
              <a:ea typeface="ＭＳ Ｐゴシック" panose="020B0600070205080204" pitchFamily="50" charset="-128"/>
            </a:rPr>
            <a:t>　有利な交付税措置のある県債を積極的に活用するとともに、資金手当債等の発行抑制に努め、将来の公債費負担の軽減を図っていく。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5105901B-719A-40A1-B6F1-D08DAA2D895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9D4A13F7-62A1-4774-8FAB-560FABB7136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1DCD2609-95A2-42F3-B9CE-2AB7B3272EA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C8CF082-29AC-4D7A-9CC2-A2457FE18D8E}"/>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C7710C2-CE29-48EE-ADDA-B3D0B705B907}"/>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4EAB8183-2F55-47A7-9561-BB03C2B57A24}"/>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4652DED-856E-47D0-9A67-711CE37388A5}"/>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BCA1892B-F6F9-48F8-BFAF-ECE8E7CA107D}"/>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AA46D57-BE2D-49C7-80D2-389AD6C06CE6}"/>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11592B75-D7B7-48CC-B4A9-A0CEE193128C}"/>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A974B012-47BA-4E14-ACEF-AEA4FE65C7DC}"/>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5D227148-305E-4F99-AE32-1F5015F6104F}"/>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AAB25D3F-05AB-4782-8DF8-36CB819DB8F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DCDA3D15-97C9-4895-BE18-33C664DE3F87}"/>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C80298F5-337A-42F6-B4B9-65E408DC697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8150BB1-46DF-4D96-A6AF-F44FBD0FE2D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4E225431-77F3-4259-8B54-BCD1677768DF}"/>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F65FC27-9AEF-4DFD-AF08-6253F6C1FAC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76EE01B0-76BD-4DFF-8000-D579A9C2EF37}"/>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AE136AEC-5812-448D-98E1-19C6EF291D74}"/>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906B9EEB-B260-4390-926A-1ADD1749F3B1}"/>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D761DB57-BAC1-44CA-AE0E-914467389240}"/>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0491218C-469F-4199-93A0-4F275EBB3432}"/>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41728</xdr:rowOff>
    </xdr:from>
    <xdr:to>
      <xdr:col>81</xdr:col>
      <xdr:colOff>44450</xdr:colOff>
      <xdr:row>41</xdr:row>
      <xdr:rowOff>58965</xdr:rowOff>
    </xdr:to>
    <xdr:cxnSp macro="">
      <xdr:nvCxnSpPr>
        <xdr:cNvPr id="381" name="直線コネクタ 380">
          <a:extLst>
            <a:ext uri="{FF2B5EF4-FFF2-40B4-BE49-F238E27FC236}">
              <a16:creationId xmlns:a16="http://schemas.microsoft.com/office/drawing/2014/main" id="{AB2B05D5-10F5-4A2F-A2BE-359D496C8C4D}"/>
            </a:ext>
          </a:extLst>
        </xdr:cNvPr>
        <xdr:cNvCxnSpPr/>
      </xdr:nvCxnSpPr>
      <xdr:spPr>
        <a:xfrm flipV="1">
          <a:off x="14712950" y="6914968"/>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1027DBBD-0A7B-489F-BEE2-A37665115DC6}"/>
            </a:ext>
          </a:extLst>
        </xdr:cNvPr>
        <xdr:cNvSpPr txBox="1"/>
      </xdr:nvSpPr>
      <xdr:spPr>
        <a:xfrm>
          <a:off x="15563850" y="657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03395F97-1C6F-4E8E-B687-7532377DBB57}"/>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42635</xdr:rowOff>
    </xdr:to>
    <xdr:cxnSp macro="">
      <xdr:nvCxnSpPr>
        <xdr:cNvPr id="384" name="直線コネクタ 383">
          <a:extLst>
            <a:ext uri="{FF2B5EF4-FFF2-40B4-BE49-F238E27FC236}">
              <a16:creationId xmlns:a16="http://schemas.microsoft.com/office/drawing/2014/main" id="{A1B228CF-69EF-4127-BAFE-D9603D96DFCC}"/>
            </a:ext>
          </a:extLst>
        </xdr:cNvPr>
        <xdr:cNvCxnSpPr/>
      </xdr:nvCxnSpPr>
      <xdr:spPr>
        <a:xfrm flipV="1">
          <a:off x="13903960" y="6932205"/>
          <a:ext cx="808990" cy="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BCBEA1F8-2AD0-4898-9CBA-36850F24B81E}"/>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6" name="テキスト ボックス 385">
          <a:extLst>
            <a:ext uri="{FF2B5EF4-FFF2-40B4-BE49-F238E27FC236}">
              <a16:creationId xmlns:a16="http://schemas.microsoft.com/office/drawing/2014/main" id="{A5393487-2250-4E2F-AC87-1DEDF467C799}"/>
            </a:ext>
          </a:extLst>
        </xdr:cNvPr>
        <xdr:cNvSpPr txBox="1"/>
      </xdr:nvSpPr>
      <xdr:spPr>
        <a:xfrm>
          <a:off x="14370050" y="65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42635</xdr:rowOff>
    </xdr:from>
    <xdr:to>
      <xdr:col>72</xdr:col>
      <xdr:colOff>203200</xdr:colOff>
      <xdr:row>43</xdr:row>
      <xdr:rowOff>60778</xdr:rowOff>
    </xdr:to>
    <xdr:cxnSp macro="">
      <xdr:nvCxnSpPr>
        <xdr:cNvPr id="387" name="直線コネクタ 386">
          <a:extLst>
            <a:ext uri="{FF2B5EF4-FFF2-40B4-BE49-F238E27FC236}">
              <a16:creationId xmlns:a16="http://schemas.microsoft.com/office/drawing/2014/main" id="{8AB08E0A-28EC-48D5-A695-950B9D89BEDB}"/>
            </a:ext>
          </a:extLst>
        </xdr:cNvPr>
        <xdr:cNvCxnSpPr/>
      </xdr:nvCxnSpPr>
      <xdr:spPr>
        <a:xfrm flipV="1">
          <a:off x="13106400" y="7083515"/>
          <a:ext cx="797560"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44450</xdr:rowOff>
    </xdr:from>
    <xdr:to>
      <xdr:col>73</xdr:col>
      <xdr:colOff>44450</xdr:colOff>
      <xdr:row>43</xdr:row>
      <xdr:rowOff>146050</xdr:rowOff>
    </xdr:to>
    <xdr:sp macro="" textlink="">
      <xdr:nvSpPr>
        <xdr:cNvPr id="388" name="フローチャート: 判断 387">
          <a:extLst>
            <a:ext uri="{FF2B5EF4-FFF2-40B4-BE49-F238E27FC236}">
              <a16:creationId xmlns:a16="http://schemas.microsoft.com/office/drawing/2014/main" id="{2B73B58C-FC88-44FC-9E32-88C4F925EFF7}"/>
            </a:ext>
          </a:extLst>
        </xdr:cNvPr>
        <xdr:cNvSpPr/>
      </xdr:nvSpPr>
      <xdr:spPr>
        <a:xfrm>
          <a:off x="13868400" y="7252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89" name="テキスト ボックス 388">
          <a:extLst>
            <a:ext uri="{FF2B5EF4-FFF2-40B4-BE49-F238E27FC236}">
              <a16:creationId xmlns:a16="http://schemas.microsoft.com/office/drawing/2014/main" id="{5CB65E9B-5960-4F5A-8986-181667794461}"/>
            </a:ext>
          </a:extLst>
        </xdr:cNvPr>
        <xdr:cNvSpPr txBox="1"/>
      </xdr:nvSpPr>
      <xdr:spPr>
        <a:xfrm>
          <a:off x="135572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96157</xdr:rowOff>
    </xdr:to>
    <xdr:cxnSp macro="">
      <xdr:nvCxnSpPr>
        <xdr:cNvPr id="390" name="直線コネクタ 389">
          <a:extLst>
            <a:ext uri="{FF2B5EF4-FFF2-40B4-BE49-F238E27FC236}">
              <a16:creationId xmlns:a16="http://schemas.microsoft.com/office/drawing/2014/main" id="{78CE2B81-D245-48F7-BF98-5819BD74B347}"/>
            </a:ext>
          </a:extLst>
        </xdr:cNvPr>
        <xdr:cNvCxnSpPr/>
      </xdr:nvCxnSpPr>
      <xdr:spPr>
        <a:xfrm flipV="1">
          <a:off x="12293600" y="7269298"/>
          <a:ext cx="8128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147865</xdr:rowOff>
    </xdr:from>
    <xdr:to>
      <xdr:col>68</xdr:col>
      <xdr:colOff>203200</xdr:colOff>
      <xdr:row>44</xdr:row>
      <xdr:rowOff>78015</xdr:rowOff>
    </xdr:to>
    <xdr:sp macro="" textlink="">
      <xdr:nvSpPr>
        <xdr:cNvPr id="391" name="フローチャート: 判断 390">
          <a:extLst>
            <a:ext uri="{FF2B5EF4-FFF2-40B4-BE49-F238E27FC236}">
              <a16:creationId xmlns:a16="http://schemas.microsoft.com/office/drawing/2014/main" id="{FDCFAB10-97C5-454E-AC4B-533FE4DAFF10}"/>
            </a:ext>
          </a:extLst>
        </xdr:cNvPr>
        <xdr:cNvSpPr/>
      </xdr:nvSpPr>
      <xdr:spPr>
        <a:xfrm>
          <a:off x="13055600" y="735638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392" name="テキスト ボックス 391">
          <a:extLst>
            <a:ext uri="{FF2B5EF4-FFF2-40B4-BE49-F238E27FC236}">
              <a16:creationId xmlns:a16="http://schemas.microsoft.com/office/drawing/2014/main" id="{C5A2C5C4-8E90-4A94-826F-8A6DFEFC7FD7}"/>
            </a:ext>
          </a:extLst>
        </xdr:cNvPr>
        <xdr:cNvSpPr txBox="1"/>
      </xdr:nvSpPr>
      <xdr:spPr>
        <a:xfrm>
          <a:off x="1276350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93" name="フローチャート: 判断 392">
          <a:extLst>
            <a:ext uri="{FF2B5EF4-FFF2-40B4-BE49-F238E27FC236}">
              <a16:creationId xmlns:a16="http://schemas.microsoft.com/office/drawing/2014/main" id="{6FB18CE8-05B9-4F46-9342-878068C2BF63}"/>
            </a:ext>
          </a:extLst>
        </xdr:cNvPr>
        <xdr:cNvSpPr/>
      </xdr:nvSpPr>
      <xdr:spPr>
        <a:xfrm>
          <a:off x="12242800" y="743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94" name="テキスト ボックス 393">
          <a:extLst>
            <a:ext uri="{FF2B5EF4-FFF2-40B4-BE49-F238E27FC236}">
              <a16:creationId xmlns:a16="http://schemas.microsoft.com/office/drawing/2014/main" id="{CE137FC3-7301-49DA-A930-841F53DAA29F}"/>
            </a:ext>
          </a:extLst>
        </xdr:cNvPr>
        <xdr:cNvSpPr txBox="1"/>
      </xdr:nvSpPr>
      <xdr:spPr>
        <a:xfrm>
          <a:off x="11950700" y="7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00C128-DAE4-4CF0-A2CE-B1A2535B213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6ABEA08-16DB-43B7-B4DC-CC52CD3B09B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6B29B62-F90C-44C7-9891-7514BE69FF9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BE59D1B-0084-45EF-AF02-3C321FF3623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E27A711-AA4F-474A-A175-9079DEA836DC}"/>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400" name="楕円 399">
          <a:extLst>
            <a:ext uri="{FF2B5EF4-FFF2-40B4-BE49-F238E27FC236}">
              <a16:creationId xmlns:a16="http://schemas.microsoft.com/office/drawing/2014/main" id="{AFC6CFF5-C5B9-4B8D-A4E2-30F5B9D6BA04}"/>
            </a:ext>
          </a:extLst>
        </xdr:cNvPr>
        <xdr:cNvSpPr/>
      </xdr:nvSpPr>
      <xdr:spPr>
        <a:xfrm>
          <a:off x="15427960" y="68679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134455</xdr:rowOff>
    </xdr:from>
    <xdr:ext cx="762000" cy="259045"/>
    <xdr:sp macro="" textlink="">
      <xdr:nvSpPr>
        <xdr:cNvPr id="401" name="公債費負担の状況該当値テキスト">
          <a:extLst>
            <a:ext uri="{FF2B5EF4-FFF2-40B4-BE49-F238E27FC236}">
              <a16:creationId xmlns:a16="http://schemas.microsoft.com/office/drawing/2014/main" id="{2A6887F1-EE8B-43E9-A92D-3E1DE9C29004}"/>
            </a:ext>
          </a:extLst>
        </xdr:cNvPr>
        <xdr:cNvSpPr txBox="1"/>
      </xdr:nvSpPr>
      <xdr:spPr>
        <a:xfrm>
          <a:off x="15563850" y="684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a:extLst>
            <a:ext uri="{FF2B5EF4-FFF2-40B4-BE49-F238E27FC236}">
              <a16:creationId xmlns:a16="http://schemas.microsoft.com/office/drawing/2014/main" id="{770A214A-A1A3-4D98-8261-167062F3C385}"/>
            </a:ext>
          </a:extLst>
        </xdr:cNvPr>
        <xdr:cNvSpPr/>
      </xdr:nvSpPr>
      <xdr:spPr>
        <a:xfrm>
          <a:off x="14665960" y="6881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a:extLst>
            <a:ext uri="{FF2B5EF4-FFF2-40B4-BE49-F238E27FC236}">
              <a16:creationId xmlns:a16="http://schemas.microsoft.com/office/drawing/2014/main" id="{54A985C9-BA65-43CB-911F-81059217AEA4}"/>
            </a:ext>
          </a:extLst>
        </xdr:cNvPr>
        <xdr:cNvSpPr txBox="1"/>
      </xdr:nvSpPr>
      <xdr:spPr>
        <a:xfrm>
          <a:off x="14370050" y="696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163285</xdr:rowOff>
    </xdr:from>
    <xdr:to>
      <xdr:col>73</xdr:col>
      <xdr:colOff>44450</xdr:colOff>
      <xdr:row>42</xdr:row>
      <xdr:rowOff>93435</xdr:rowOff>
    </xdr:to>
    <xdr:sp macro="" textlink="">
      <xdr:nvSpPr>
        <xdr:cNvPr id="404" name="楕円 403">
          <a:extLst>
            <a:ext uri="{FF2B5EF4-FFF2-40B4-BE49-F238E27FC236}">
              <a16:creationId xmlns:a16="http://schemas.microsoft.com/office/drawing/2014/main" id="{EA6C4F3B-5A56-4871-83EA-8B21904D04CA}"/>
            </a:ext>
          </a:extLst>
        </xdr:cNvPr>
        <xdr:cNvSpPr/>
      </xdr:nvSpPr>
      <xdr:spPr>
        <a:xfrm>
          <a:off x="13868400" y="70365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103612</xdr:rowOff>
    </xdr:from>
    <xdr:ext cx="762000" cy="259045"/>
    <xdr:sp macro="" textlink="">
      <xdr:nvSpPr>
        <xdr:cNvPr id="405" name="テキスト ボックス 404">
          <a:extLst>
            <a:ext uri="{FF2B5EF4-FFF2-40B4-BE49-F238E27FC236}">
              <a16:creationId xmlns:a16="http://schemas.microsoft.com/office/drawing/2014/main" id="{2C66A627-DFF4-4AC5-8B4B-F10D82A6F7EA}"/>
            </a:ext>
          </a:extLst>
        </xdr:cNvPr>
        <xdr:cNvSpPr txBox="1"/>
      </xdr:nvSpPr>
      <xdr:spPr>
        <a:xfrm>
          <a:off x="13557250" y="68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6" name="楕円 405">
          <a:extLst>
            <a:ext uri="{FF2B5EF4-FFF2-40B4-BE49-F238E27FC236}">
              <a16:creationId xmlns:a16="http://schemas.microsoft.com/office/drawing/2014/main" id="{14AE35AC-898E-4D47-8F26-2E906500005A}"/>
            </a:ext>
          </a:extLst>
        </xdr:cNvPr>
        <xdr:cNvSpPr/>
      </xdr:nvSpPr>
      <xdr:spPr>
        <a:xfrm>
          <a:off x="13055600" y="72184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121755</xdr:rowOff>
    </xdr:from>
    <xdr:ext cx="762000" cy="259045"/>
    <xdr:sp macro="" textlink="">
      <xdr:nvSpPr>
        <xdr:cNvPr id="407" name="テキスト ボックス 406">
          <a:extLst>
            <a:ext uri="{FF2B5EF4-FFF2-40B4-BE49-F238E27FC236}">
              <a16:creationId xmlns:a16="http://schemas.microsoft.com/office/drawing/2014/main" id="{EA88812F-87E0-4C73-BD29-C2D710BBDFE7}"/>
            </a:ext>
          </a:extLst>
        </xdr:cNvPr>
        <xdr:cNvSpPr txBox="1"/>
      </xdr:nvSpPr>
      <xdr:spPr>
        <a:xfrm>
          <a:off x="12763500" y="69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08" name="楕円 407">
          <a:extLst>
            <a:ext uri="{FF2B5EF4-FFF2-40B4-BE49-F238E27FC236}">
              <a16:creationId xmlns:a16="http://schemas.microsoft.com/office/drawing/2014/main" id="{916999BE-D866-4F81-9BC2-CB51846BEFFC}"/>
            </a:ext>
          </a:extLst>
        </xdr:cNvPr>
        <xdr:cNvSpPr/>
      </xdr:nvSpPr>
      <xdr:spPr>
        <a:xfrm>
          <a:off x="12242800" y="74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157134</xdr:rowOff>
    </xdr:from>
    <xdr:ext cx="762000" cy="259045"/>
    <xdr:sp macro="" textlink="">
      <xdr:nvSpPr>
        <xdr:cNvPr id="409" name="テキスト ボックス 408">
          <a:extLst>
            <a:ext uri="{FF2B5EF4-FFF2-40B4-BE49-F238E27FC236}">
              <a16:creationId xmlns:a16="http://schemas.microsoft.com/office/drawing/2014/main" id="{26C36290-827B-41D8-932D-2E2B9A45FA60}"/>
            </a:ext>
          </a:extLst>
        </xdr:cNvPr>
        <xdr:cNvSpPr txBox="1"/>
      </xdr:nvSpPr>
      <xdr:spPr>
        <a:xfrm>
          <a:off x="1195070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BAE2F18-F7DB-4EBE-9DE1-B744CC19D82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ABEB7264-3C50-459D-ACF9-904A251E6ABB}"/>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F4EA1C1B-E879-4C27-B4CA-81BB126A93E5}"/>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D2FF2A3-ACD9-422C-83B4-8E74ACCA6B5D}"/>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A00FC9D-463A-4B7E-986F-7CB4E8258D1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3CB7CD3-42E7-44C7-9ECE-CA6B7F13D5C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CDB3C97-9B7D-4ABB-8420-180610998C6E}"/>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CB4B049-18B3-4F89-B820-A407EE12F81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3983D61-CF0E-463F-9584-D8D0C16CC73D}"/>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327F1D4-BE85-4944-8892-85195A3C0A5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5D5D6DAE-66C3-4BBD-8AC0-F4977454A8B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令和元年度は、県債等残高の計画的な削減により地方債残高（臨時財政対策債を除く）が減少した一方で、財政調整基金の減少等により充当可能基金額が減少したことなどから、前年度と比較して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208.6%</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年度は、県債等残高の計画的な削減により地方債残高（臨時財政対策債を除く）が減少したことなどから、前年度と比較し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204.8%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年度は、実質交付税の増加により標準財政規模が拡大したことや、県債等残高の計画的な削減により地方債残高（臨時財政対策債を除く）が減少したことなどから、前年度と比較し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23.9</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180.9%</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年度は、県債等残高の計画的な削減により地方債残高が減少したことなどから、前年度と比較し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180.1%</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9D6A8EEE-A8C7-4339-99DD-0156E41E7C5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5C126BE-5387-464B-AA36-91E89F048AA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D8F44AE-60BF-4E5F-AF6A-7B56BF83836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19AC48C6-4995-4476-A4BD-B97B48AF915C}"/>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E8F21E7-2E53-40B2-8CA0-653C4F780CA1}"/>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E49B74F5-5547-4B65-AF47-AEBD2C4F422A}"/>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B6CF1D32-6BD8-4C71-9D84-626428485016}"/>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37B439E0-462D-480A-9018-A2B59FE9594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ADABD428-5E93-40A2-A74D-3D31AF218663}"/>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9A2FD126-0105-4DFB-965F-54E841979DD9}"/>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4FA9B1C2-4D83-4E44-8FCE-3FA2F689A7DF}"/>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B130A634-C158-4ACA-A187-E49D21A76C6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2D684499-70EE-494D-8CD5-D6DAA94EDB9E}"/>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A7789E2B-2DEE-4E9F-8695-16D6ECA88660}"/>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64E9CB82-B220-408F-ABF1-4534F3461C17}"/>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7012C3DC-8EB7-498E-ABB9-C0DA37341D01}"/>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C620C2AC-526C-4DF5-9500-495138FE00C2}"/>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49FC7EEB-BA10-4C72-9B33-4AA829928DBE}"/>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62712</xdr:rowOff>
    </xdr:from>
    <xdr:to>
      <xdr:col>81</xdr:col>
      <xdr:colOff>44450</xdr:colOff>
      <xdr:row>19</xdr:row>
      <xdr:rowOff>66573</xdr:rowOff>
    </xdr:to>
    <xdr:cxnSp macro="">
      <xdr:nvCxnSpPr>
        <xdr:cNvPr id="439" name="直線コネクタ 438">
          <a:extLst>
            <a:ext uri="{FF2B5EF4-FFF2-40B4-BE49-F238E27FC236}">
              <a16:creationId xmlns:a16="http://schemas.microsoft.com/office/drawing/2014/main" id="{38D0441B-3CAF-41A9-9936-ED9C17BFE2E7}"/>
            </a:ext>
          </a:extLst>
        </xdr:cNvPr>
        <xdr:cNvCxnSpPr/>
      </xdr:nvCxnSpPr>
      <xdr:spPr>
        <a:xfrm flipV="1">
          <a:off x="14712950" y="3247872"/>
          <a:ext cx="762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40" name="将来負担の状況平均値テキスト">
          <a:extLst>
            <a:ext uri="{FF2B5EF4-FFF2-40B4-BE49-F238E27FC236}">
              <a16:creationId xmlns:a16="http://schemas.microsoft.com/office/drawing/2014/main" id="{88BF2DB2-9363-4082-BDD3-391FB8D256B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58DAA79B-10A5-4124-B7BA-8B4F9D409EEF}"/>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66573</xdr:rowOff>
    </xdr:from>
    <xdr:to>
      <xdr:col>77</xdr:col>
      <xdr:colOff>44450</xdr:colOff>
      <xdr:row>20</xdr:row>
      <xdr:rowOff>10465</xdr:rowOff>
    </xdr:to>
    <xdr:cxnSp macro="">
      <xdr:nvCxnSpPr>
        <xdr:cNvPr id="442" name="直線コネクタ 441">
          <a:extLst>
            <a:ext uri="{FF2B5EF4-FFF2-40B4-BE49-F238E27FC236}">
              <a16:creationId xmlns:a16="http://schemas.microsoft.com/office/drawing/2014/main" id="{0B9967DC-DF6E-4D93-B52B-279F9C03CB12}"/>
            </a:ext>
          </a:extLst>
        </xdr:cNvPr>
        <xdr:cNvCxnSpPr/>
      </xdr:nvCxnSpPr>
      <xdr:spPr>
        <a:xfrm flipV="1">
          <a:off x="13903960" y="3251733"/>
          <a:ext cx="808990" cy="1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63E89577-15E2-4CCD-B6AC-650A2607458B}"/>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4" name="テキスト ボックス 443">
          <a:extLst>
            <a:ext uri="{FF2B5EF4-FFF2-40B4-BE49-F238E27FC236}">
              <a16:creationId xmlns:a16="http://schemas.microsoft.com/office/drawing/2014/main" id="{4C9C24D3-6C42-4671-811B-B3EADA11E6F6}"/>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10465</xdr:rowOff>
    </xdr:from>
    <xdr:to>
      <xdr:col>72</xdr:col>
      <xdr:colOff>203200</xdr:colOff>
      <xdr:row>20</xdr:row>
      <xdr:rowOff>28804</xdr:rowOff>
    </xdr:to>
    <xdr:cxnSp macro="">
      <xdr:nvCxnSpPr>
        <xdr:cNvPr id="445" name="直線コネクタ 444">
          <a:extLst>
            <a:ext uri="{FF2B5EF4-FFF2-40B4-BE49-F238E27FC236}">
              <a16:creationId xmlns:a16="http://schemas.microsoft.com/office/drawing/2014/main" id="{DCECDAE2-3649-462F-94AF-B3677A1C7B89}"/>
            </a:ext>
          </a:extLst>
        </xdr:cNvPr>
        <xdr:cNvCxnSpPr/>
      </xdr:nvCxnSpPr>
      <xdr:spPr>
        <a:xfrm flipV="1">
          <a:off x="13106400" y="3363265"/>
          <a:ext cx="79756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159944</xdr:rowOff>
    </xdr:from>
    <xdr:to>
      <xdr:col>73</xdr:col>
      <xdr:colOff>44450</xdr:colOff>
      <xdr:row>21</xdr:row>
      <xdr:rowOff>90094</xdr:rowOff>
    </xdr:to>
    <xdr:sp macro="" textlink="">
      <xdr:nvSpPr>
        <xdr:cNvPr id="446" name="フローチャート: 判断 445">
          <a:extLst>
            <a:ext uri="{FF2B5EF4-FFF2-40B4-BE49-F238E27FC236}">
              <a16:creationId xmlns:a16="http://schemas.microsoft.com/office/drawing/2014/main" id="{27A771C6-311B-4A24-AECB-5AECCD790399}"/>
            </a:ext>
          </a:extLst>
        </xdr:cNvPr>
        <xdr:cNvSpPr/>
      </xdr:nvSpPr>
      <xdr:spPr>
        <a:xfrm>
          <a:off x="13868400" y="35127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74871</xdr:rowOff>
    </xdr:from>
    <xdr:ext cx="762000" cy="259045"/>
    <xdr:sp macro="" textlink="">
      <xdr:nvSpPr>
        <xdr:cNvPr id="447" name="テキスト ボックス 446">
          <a:extLst>
            <a:ext uri="{FF2B5EF4-FFF2-40B4-BE49-F238E27FC236}">
              <a16:creationId xmlns:a16="http://schemas.microsoft.com/office/drawing/2014/main" id="{143F2F42-A1A9-4406-86F2-F51308277BF6}"/>
            </a:ext>
          </a:extLst>
        </xdr:cNvPr>
        <xdr:cNvSpPr txBox="1"/>
      </xdr:nvSpPr>
      <xdr:spPr>
        <a:xfrm>
          <a:off x="13557250" y="35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16256</xdr:rowOff>
    </xdr:from>
    <xdr:to>
      <xdr:col>68</xdr:col>
      <xdr:colOff>152400</xdr:colOff>
      <xdr:row>20</xdr:row>
      <xdr:rowOff>28804</xdr:rowOff>
    </xdr:to>
    <xdr:cxnSp macro="">
      <xdr:nvCxnSpPr>
        <xdr:cNvPr id="448" name="直線コネクタ 447">
          <a:extLst>
            <a:ext uri="{FF2B5EF4-FFF2-40B4-BE49-F238E27FC236}">
              <a16:creationId xmlns:a16="http://schemas.microsoft.com/office/drawing/2014/main" id="{CA660112-3050-4F69-8DFD-2764E2F283BA}"/>
            </a:ext>
          </a:extLst>
        </xdr:cNvPr>
        <xdr:cNvCxnSpPr/>
      </xdr:nvCxnSpPr>
      <xdr:spPr>
        <a:xfrm>
          <a:off x="12293600" y="3369056"/>
          <a:ext cx="8128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8281</xdr:rowOff>
    </xdr:from>
    <xdr:to>
      <xdr:col>68</xdr:col>
      <xdr:colOff>203200</xdr:colOff>
      <xdr:row>21</xdr:row>
      <xdr:rowOff>109881</xdr:rowOff>
    </xdr:to>
    <xdr:sp macro="" textlink="">
      <xdr:nvSpPr>
        <xdr:cNvPr id="449" name="フローチャート: 判断 448">
          <a:extLst>
            <a:ext uri="{FF2B5EF4-FFF2-40B4-BE49-F238E27FC236}">
              <a16:creationId xmlns:a16="http://schemas.microsoft.com/office/drawing/2014/main" id="{2F261214-CD92-4675-A165-20864F1C9696}"/>
            </a:ext>
          </a:extLst>
        </xdr:cNvPr>
        <xdr:cNvSpPr/>
      </xdr:nvSpPr>
      <xdr:spPr>
        <a:xfrm>
          <a:off x="13055600" y="35287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94658</xdr:rowOff>
    </xdr:from>
    <xdr:ext cx="762000" cy="259045"/>
    <xdr:sp macro="" textlink="">
      <xdr:nvSpPr>
        <xdr:cNvPr id="450" name="テキスト ボックス 449">
          <a:extLst>
            <a:ext uri="{FF2B5EF4-FFF2-40B4-BE49-F238E27FC236}">
              <a16:creationId xmlns:a16="http://schemas.microsoft.com/office/drawing/2014/main" id="{4A76CBCC-20C7-4F6D-AA36-B43E25DA2833}"/>
            </a:ext>
          </a:extLst>
        </xdr:cNvPr>
        <xdr:cNvSpPr txBox="1"/>
      </xdr:nvSpPr>
      <xdr:spPr>
        <a:xfrm>
          <a:off x="12763500" y="36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162839</xdr:rowOff>
    </xdr:from>
    <xdr:to>
      <xdr:col>64</xdr:col>
      <xdr:colOff>152400</xdr:colOff>
      <xdr:row>21</xdr:row>
      <xdr:rowOff>92989</xdr:rowOff>
    </xdr:to>
    <xdr:sp macro="" textlink="">
      <xdr:nvSpPr>
        <xdr:cNvPr id="451" name="フローチャート: 判断 450">
          <a:extLst>
            <a:ext uri="{FF2B5EF4-FFF2-40B4-BE49-F238E27FC236}">
              <a16:creationId xmlns:a16="http://schemas.microsoft.com/office/drawing/2014/main" id="{E5402B92-F941-4BBF-A9AC-753F4A0FDB96}"/>
            </a:ext>
          </a:extLst>
        </xdr:cNvPr>
        <xdr:cNvSpPr/>
      </xdr:nvSpPr>
      <xdr:spPr>
        <a:xfrm>
          <a:off x="12242800" y="3515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77766</xdr:rowOff>
    </xdr:from>
    <xdr:ext cx="762000" cy="259045"/>
    <xdr:sp macro="" textlink="">
      <xdr:nvSpPr>
        <xdr:cNvPr id="452" name="テキスト ボックス 451">
          <a:extLst>
            <a:ext uri="{FF2B5EF4-FFF2-40B4-BE49-F238E27FC236}">
              <a16:creationId xmlns:a16="http://schemas.microsoft.com/office/drawing/2014/main" id="{0656C7C8-A6BD-4701-B037-8541E231D98D}"/>
            </a:ext>
          </a:extLst>
        </xdr:cNvPr>
        <xdr:cNvSpPr txBox="1"/>
      </xdr:nvSpPr>
      <xdr:spPr>
        <a:xfrm>
          <a:off x="11950700" y="359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6904F98-4364-4D72-A124-15A51D219C5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9F648E3-069F-4096-AC94-A163A6EEB3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FF66967-C67F-4064-A8FB-6184B860B84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EA5AD22-4FED-4EFB-A416-3DF30196CF5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3842869-0FD1-4978-B59A-D39F3350CB4E}"/>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11912</xdr:rowOff>
    </xdr:from>
    <xdr:to>
      <xdr:col>81</xdr:col>
      <xdr:colOff>95250</xdr:colOff>
      <xdr:row>19</xdr:row>
      <xdr:rowOff>113512</xdr:rowOff>
    </xdr:to>
    <xdr:sp macro="" textlink="">
      <xdr:nvSpPr>
        <xdr:cNvPr id="458" name="楕円 457">
          <a:extLst>
            <a:ext uri="{FF2B5EF4-FFF2-40B4-BE49-F238E27FC236}">
              <a16:creationId xmlns:a16="http://schemas.microsoft.com/office/drawing/2014/main" id="{D63D51AB-0049-4AE7-BE67-4FE28A72314A}"/>
            </a:ext>
          </a:extLst>
        </xdr:cNvPr>
        <xdr:cNvSpPr/>
      </xdr:nvSpPr>
      <xdr:spPr>
        <a:xfrm>
          <a:off x="15427960" y="31970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155439</xdr:rowOff>
    </xdr:from>
    <xdr:ext cx="762000" cy="259045"/>
    <xdr:sp macro="" textlink="">
      <xdr:nvSpPr>
        <xdr:cNvPr id="459" name="将来負担の状況該当値テキスト">
          <a:extLst>
            <a:ext uri="{FF2B5EF4-FFF2-40B4-BE49-F238E27FC236}">
              <a16:creationId xmlns:a16="http://schemas.microsoft.com/office/drawing/2014/main" id="{D8003A62-7352-4EB4-A5BD-721773D32493}"/>
            </a:ext>
          </a:extLst>
        </xdr:cNvPr>
        <xdr:cNvSpPr txBox="1"/>
      </xdr:nvSpPr>
      <xdr:spPr>
        <a:xfrm>
          <a:off x="15563850" y="3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15773</xdr:rowOff>
    </xdr:from>
    <xdr:to>
      <xdr:col>77</xdr:col>
      <xdr:colOff>95250</xdr:colOff>
      <xdr:row>19</xdr:row>
      <xdr:rowOff>117373</xdr:rowOff>
    </xdr:to>
    <xdr:sp macro="" textlink="">
      <xdr:nvSpPr>
        <xdr:cNvPr id="460" name="楕円 459">
          <a:extLst>
            <a:ext uri="{FF2B5EF4-FFF2-40B4-BE49-F238E27FC236}">
              <a16:creationId xmlns:a16="http://schemas.microsoft.com/office/drawing/2014/main" id="{DFFB6D65-893A-4A31-972C-868B92A6F466}"/>
            </a:ext>
          </a:extLst>
        </xdr:cNvPr>
        <xdr:cNvSpPr/>
      </xdr:nvSpPr>
      <xdr:spPr>
        <a:xfrm>
          <a:off x="14665960" y="32009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102150</xdr:rowOff>
    </xdr:from>
    <xdr:ext cx="736600" cy="259045"/>
    <xdr:sp macro="" textlink="">
      <xdr:nvSpPr>
        <xdr:cNvPr id="461" name="テキスト ボックス 460">
          <a:extLst>
            <a:ext uri="{FF2B5EF4-FFF2-40B4-BE49-F238E27FC236}">
              <a16:creationId xmlns:a16="http://schemas.microsoft.com/office/drawing/2014/main" id="{EB841D47-1A8F-49E3-A7CA-147106B0F271}"/>
            </a:ext>
          </a:extLst>
        </xdr:cNvPr>
        <xdr:cNvSpPr txBox="1"/>
      </xdr:nvSpPr>
      <xdr:spPr>
        <a:xfrm>
          <a:off x="14370050" y="32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131115</xdr:rowOff>
    </xdr:from>
    <xdr:to>
      <xdr:col>73</xdr:col>
      <xdr:colOff>44450</xdr:colOff>
      <xdr:row>20</xdr:row>
      <xdr:rowOff>61265</xdr:rowOff>
    </xdr:to>
    <xdr:sp macro="" textlink="">
      <xdr:nvSpPr>
        <xdr:cNvPr id="462" name="楕円 461">
          <a:extLst>
            <a:ext uri="{FF2B5EF4-FFF2-40B4-BE49-F238E27FC236}">
              <a16:creationId xmlns:a16="http://schemas.microsoft.com/office/drawing/2014/main" id="{3D664FFB-8D8A-4FA7-B42E-08488C742392}"/>
            </a:ext>
          </a:extLst>
        </xdr:cNvPr>
        <xdr:cNvSpPr/>
      </xdr:nvSpPr>
      <xdr:spPr>
        <a:xfrm>
          <a:off x="13868400" y="33162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71442</xdr:rowOff>
    </xdr:from>
    <xdr:ext cx="762000" cy="259045"/>
    <xdr:sp macro="" textlink="">
      <xdr:nvSpPr>
        <xdr:cNvPr id="463" name="テキスト ボックス 462">
          <a:extLst>
            <a:ext uri="{FF2B5EF4-FFF2-40B4-BE49-F238E27FC236}">
              <a16:creationId xmlns:a16="http://schemas.microsoft.com/office/drawing/2014/main" id="{3D620792-8AB5-436C-A078-B0DECDA48DD1}"/>
            </a:ext>
          </a:extLst>
        </xdr:cNvPr>
        <xdr:cNvSpPr txBox="1"/>
      </xdr:nvSpPr>
      <xdr:spPr>
        <a:xfrm>
          <a:off x="1355725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149454</xdr:rowOff>
    </xdr:from>
    <xdr:to>
      <xdr:col>68</xdr:col>
      <xdr:colOff>203200</xdr:colOff>
      <xdr:row>20</xdr:row>
      <xdr:rowOff>79604</xdr:rowOff>
    </xdr:to>
    <xdr:sp macro="" textlink="">
      <xdr:nvSpPr>
        <xdr:cNvPr id="464" name="楕円 463">
          <a:extLst>
            <a:ext uri="{FF2B5EF4-FFF2-40B4-BE49-F238E27FC236}">
              <a16:creationId xmlns:a16="http://schemas.microsoft.com/office/drawing/2014/main" id="{87928137-BD3D-4B4E-9C4E-8FC002618035}"/>
            </a:ext>
          </a:extLst>
        </xdr:cNvPr>
        <xdr:cNvSpPr/>
      </xdr:nvSpPr>
      <xdr:spPr>
        <a:xfrm>
          <a:off x="13055600" y="33346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89781</xdr:rowOff>
    </xdr:from>
    <xdr:ext cx="762000" cy="259045"/>
    <xdr:sp macro="" textlink="">
      <xdr:nvSpPr>
        <xdr:cNvPr id="465" name="テキスト ボックス 464">
          <a:extLst>
            <a:ext uri="{FF2B5EF4-FFF2-40B4-BE49-F238E27FC236}">
              <a16:creationId xmlns:a16="http://schemas.microsoft.com/office/drawing/2014/main" id="{BAD4F9E0-8500-43BF-AF34-2E4F16B1608F}"/>
            </a:ext>
          </a:extLst>
        </xdr:cNvPr>
        <xdr:cNvSpPr txBox="1"/>
      </xdr:nvSpPr>
      <xdr:spPr>
        <a:xfrm>
          <a:off x="127635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136906</xdr:rowOff>
    </xdr:from>
    <xdr:to>
      <xdr:col>64</xdr:col>
      <xdr:colOff>152400</xdr:colOff>
      <xdr:row>20</xdr:row>
      <xdr:rowOff>67056</xdr:rowOff>
    </xdr:to>
    <xdr:sp macro="" textlink="">
      <xdr:nvSpPr>
        <xdr:cNvPr id="466" name="楕円 465">
          <a:extLst>
            <a:ext uri="{FF2B5EF4-FFF2-40B4-BE49-F238E27FC236}">
              <a16:creationId xmlns:a16="http://schemas.microsoft.com/office/drawing/2014/main" id="{E660ECEA-C485-4930-A969-4AC6F6B864B2}"/>
            </a:ext>
          </a:extLst>
        </xdr:cNvPr>
        <xdr:cNvSpPr/>
      </xdr:nvSpPr>
      <xdr:spPr>
        <a:xfrm>
          <a:off x="12242800" y="3322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77233</xdr:rowOff>
    </xdr:from>
    <xdr:ext cx="762000" cy="259045"/>
    <xdr:sp macro="" textlink="">
      <xdr:nvSpPr>
        <xdr:cNvPr id="467" name="テキスト ボックス 466">
          <a:extLst>
            <a:ext uri="{FF2B5EF4-FFF2-40B4-BE49-F238E27FC236}">
              <a16:creationId xmlns:a16="http://schemas.microsoft.com/office/drawing/2014/main" id="{40182EDC-EC41-44F4-B7FC-155A5F91B081}"/>
            </a:ext>
          </a:extLst>
        </xdr:cNvPr>
        <xdr:cNvSpPr txBox="1"/>
      </xdr:nvSpPr>
      <xdr:spPr>
        <a:xfrm>
          <a:off x="119507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36.7%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33.1%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年度は、退職手当や地方公務員共済組合負担金の増があったことなどにより、前年度と比較して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35.2%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総人件費の抑制を図るため、引き続き適正な定員管理等に努めていく。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118836</xdr:rowOff>
    </xdr:from>
    <xdr:to>
      <xdr:col>24</xdr:col>
      <xdr:colOff>25400</xdr:colOff>
      <xdr:row>35</xdr:row>
      <xdr:rowOff>118836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77668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118836</xdr:rowOff>
    </xdr:from>
    <xdr:to>
      <xdr:col>19</xdr:col>
      <xdr:colOff>187325</xdr:colOff>
      <xdr:row>37</xdr:row>
      <xdr:rowOff>20864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7766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159657</xdr:rowOff>
    </xdr:from>
    <xdr:to>
      <xdr:col>11</xdr:col>
      <xdr:colOff>9525</xdr:colOff>
      <xdr:row>37</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331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157843</xdr:rowOff>
    </xdr:from>
    <xdr:to>
      <xdr:col>11</xdr:col>
      <xdr:colOff>60325</xdr:colOff>
      <xdr:row>37</xdr:row>
      <xdr:rowOff>87993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68036</xdr:rowOff>
    </xdr:from>
    <xdr:to>
      <xdr:col>20</xdr:col>
      <xdr:colOff>38100</xdr:colOff>
      <xdr:row>33</xdr:row>
      <xdr:rowOff>169636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8363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108857</xdr:rowOff>
    </xdr:from>
    <xdr:to>
      <xdr:col>6</xdr:col>
      <xdr:colOff>171450</xdr:colOff>
      <xdr:row>37</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49184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年度以降は全国平均、グループ内平均をともに上回っている。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年度は電子自治体整備事業費の増があったことなどにより、前年度と比較して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予算編成時に一般行政経費や経常経費等へのシーリング設定を行うこと等により歳出削減に努めていく。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487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487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24130</xdr:rowOff>
    </xdr:from>
    <xdr:to>
      <xdr:col>73</xdr:col>
      <xdr:colOff>180975</xdr:colOff>
      <xdr:row>21</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624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115570</xdr:rowOff>
    </xdr:from>
    <xdr:to>
      <xdr:col>69</xdr:col>
      <xdr:colOff>92075</xdr:colOff>
      <xdr:row>21</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71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110490</xdr:rowOff>
    </xdr:from>
    <xdr:to>
      <xdr:col>82</xdr:col>
      <xdr:colOff>158750</xdr:colOff>
      <xdr:row>22</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19067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144780</xdr:rowOff>
    </xdr:from>
    <xdr:to>
      <xdr:col>74</xdr:col>
      <xdr:colOff>31750</xdr:colOff>
      <xdr:row>21</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64770</xdr:rowOff>
    </xdr:from>
    <xdr:to>
      <xdr:col>65</xdr:col>
      <xdr:colOff>53975</xdr:colOff>
      <xdr:row>21</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年度は給付実績の減に伴う児童扶養手当給付費などの減があったことなどにより、前年度と比較して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年度は児童入所施設等措置費などの増があったものの、実質交付税の増加等に伴う経常一般財源の増加により、前年度と同じく</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年度は育精福祉センター児童寮運営事業費などの増があったことなどにより、前年度と比較して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となった。</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年度は国民健康保険特別会計繰出金が減少したことなどにより、前年度と比較して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年度は国民健康保険特別会計繰出金の増があったものの、実質交付税の増加等に伴う経常一般財源の増加により、前年度と比較して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56</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年度以降は高齢者医療費や介護保険関係経費等の社会保障関係費の増等により、補助費等は増加傾向にある。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年度は介護保険給付費県負担金の増があったことなどにより、前年度と比較して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20.1%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全国平均、グループ内平均をともに下回っており、引き続き適正な水準の維持に努めていく。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35</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765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35</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5765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50800</xdr:rowOff>
    </xdr:from>
    <xdr:to>
      <xdr:col>73</xdr:col>
      <xdr:colOff>180975</xdr:colOff>
      <xdr:row>35</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57150</xdr:rowOff>
    </xdr:from>
    <xdr:to>
      <xdr:col>74</xdr:col>
      <xdr:colOff>31750</xdr:colOff>
      <xdr:row>39</xdr:row>
      <xdr:rowOff>158750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107950</xdr:rowOff>
    </xdr:from>
    <xdr:to>
      <xdr:col>69</xdr:col>
      <xdr:colOff>92075</xdr:colOff>
      <xdr:row>35</xdr:row>
      <xdr:rowOff>50800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93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19050</xdr:rowOff>
    </xdr:from>
    <xdr:to>
      <xdr:col>69</xdr:col>
      <xdr:colOff>142875</xdr:colOff>
      <xdr:row>39</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0</xdr:rowOff>
    </xdr:from>
    <xdr:to>
      <xdr:col>69</xdr:col>
      <xdr:colOff>142875</xdr:colOff>
      <xdr:row>35</xdr:row>
      <xdr:rowOff>101600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57150</xdr:rowOff>
    </xdr:from>
    <xdr:to>
      <xdr:col>65</xdr:col>
      <xdr:colOff>53975</xdr:colOff>
      <xdr:row>34</xdr:row>
      <xdr:rowOff>158750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年度以降は過去の経済対策に伴う公共投資によって増発した県債の償還が本格化したことから、公債費に係る比率は、全国平均、グループ内平均をともに上回っている。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年度は県債等残高の計画的な削減により元利償還金が減少したものの、実質交付税の減少等に伴う経常一般財源の減少により、前年度と比較して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24.6%</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今後は、有利な交付税措置のある県債を積極的に活用するとともに、資金手当債等の発行抑制に努め、将来の公債費負担の軽減を図っていく。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530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72571</xdr:rowOff>
    </xdr:from>
    <xdr:to>
      <xdr:col>24</xdr:col>
      <xdr:colOff>25400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45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133548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456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143329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76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24493</xdr:rowOff>
    </xdr:from>
    <xdr:to>
      <xdr:col>15</xdr:col>
      <xdr:colOff>149225</xdr:colOff>
      <xdr:row>79</xdr:row>
      <xdr:rowOff>126093</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136270</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102507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859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89807</xdr:rowOff>
    </xdr:from>
    <xdr:to>
      <xdr:col>11</xdr:col>
      <xdr:colOff>60325</xdr:colOff>
      <xdr:row>80</xdr:row>
      <xdr:rowOff>19957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63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30134</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0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6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62791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21771</xdr:rowOff>
    </xdr:from>
    <xdr:to>
      <xdr:col>20</xdr:col>
      <xdr:colOff>38100</xdr:colOff>
      <xdr:row>78</xdr:row>
      <xdr:rowOff>123371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166007</xdr:rowOff>
    </xdr:from>
    <xdr:to>
      <xdr:col>15</xdr:col>
      <xdr:colOff>149225</xdr:colOff>
      <xdr:row>80</xdr:row>
      <xdr:rowOff>96157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年度は、実質交付税の増等に伴い経常一般財源が増加したことなどから、前年度と比較して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66.2%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年度は、実質交付税の増等に伴い経常一般財源が増加したことなどから、前年度と比較して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60.4%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年度は、実質交付税の減等に伴い経常一般財源が減少したことなどから、前年度と比較して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4.4</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64.8%</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75</xdr:row>
      <xdr:rowOff>16510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5399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75</xdr:row>
      <xdr:rowOff>123190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5399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5080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51592</xdr:rowOff>
    </xdr:from>
    <xdr:to>
      <xdr:col>29</xdr:col>
      <xdr:colOff>127000</xdr:colOff>
      <xdr:row>13</xdr:row>
      <xdr:rowOff>80602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8067"/>
          <a:ext cx="6477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72372</xdr:rowOff>
    </xdr:from>
    <xdr:to>
      <xdr:col>26</xdr:col>
      <xdr:colOff>50800</xdr:colOff>
      <xdr:row>13</xdr:row>
      <xdr:rowOff>80602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4884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70040</xdr:rowOff>
    </xdr:from>
    <xdr:to>
      <xdr:col>22</xdr:col>
      <xdr:colOff>114300</xdr:colOff>
      <xdr:row>13</xdr:row>
      <xdr:rowOff>72372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46515"/>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42101</xdr:rowOff>
    </xdr:from>
    <xdr:to>
      <xdr:col>22</xdr:col>
      <xdr:colOff>165100</xdr:colOff>
      <xdr:row>16</xdr:row>
      <xdr:rowOff>143701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32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128478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64966</xdr:rowOff>
    </xdr:from>
    <xdr:to>
      <xdr:col>18</xdr:col>
      <xdr:colOff>177800</xdr:colOff>
      <xdr:row>13</xdr:row>
      <xdr:rowOff>70040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341441"/>
          <a:ext cx="698500" cy="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28522</xdr:rowOff>
    </xdr:from>
    <xdr:to>
      <xdr:col>19</xdr:col>
      <xdr:colOff>38100</xdr:colOff>
      <xdr:row>16</xdr:row>
      <xdr:rowOff>130122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19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114899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34237</xdr:rowOff>
    </xdr:from>
    <xdr:to>
      <xdr:col>15</xdr:col>
      <xdr:colOff>101600</xdr:colOff>
      <xdr:row>16</xdr:row>
      <xdr:rowOff>135837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2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792</xdr:rowOff>
    </xdr:from>
    <xdr:to>
      <xdr:col>29</xdr:col>
      <xdr:colOff>177800</xdr:colOff>
      <xdr:row>13</xdr:row>
      <xdr:rowOff>102392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17319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2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29802</xdr:rowOff>
    </xdr:from>
    <xdr:to>
      <xdr:col>26</xdr:col>
      <xdr:colOff>101600</xdr:colOff>
      <xdr:row>13</xdr:row>
      <xdr:rowOff>131402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116179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9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21572</xdr:rowOff>
    </xdr:from>
    <xdr:to>
      <xdr:col>22</xdr:col>
      <xdr:colOff>165100</xdr:colOff>
      <xdr:row>13</xdr:row>
      <xdr:rowOff>123172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133349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19240</xdr:rowOff>
    </xdr:from>
    <xdr:to>
      <xdr:col>19</xdr:col>
      <xdr:colOff>38100</xdr:colOff>
      <xdr:row>13</xdr:row>
      <xdr:rowOff>120840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14166</xdr:rowOff>
    </xdr:from>
    <xdr:to>
      <xdr:col>15</xdr:col>
      <xdr:colOff>101600</xdr:colOff>
      <xdr:row>13</xdr:row>
      <xdr:rowOff>115766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9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125943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60706</xdr:rowOff>
    </xdr:from>
    <xdr:to>
      <xdr:col>29</xdr:col>
      <xdr:colOff>127000</xdr:colOff>
      <xdr:row>35</xdr:row>
      <xdr:rowOff>107055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71056"/>
          <a:ext cx="647700" cy="4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60706</xdr:rowOff>
    </xdr:from>
    <xdr:to>
      <xdr:col>26</xdr:col>
      <xdr:colOff>50800</xdr:colOff>
      <xdr:row>35</xdr:row>
      <xdr:rowOff>137973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71056"/>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137973</xdr:rowOff>
    </xdr:from>
    <xdr:to>
      <xdr:col>22</xdr:col>
      <xdr:colOff>114300</xdr:colOff>
      <xdr:row>35</xdr:row>
      <xdr:rowOff>192380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4832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253644</xdr:rowOff>
    </xdr:from>
    <xdr:to>
      <xdr:col>18</xdr:col>
      <xdr:colOff>177800</xdr:colOff>
      <xdr:row>35</xdr:row>
      <xdr:rowOff>192380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521094"/>
          <a:ext cx="698500" cy="28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56255</xdr:rowOff>
    </xdr:from>
    <xdr:to>
      <xdr:col>29</xdr:col>
      <xdr:colOff>177800</xdr:colOff>
      <xdr:row>35</xdr:row>
      <xdr:rowOff>157855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6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244232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9906</xdr:rowOff>
    </xdr:from>
    <xdr:to>
      <xdr:col>26</xdr:col>
      <xdr:colOff>101600</xdr:colOff>
      <xdr:row>35</xdr:row>
      <xdr:rowOff>111506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2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121683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8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87173</xdr:rowOff>
    </xdr:from>
    <xdr:to>
      <xdr:col>22</xdr:col>
      <xdr:colOff>165100</xdr:colOff>
      <xdr:row>35</xdr:row>
      <xdr:rowOff>188773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9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198950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141580</xdr:rowOff>
    </xdr:from>
    <xdr:to>
      <xdr:col>19</xdr:col>
      <xdr:colOff>38100</xdr:colOff>
      <xdr:row>35</xdr:row>
      <xdr:rowOff>243180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253357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202844</xdr:rowOff>
    </xdr:from>
    <xdr:to>
      <xdr:col>15</xdr:col>
      <xdr:colOff>101600</xdr:colOff>
      <xdr:row>34</xdr:row>
      <xdr:rowOff>304444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7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314621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67348</xdr:rowOff>
    </xdr:from>
    <xdr:to>
      <xdr:col>24</xdr:col>
      <xdr:colOff>63500</xdr:colOff>
      <xdr:row>33</xdr:row>
      <xdr:rowOff>111285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5198"/>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111285</xdr:rowOff>
    </xdr:from>
    <xdr:to>
      <xdr:col>19</xdr:col>
      <xdr:colOff>177800</xdr:colOff>
      <xdr:row>33</xdr:row>
      <xdr:rowOff>127036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69135"/>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127036</xdr:rowOff>
    </xdr:from>
    <xdr:to>
      <xdr:col>15</xdr:col>
      <xdr:colOff>50800</xdr:colOff>
      <xdr:row>33</xdr:row>
      <xdr:rowOff>160365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84886"/>
          <a:ext cx="8890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124904</xdr:rowOff>
    </xdr:from>
    <xdr:to>
      <xdr:col>15</xdr:col>
      <xdr:colOff>101600</xdr:colOff>
      <xdr:row>37</xdr:row>
      <xdr:rowOff>55054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46181</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3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152387</xdr:rowOff>
    </xdr:from>
    <xdr:to>
      <xdr:col>10</xdr:col>
      <xdr:colOff>114300</xdr:colOff>
      <xdr:row>33</xdr:row>
      <xdr:rowOff>160365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810237"/>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111280</xdr:rowOff>
    </xdr:from>
    <xdr:to>
      <xdr:col>10</xdr:col>
      <xdr:colOff>165100</xdr:colOff>
      <xdr:row>37</xdr:row>
      <xdr:rowOff>41430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32557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7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125133</xdr:rowOff>
    </xdr:from>
    <xdr:to>
      <xdr:col>6</xdr:col>
      <xdr:colOff>38100</xdr:colOff>
      <xdr:row>37</xdr:row>
      <xdr:rowOff>55283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46410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9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16548</xdr:rowOff>
    </xdr:from>
    <xdr:to>
      <xdr:col>24</xdr:col>
      <xdr:colOff>114300</xdr:colOff>
      <xdr:row>33</xdr:row>
      <xdr:rowOff>118148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39425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60485</xdr:rowOff>
    </xdr:from>
    <xdr:to>
      <xdr:col>20</xdr:col>
      <xdr:colOff>38100</xdr:colOff>
      <xdr:row>33</xdr:row>
      <xdr:rowOff>162085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153212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1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76236</xdr:rowOff>
    </xdr:from>
    <xdr:to>
      <xdr:col>15</xdr:col>
      <xdr:colOff>101600</xdr:colOff>
      <xdr:row>34</xdr:row>
      <xdr:rowOff>6386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22913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5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109565</xdr:rowOff>
    </xdr:from>
    <xdr:to>
      <xdr:col>10</xdr:col>
      <xdr:colOff>165100</xdr:colOff>
      <xdr:row>34</xdr:row>
      <xdr:rowOff>39715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56242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54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101587</xdr:rowOff>
    </xdr:from>
    <xdr:to>
      <xdr:col>6</xdr:col>
      <xdr:colOff>38100</xdr:colOff>
      <xdr:row>34</xdr:row>
      <xdr:rowOff>31737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48264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166936</xdr:rowOff>
    </xdr:from>
    <xdr:to>
      <xdr:col>24</xdr:col>
      <xdr:colOff>63500</xdr:colOff>
      <xdr:row>53</xdr:row>
      <xdr:rowOff>73994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567986"/>
          <a:ext cx="838200" cy="5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5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73994</xdr:rowOff>
    </xdr:from>
    <xdr:to>
      <xdr:col>19</xdr:col>
      <xdr:colOff>177800</xdr:colOff>
      <xdr:row>56</xdr:row>
      <xdr:rowOff>67887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60844"/>
          <a:ext cx="889000" cy="5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44990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67887</xdr:rowOff>
    </xdr:from>
    <xdr:to>
      <xdr:col>15</xdr:col>
      <xdr:colOff>50800</xdr:colOff>
      <xdr:row>56</xdr:row>
      <xdr:rowOff>147538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9087"/>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140205</xdr:rowOff>
    </xdr:from>
    <xdr:to>
      <xdr:col>15</xdr:col>
      <xdr:colOff>101600</xdr:colOff>
      <xdr:row>58</xdr:row>
      <xdr:rowOff>70355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61482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147538</xdr:rowOff>
    </xdr:from>
    <xdr:to>
      <xdr:col>10</xdr:col>
      <xdr:colOff>114300</xdr:colOff>
      <xdr:row>57</xdr:row>
      <xdr:rowOff>56882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8738"/>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50560</xdr:rowOff>
    </xdr:from>
    <xdr:to>
      <xdr:col>10</xdr:col>
      <xdr:colOff>165100</xdr:colOff>
      <xdr:row>58</xdr:row>
      <xdr:rowOff>152160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57059</xdr:rowOff>
    </xdr:from>
    <xdr:to>
      <xdr:col>6</xdr:col>
      <xdr:colOff>38100</xdr:colOff>
      <xdr:row>58</xdr:row>
      <xdr:rowOff>158659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0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149786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116136</xdr:rowOff>
    </xdr:from>
    <xdr:to>
      <xdr:col>24</xdr:col>
      <xdr:colOff>114300</xdr:colOff>
      <xdr:row>50</xdr:row>
      <xdr:rowOff>46286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31063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4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23194</xdr:rowOff>
    </xdr:from>
    <xdr:to>
      <xdr:col>20</xdr:col>
      <xdr:colOff>38100</xdr:colOff>
      <xdr:row>53</xdr:row>
      <xdr:rowOff>124794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141321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8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17087</xdr:rowOff>
    </xdr:from>
    <xdr:to>
      <xdr:col>15</xdr:col>
      <xdr:colOff>101600</xdr:colOff>
      <xdr:row>56</xdr:row>
      <xdr:rowOff>118687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135214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96738</xdr:rowOff>
    </xdr:from>
    <xdr:to>
      <xdr:col>10</xdr:col>
      <xdr:colOff>165100</xdr:colOff>
      <xdr:row>57</xdr:row>
      <xdr:rowOff>26888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43415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6082</xdr:rowOff>
    </xdr:from>
    <xdr:to>
      <xdr:col>6</xdr:col>
      <xdr:colOff>38100</xdr:colOff>
      <xdr:row>57</xdr:row>
      <xdr:rowOff>107682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159076</xdr:rowOff>
    </xdr:from>
    <xdr:to>
      <xdr:col>24</xdr:col>
      <xdr:colOff>63500</xdr:colOff>
      <xdr:row>75</xdr:row>
      <xdr:rowOff>86687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46376"/>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86687</xdr:rowOff>
    </xdr:from>
    <xdr:to>
      <xdr:col>19</xdr:col>
      <xdr:colOff>177800</xdr:colOff>
      <xdr:row>76</xdr:row>
      <xdr:rowOff>156138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45437"/>
          <a:ext cx="889000" cy="2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143728</xdr:rowOff>
    </xdr:from>
    <xdr:to>
      <xdr:col>15</xdr:col>
      <xdr:colOff>50800</xdr:colOff>
      <xdr:row>76</xdr:row>
      <xdr:rowOff>156138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392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83348</xdr:rowOff>
    </xdr:from>
    <xdr:to>
      <xdr:col>15</xdr:col>
      <xdr:colOff>101600</xdr:colOff>
      <xdr:row>76</xdr:row>
      <xdr:rowOff>13498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30025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143728</xdr:rowOff>
    </xdr:from>
    <xdr:to>
      <xdr:col>10</xdr:col>
      <xdr:colOff>114300</xdr:colOff>
      <xdr:row>77</xdr:row>
      <xdr:rowOff>4390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3928"/>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62230</xdr:rowOff>
    </xdr:from>
    <xdr:to>
      <xdr:col>10</xdr:col>
      <xdr:colOff>165100</xdr:colOff>
      <xdr:row>76</xdr:row>
      <xdr:rowOff>163830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8907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148881</xdr:rowOff>
    </xdr:from>
    <xdr:to>
      <xdr:col>6</xdr:col>
      <xdr:colOff>38100</xdr:colOff>
      <xdr:row>76</xdr:row>
      <xdr:rowOff>79031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0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95557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108276</xdr:rowOff>
    </xdr:from>
    <xdr:to>
      <xdr:col>24</xdr:col>
      <xdr:colOff>114300</xdr:colOff>
      <xdr:row>75</xdr:row>
      <xdr:rowOff>38426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131153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35887</xdr:rowOff>
    </xdr:from>
    <xdr:to>
      <xdr:col>20</xdr:col>
      <xdr:colOff>38100</xdr:colOff>
      <xdr:row>75</xdr:row>
      <xdr:rowOff>137487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128613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298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105338</xdr:rowOff>
    </xdr:from>
    <xdr:to>
      <xdr:col>15</xdr:col>
      <xdr:colOff>101600</xdr:colOff>
      <xdr:row>77</xdr:row>
      <xdr:rowOff>35488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26615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92928</xdr:rowOff>
    </xdr:from>
    <xdr:to>
      <xdr:col>10</xdr:col>
      <xdr:colOff>165100</xdr:colOff>
      <xdr:row>77</xdr:row>
      <xdr:rowOff>23078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125040</xdr:rowOff>
    </xdr:from>
    <xdr:to>
      <xdr:col>6</xdr:col>
      <xdr:colOff>38100</xdr:colOff>
      <xdr:row>77</xdr:row>
      <xdr:rowOff>55190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46317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25291</xdr:rowOff>
    </xdr:from>
    <xdr:to>
      <xdr:col>24</xdr:col>
      <xdr:colOff>63500</xdr:colOff>
      <xdr:row>98</xdr:row>
      <xdr:rowOff>156355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7391"/>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156355</xdr:rowOff>
    </xdr:from>
    <xdr:to>
      <xdr:col>19</xdr:col>
      <xdr:colOff>177800</xdr:colOff>
      <xdr:row>99</xdr:row>
      <xdr:rowOff>65568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58455"/>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65568</xdr:rowOff>
    </xdr:from>
    <xdr:to>
      <xdr:col>15</xdr:col>
      <xdr:colOff>50800</xdr:colOff>
      <xdr:row>99</xdr:row>
      <xdr:rowOff>109003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3911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145941</xdr:rowOff>
    </xdr:from>
    <xdr:to>
      <xdr:col>15</xdr:col>
      <xdr:colOff>101600</xdr:colOff>
      <xdr:row>98</xdr:row>
      <xdr:rowOff>76091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92618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109003</xdr:rowOff>
    </xdr:from>
    <xdr:to>
      <xdr:col>10</xdr:col>
      <xdr:colOff>114300</xdr:colOff>
      <xdr:row>99</xdr:row>
      <xdr:rowOff>125222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82553"/>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164664</xdr:rowOff>
    </xdr:from>
    <xdr:to>
      <xdr:col>10</xdr:col>
      <xdr:colOff>165100</xdr:colOff>
      <xdr:row>98</xdr:row>
      <xdr:rowOff>94814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111341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26634</xdr:rowOff>
    </xdr:from>
    <xdr:to>
      <xdr:col>6</xdr:col>
      <xdr:colOff>38100</xdr:colOff>
      <xdr:row>98</xdr:row>
      <xdr:rowOff>128234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144761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145941</xdr:rowOff>
    </xdr:from>
    <xdr:to>
      <xdr:col>24</xdr:col>
      <xdr:colOff>114300</xdr:colOff>
      <xdr:row>98</xdr:row>
      <xdr:rowOff>76091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124368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105555</xdr:rowOff>
    </xdr:from>
    <xdr:to>
      <xdr:col>20</xdr:col>
      <xdr:colOff>38100</xdr:colOff>
      <xdr:row>99</xdr:row>
      <xdr:rowOff>35705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26832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70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14768</xdr:rowOff>
    </xdr:from>
    <xdr:to>
      <xdr:col>15</xdr:col>
      <xdr:colOff>101600</xdr:colOff>
      <xdr:row>99</xdr:row>
      <xdr:rowOff>116368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107495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708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58203</xdr:rowOff>
    </xdr:from>
    <xdr:to>
      <xdr:col>10</xdr:col>
      <xdr:colOff>165100</xdr:colOff>
      <xdr:row>99</xdr:row>
      <xdr:rowOff>159803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150930</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712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74422</xdr:rowOff>
    </xdr:from>
    <xdr:to>
      <xdr:col>6</xdr:col>
      <xdr:colOff>38100</xdr:colOff>
      <xdr:row>100</xdr:row>
      <xdr:rowOff>4572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167149</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714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82093</xdr:rowOff>
    </xdr:from>
    <xdr:to>
      <xdr:col>55</xdr:col>
      <xdr:colOff>0</xdr:colOff>
      <xdr:row>32</xdr:row>
      <xdr:rowOff>108953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56849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108953</xdr:rowOff>
    </xdr:from>
    <xdr:to>
      <xdr:col>50</xdr:col>
      <xdr:colOff>114300</xdr:colOff>
      <xdr:row>34</xdr:row>
      <xdr:rowOff>26714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95353"/>
          <a:ext cx="889000" cy="2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26714</xdr:rowOff>
    </xdr:from>
    <xdr:to>
      <xdr:col>45</xdr:col>
      <xdr:colOff>177800</xdr:colOff>
      <xdr:row>39</xdr:row>
      <xdr:rowOff>49250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856014"/>
          <a:ext cx="889000" cy="8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49250</xdr:rowOff>
    </xdr:from>
    <xdr:to>
      <xdr:col>41</xdr:col>
      <xdr:colOff>50800</xdr:colOff>
      <xdr:row>39</xdr:row>
      <xdr:rowOff>61938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3580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70229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31293</xdr:rowOff>
    </xdr:from>
    <xdr:to>
      <xdr:col>55</xdr:col>
      <xdr:colOff>50800</xdr:colOff>
      <xdr:row>32</xdr:row>
      <xdr:rowOff>132893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9720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4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58153</xdr:rowOff>
    </xdr:from>
    <xdr:to>
      <xdr:col>50</xdr:col>
      <xdr:colOff>165100</xdr:colOff>
      <xdr:row>32</xdr:row>
      <xdr:rowOff>159753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150880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6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147364</xdr:rowOff>
    </xdr:from>
    <xdr:to>
      <xdr:col>46</xdr:col>
      <xdr:colOff>38100</xdr:colOff>
      <xdr:row>34</xdr:row>
      <xdr:rowOff>77514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94041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5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169900</xdr:rowOff>
    </xdr:from>
    <xdr:to>
      <xdr:col>41</xdr:col>
      <xdr:colOff>101600</xdr:colOff>
      <xdr:row>39</xdr:row>
      <xdr:rowOff>100050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91177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11138</xdr:rowOff>
    </xdr:from>
    <xdr:to>
      <xdr:col>36</xdr:col>
      <xdr:colOff>165100</xdr:colOff>
      <xdr:row>39</xdr:row>
      <xdr:rowOff>112738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103865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110401</xdr:rowOff>
    </xdr:from>
    <xdr:to>
      <xdr:col>55</xdr:col>
      <xdr:colOff>0</xdr:colOff>
      <xdr:row>53</xdr:row>
      <xdr:rowOff>161379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025801"/>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104477</xdr:rowOff>
    </xdr:from>
    <xdr:to>
      <xdr:col>50</xdr:col>
      <xdr:colOff>114300</xdr:colOff>
      <xdr:row>53</xdr:row>
      <xdr:rowOff>161379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019877"/>
          <a:ext cx="889000" cy="2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104477</xdr:rowOff>
    </xdr:from>
    <xdr:to>
      <xdr:col>45</xdr:col>
      <xdr:colOff>177800</xdr:colOff>
      <xdr:row>53</xdr:row>
      <xdr:rowOff>129794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019877"/>
          <a:ext cx="889000" cy="19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42628</xdr:rowOff>
    </xdr:from>
    <xdr:to>
      <xdr:col>46</xdr:col>
      <xdr:colOff>38100</xdr:colOff>
      <xdr:row>57</xdr:row>
      <xdr:rowOff>144228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135355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129794</xdr:rowOff>
    </xdr:from>
    <xdr:to>
      <xdr:col>41</xdr:col>
      <xdr:colOff>50800</xdr:colOff>
      <xdr:row>55</xdr:row>
      <xdr:rowOff>63709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216644"/>
          <a:ext cx="889000" cy="27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112846</xdr:rowOff>
    </xdr:from>
    <xdr:to>
      <xdr:col>41</xdr:col>
      <xdr:colOff>101600</xdr:colOff>
      <xdr:row>58</xdr:row>
      <xdr:rowOff>42996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34123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116884</xdr:rowOff>
    </xdr:from>
    <xdr:to>
      <xdr:col>36</xdr:col>
      <xdr:colOff>165100</xdr:colOff>
      <xdr:row>59</xdr:row>
      <xdr:rowOff>47034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100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38161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59601</xdr:rowOff>
    </xdr:from>
    <xdr:to>
      <xdr:col>55</xdr:col>
      <xdr:colOff>50800</xdr:colOff>
      <xdr:row>52</xdr:row>
      <xdr:rowOff>161201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82478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82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110579</xdr:rowOff>
    </xdr:from>
    <xdr:to>
      <xdr:col>50</xdr:col>
      <xdr:colOff>165100</xdr:colOff>
      <xdr:row>54</xdr:row>
      <xdr:rowOff>40729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1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57256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9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53677</xdr:rowOff>
    </xdr:from>
    <xdr:to>
      <xdr:col>46</xdr:col>
      <xdr:colOff>38100</xdr:colOff>
      <xdr:row>52</xdr:row>
      <xdr:rowOff>155277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354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74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78994</xdr:rowOff>
    </xdr:from>
    <xdr:to>
      <xdr:col>41</xdr:col>
      <xdr:colOff>101600</xdr:colOff>
      <xdr:row>54</xdr:row>
      <xdr:rowOff>9144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25671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94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12909</xdr:rowOff>
    </xdr:from>
    <xdr:to>
      <xdr:col>36</xdr:col>
      <xdr:colOff>165100</xdr:colOff>
      <xdr:row>55</xdr:row>
      <xdr:rowOff>114509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131036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2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155340</xdr:rowOff>
    </xdr:from>
    <xdr:to>
      <xdr:col>55</xdr:col>
      <xdr:colOff>0</xdr:colOff>
      <xdr:row>72</xdr:row>
      <xdr:rowOff>124575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156840"/>
          <a:ext cx="838200" cy="3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124575</xdr:rowOff>
    </xdr:from>
    <xdr:to>
      <xdr:col>50</xdr:col>
      <xdr:colOff>114300</xdr:colOff>
      <xdr:row>72</xdr:row>
      <xdr:rowOff>125470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46897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86931</xdr:rowOff>
    </xdr:from>
    <xdr:to>
      <xdr:col>45</xdr:col>
      <xdr:colOff>177800</xdr:colOff>
      <xdr:row>72</xdr:row>
      <xdr:rowOff>125470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431331"/>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27636</xdr:rowOff>
    </xdr:from>
    <xdr:to>
      <xdr:col>46</xdr:col>
      <xdr:colOff>38100</xdr:colOff>
      <xdr:row>75</xdr:row>
      <xdr:rowOff>129236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120363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86931</xdr:rowOff>
    </xdr:from>
    <xdr:to>
      <xdr:col>41</xdr:col>
      <xdr:colOff>50800</xdr:colOff>
      <xdr:row>73</xdr:row>
      <xdr:rowOff>120631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431331"/>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36703</xdr:rowOff>
    </xdr:from>
    <xdr:to>
      <xdr:col>41</xdr:col>
      <xdr:colOff>101600</xdr:colOff>
      <xdr:row>75</xdr:row>
      <xdr:rowOff>138303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129430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8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50209</xdr:rowOff>
    </xdr:from>
    <xdr:to>
      <xdr:col>36</xdr:col>
      <xdr:colOff>165100</xdr:colOff>
      <xdr:row>75</xdr:row>
      <xdr:rowOff>151809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142936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104540</xdr:rowOff>
    </xdr:from>
    <xdr:to>
      <xdr:col>55</xdr:col>
      <xdr:colOff>50800</xdr:colOff>
      <xdr:row>71</xdr:row>
      <xdr:rowOff>34690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1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57567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0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73775</xdr:rowOff>
    </xdr:from>
    <xdr:to>
      <xdr:col>50</xdr:col>
      <xdr:colOff>165100</xdr:colOff>
      <xdr:row>73</xdr:row>
      <xdr:rowOff>3925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20452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74670</xdr:rowOff>
    </xdr:from>
    <xdr:to>
      <xdr:col>46</xdr:col>
      <xdr:colOff>38100</xdr:colOff>
      <xdr:row>73</xdr:row>
      <xdr:rowOff>4820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4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21347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1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36131</xdr:rowOff>
    </xdr:from>
    <xdr:to>
      <xdr:col>41</xdr:col>
      <xdr:colOff>101600</xdr:colOff>
      <xdr:row>72</xdr:row>
      <xdr:rowOff>137731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3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154258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1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69831</xdr:rowOff>
    </xdr:from>
    <xdr:to>
      <xdr:col>36</xdr:col>
      <xdr:colOff>165100</xdr:colOff>
      <xdr:row>73</xdr:row>
      <xdr:rowOff>171431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5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3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52546</xdr:rowOff>
    </xdr:from>
    <xdr:to>
      <xdr:col>55</xdr:col>
      <xdr:colOff>0</xdr:colOff>
      <xdr:row>96</xdr:row>
      <xdr:rowOff>136404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11746"/>
          <a:ext cx="8382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142348</xdr:rowOff>
    </xdr:from>
    <xdr:to>
      <xdr:col>50</xdr:col>
      <xdr:colOff>114300</xdr:colOff>
      <xdr:row>96</xdr:row>
      <xdr:rowOff>52546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30098"/>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142348</xdr:rowOff>
    </xdr:from>
    <xdr:to>
      <xdr:col>45</xdr:col>
      <xdr:colOff>177800</xdr:colOff>
      <xdr:row>97</xdr:row>
      <xdr:rowOff>39649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30098"/>
          <a:ext cx="889000" cy="2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78518</xdr:rowOff>
    </xdr:from>
    <xdr:to>
      <xdr:col>46</xdr:col>
      <xdr:colOff>38100</xdr:colOff>
      <xdr:row>98</xdr:row>
      <xdr:rowOff>8668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0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171245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80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39649</xdr:rowOff>
    </xdr:from>
    <xdr:to>
      <xdr:col>41</xdr:col>
      <xdr:colOff>50800</xdr:colOff>
      <xdr:row>97</xdr:row>
      <xdr:rowOff>117639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70299"/>
          <a:ext cx="8890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109702</xdr:rowOff>
    </xdr:from>
    <xdr:to>
      <xdr:col>41</xdr:col>
      <xdr:colOff>101600</xdr:colOff>
      <xdr:row>98</xdr:row>
      <xdr:rowOff>39852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4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30979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42799</xdr:rowOff>
    </xdr:from>
    <xdr:to>
      <xdr:col>36</xdr:col>
      <xdr:colOff>165100</xdr:colOff>
      <xdr:row>98</xdr:row>
      <xdr:rowOff>144399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4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85604</xdr:rowOff>
    </xdr:from>
    <xdr:to>
      <xdr:col>55</xdr:col>
      <xdr:colOff>50800</xdr:colOff>
      <xdr:row>97</xdr:row>
      <xdr:rowOff>15754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64031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1746</xdr:rowOff>
    </xdr:from>
    <xdr:to>
      <xdr:col>50</xdr:col>
      <xdr:colOff>165100</xdr:colOff>
      <xdr:row>96</xdr:row>
      <xdr:rowOff>103346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94473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5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91548</xdr:rowOff>
    </xdr:from>
    <xdr:to>
      <xdr:col>46</xdr:col>
      <xdr:colOff>38100</xdr:colOff>
      <xdr:row>96</xdr:row>
      <xdr:rowOff>21698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38225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160299</xdr:rowOff>
    </xdr:from>
    <xdr:to>
      <xdr:col>41</xdr:col>
      <xdr:colOff>101600</xdr:colOff>
      <xdr:row>97</xdr:row>
      <xdr:rowOff>90449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106976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66839</xdr:rowOff>
    </xdr:from>
    <xdr:to>
      <xdr:col>36</xdr:col>
      <xdr:colOff>165100</xdr:colOff>
      <xdr:row>97</xdr:row>
      <xdr:rowOff>168439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71760</xdr:rowOff>
    </xdr:from>
    <xdr:to>
      <xdr:col>85</xdr:col>
      <xdr:colOff>127000</xdr:colOff>
      <xdr:row>38</xdr:row>
      <xdr:rowOff>83876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8686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47757</xdr:rowOff>
    </xdr:from>
    <xdr:to>
      <xdr:col>81</xdr:col>
      <xdr:colOff>50800</xdr:colOff>
      <xdr:row>38</xdr:row>
      <xdr:rowOff>71760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39140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30475</xdr:rowOff>
    </xdr:from>
    <xdr:to>
      <xdr:col>76</xdr:col>
      <xdr:colOff>114300</xdr:colOff>
      <xdr:row>37</xdr:row>
      <xdr:rowOff>47757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37412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153502</xdr:rowOff>
    </xdr:from>
    <xdr:to>
      <xdr:col>76</xdr:col>
      <xdr:colOff>165100</xdr:colOff>
      <xdr:row>37</xdr:row>
      <xdr:rowOff>83652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100179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1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30475</xdr:rowOff>
    </xdr:from>
    <xdr:to>
      <xdr:col>71</xdr:col>
      <xdr:colOff>177800</xdr:colOff>
      <xdr:row>38</xdr:row>
      <xdr:rowOff>4826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374125"/>
          <a:ext cx="889000" cy="1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117429</xdr:rowOff>
    </xdr:from>
    <xdr:to>
      <xdr:col>72</xdr:col>
      <xdr:colOff>38100</xdr:colOff>
      <xdr:row>37</xdr:row>
      <xdr:rowOff>47579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64106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56393</xdr:rowOff>
    </xdr:from>
    <xdr:to>
      <xdr:col>67</xdr:col>
      <xdr:colOff>101600</xdr:colOff>
      <xdr:row>35</xdr:row>
      <xdr:rowOff>157993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3070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33076</xdr:rowOff>
    </xdr:from>
    <xdr:to>
      <xdr:col>85</xdr:col>
      <xdr:colOff>177800</xdr:colOff>
      <xdr:row>38</xdr:row>
      <xdr:rowOff>134676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119453</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20960</xdr:rowOff>
    </xdr:from>
    <xdr:to>
      <xdr:col>81</xdr:col>
      <xdr:colOff>101600</xdr:colOff>
      <xdr:row>38</xdr:row>
      <xdr:rowOff>122560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113687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62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168407</xdr:rowOff>
    </xdr:from>
    <xdr:to>
      <xdr:col>76</xdr:col>
      <xdr:colOff>165100</xdr:colOff>
      <xdr:row>37</xdr:row>
      <xdr:rowOff>98557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89684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151125</xdr:rowOff>
    </xdr:from>
    <xdr:to>
      <xdr:col>72</xdr:col>
      <xdr:colOff>38100</xdr:colOff>
      <xdr:row>37</xdr:row>
      <xdr:rowOff>81275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72402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1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125476</xdr:rowOff>
    </xdr:from>
    <xdr:to>
      <xdr:col>67</xdr:col>
      <xdr:colOff>101600</xdr:colOff>
      <xdr:row>38</xdr:row>
      <xdr:rowOff>55626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46753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54912</xdr:rowOff>
    </xdr:from>
    <xdr:to>
      <xdr:col>85</xdr:col>
      <xdr:colOff>127000</xdr:colOff>
      <xdr:row>72</xdr:row>
      <xdr:rowOff>111696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399312"/>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31366</xdr:rowOff>
    </xdr:from>
    <xdr:to>
      <xdr:col>81</xdr:col>
      <xdr:colOff>50800</xdr:colOff>
      <xdr:row>72</xdr:row>
      <xdr:rowOff>54912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37576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163406</xdr:rowOff>
    </xdr:from>
    <xdr:to>
      <xdr:col>76</xdr:col>
      <xdr:colOff>114300</xdr:colOff>
      <xdr:row>72</xdr:row>
      <xdr:rowOff>31366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336356"/>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44392</xdr:rowOff>
    </xdr:from>
    <xdr:to>
      <xdr:col>76</xdr:col>
      <xdr:colOff>165100</xdr:colOff>
      <xdr:row>74</xdr:row>
      <xdr:rowOff>145992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3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137119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54409</xdr:rowOff>
    </xdr:from>
    <xdr:to>
      <xdr:col>71</xdr:col>
      <xdr:colOff>177800</xdr:colOff>
      <xdr:row>71</xdr:row>
      <xdr:rowOff>163406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227359"/>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34219</xdr:rowOff>
    </xdr:from>
    <xdr:to>
      <xdr:col>72</xdr:col>
      <xdr:colOff>38100</xdr:colOff>
      <xdr:row>74</xdr:row>
      <xdr:rowOff>135819</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2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126946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17028</xdr:rowOff>
    </xdr:from>
    <xdr:to>
      <xdr:col>67</xdr:col>
      <xdr:colOff>101600</xdr:colOff>
      <xdr:row>74</xdr:row>
      <xdr:rowOff>118628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0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109755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7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60896</xdr:rowOff>
    </xdr:from>
    <xdr:to>
      <xdr:col>85</xdr:col>
      <xdr:colOff>177800</xdr:colOff>
      <xdr:row>72</xdr:row>
      <xdr:rowOff>162496</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83773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2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4112</xdr:rowOff>
    </xdr:from>
    <xdr:to>
      <xdr:col>81</xdr:col>
      <xdr:colOff>101600</xdr:colOff>
      <xdr:row>72</xdr:row>
      <xdr:rowOff>105712</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122239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1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152016</xdr:rowOff>
    </xdr:from>
    <xdr:to>
      <xdr:col>76</xdr:col>
      <xdr:colOff>165100</xdr:colOff>
      <xdr:row>72</xdr:row>
      <xdr:rowOff>82166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98693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1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112606</xdr:rowOff>
    </xdr:from>
    <xdr:to>
      <xdr:col>72</xdr:col>
      <xdr:colOff>38100</xdr:colOff>
      <xdr:row>72</xdr:row>
      <xdr:rowOff>42756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2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59283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0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3609</xdr:rowOff>
    </xdr:from>
    <xdr:to>
      <xdr:col>67</xdr:col>
      <xdr:colOff>101600</xdr:colOff>
      <xdr:row>71</xdr:row>
      <xdr:rowOff>105209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1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121736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1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52192</xdr:rowOff>
    </xdr:from>
    <xdr:to>
      <xdr:col>85</xdr:col>
      <xdr:colOff>127000</xdr:colOff>
      <xdr:row>95</xdr:row>
      <xdr:rowOff>160548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825592"/>
          <a:ext cx="838200" cy="6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52192</xdr:rowOff>
    </xdr:from>
    <xdr:to>
      <xdr:col>81</xdr:col>
      <xdr:colOff>50800</xdr:colOff>
      <xdr:row>98</xdr:row>
      <xdr:rowOff>14336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825592"/>
          <a:ext cx="889000" cy="99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14336</xdr:rowOff>
    </xdr:from>
    <xdr:to>
      <xdr:col>76</xdr:col>
      <xdr:colOff>114300</xdr:colOff>
      <xdr:row>98</xdr:row>
      <xdr:rowOff>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16436"/>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47431</xdr:rowOff>
    </xdr:from>
    <xdr:to>
      <xdr:col>76</xdr:col>
      <xdr:colOff>165100</xdr:colOff>
      <xdr:row>96</xdr:row>
      <xdr:rowOff>149031</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165558</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2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39481</xdr:rowOff>
    </xdr:from>
    <xdr:to>
      <xdr:col>71</xdr:col>
      <xdr:colOff>177800</xdr:colOff>
      <xdr:row>98</xdr:row>
      <xdr:rowOff>61244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41581"/>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141295</xdr:rowOff>
    </xdr:from>
    <xdr:to>
      <xdr:col>72</xdr:col>
      <xdr:colOff>38100</xdr:colOff>
      <xdr:row>97</xdr:row>
      <xdr:rowOff>71445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87972</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162646</xdr:rowOff>
    </xdr:from>
    <xdr:to>
      <xdr:col>67</xdr:col>
      <xdr:colOff>101600</xdr:colOff>
      <xdr:row>97</xdr:row>
      <xdr:rowOff>92796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109323</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109748</xdr:rowOff>
    </xdr:from>
    <xdr:to>
      <xdr:col>85</xdr:col>
      <xdr:colOff>177800</xdr:colOff>
      <xdr:row>96</xdr:row>
      <xdr:rowOff>39898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88175</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1392</xdr:rowOff>
    </xdr:from>
    <xdr:to>
      <xdr:col>81</xdr:col>
      <xdr:colOff>101600</xdr:colOff>
      <xdr:row>92</xdr:row>
      <xdr:rowOff>102992</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7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94119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8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134986</xdr:rowOff>
    </xdr:from>
    <xdr:to>
      <xdr:col>76</xdr:col>
      <xdr:colOff>165100</xdr:colOff>
      <xdr:row>98</xdr:row>
      <xdr:rowOff>65136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56263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5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160131</xdr:rowOff>
    </xdr:from>
    <xdr:to>
      <xdr:col>72</xdr:col>
      <xdr:colOff>38100</xdr:colOff>
      <xdr:row>98</xdr:row>
      <xdr:rowOff>90281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81408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10444</xdr:rowOff>
    </xdr:from>
    <xdr:to>
      <xdr:col>67</xdr:col>
      <xdr:colOff>101600</xdr:colOff>
      <xdr:row>98</xdr:row>
      <xdr:rowOff>112044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103171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9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114935</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630035"/>
          <a:ext cx="1269" cy="10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99712</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86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61612</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405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114935</xdr:rowOff>
    </xdr:from>
    <xdr:to>
      <xdr:col>116</xdr:col>
      <xdr:colOff>152400</xdr:colOff>
      <xdr:row>38</xdr:row>
      <xdr:rowOff>114935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3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17162</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53226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155575</xdr:rowOff>
    </xdr:from>
    <xdr:to>
      <xdr:col>112</xdr:col>
      <xdr:colOff>38100</xdr:colOff>
      <xdr:row>39</xdr:row>
      <xdr:rowOff>85725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102252</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85950" y="6445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52070</xdr:rowOff>
    </xdr:from>
    <xdr:to>
      <xdr:col>107</xdr:col>
      <xdr:colOff>50800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88137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10795</xdr:rowOff>
    </xdr:from>
    <xdr:to>
      <xdr:col>107</xdr:col>
      <xdr:colOff>101600</xdr:colOff>
      <xdr:row>34</xdr:row>
      <xdr:rowOff>112395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128922</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561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52070</xdr:rowOff>
    </xdr:from>
    <xdr:to>
      <xdr:col>102</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88137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48895</xdr:rowOff>
    </xdr:from>
    <xdr:to>
      <xdr:col>102</xdr:col>
      <xdr:colOff>165100</xdr:colOff>
      <xdr:row>30</xdr:row>
      <xdr:rowOff>150495</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1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167022</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496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100330</xdr:rowOff>
    </xdr:from>
    <xdr:to>
      <xdr:col>98</xdr:col>
      <xdr:colOff>38100</xdr:colOff>
      <xdr:row>34</xdr:row>
      <xdr:rowOff>30480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47007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553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144162</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65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1270</xdr:rowOff>
    </xdr:from>
    <xdr:to>
      <xdr:col>102</xdr:col>
      <xdr:colOff>165100</xdr:colOff>
      <xdr:row>34</xdr:row>
      <xdr:rowOff>102870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93997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123774</xdr:rowOff>
    </xdr:from>
    <xdr:to>
      <xdr:col>116</xdr:col>
      <xdr:colOff>62864</xdr:colOff>
      <xdr:row>59</xdr:row>
      <xdr:rowOff>13119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867724"/>
          <a:ext cx="1269" cy="12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16946</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13119</xdr:rowOff>
    </xdr:from>
    <xdr:to>
      <xdr:col>116</xdr:col>
      <xdr:colOff>152400</xdr:colOff>
      <xdr:row>59</xdr:row>
      <xdr:rowOff>13119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2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70451</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6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123774</xdr:rowOff>
    </xdr:from>
    <xdr:to>
      <xdr:col>116</xdr:col>
      <xdr:colOff>152400</xdr:colOff>
      <xdr:row>51</xdr:row>
      <xdr:rowOff>123774</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86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40856</xdr:rowOff>
    </xdr:from>
    <xdr:to>
      <xdr:col>116</xdr:col>
      <xdr:colOff>63500</xdr:colOff>
      <xdr:row>52</xdr:row>
      <xdr:rowOff>66396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8956256"/>
          <a:ext cx="8382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129608</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38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151181</xdr:rowOff>
    </xdr:from>
    <xdr:to>
      <xdr:col>116</xdr:col>
      <xdr:colOff>114300</xdr:colOff>
      <xdr:row>55</xdr:row>
      <xdr:rowOff>81331</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40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36703</xdr:rowOff>
    </xdr:from>
    <xdr:to>
      <xdr:col>111</xdr:col>
      <xdr:colOff>177800</xdr:colOff>
      <xdr:row>52</xdr:row>
      <xdr:rowOff>40856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609203"/>
          <a:ext cx="889000" cy="3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142672</xdr:rowOff>
    </xdr:from>
    <xdr:to>
      <xdr:col>112</xdr:col>
      <xdr:colOff>38100</xdr:colOff>
      <xdr:row>55</xdr:row>
      <xdr:rowOff>72822</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63949</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4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36703</xdr:rowOff>
    </xdr:from>
    <xdr:to>
      <xdr:col>107</xdr:col>
      <xdr:colOff>50800</xdr:colOff>
      <xdr:row>56</xdr:row>
      <xdr:rowOff>112420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609203"/>
          <a:ext cx="889000" cy="11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90983</xdr:rowOff>
    </xdr:from>
    <xdr:to>
      <xdr:col>107</xdr:col>
      <xdr:colOff>101600</xdr:colOff>
      <xdr:row>54</xdr:row>
      <xdr:rowOff>21133</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12260</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51626</xdr:rowOff>
    </xdr:from>
    <xdr:to>
      <xdr:col>102</xdr:col>
      <xdr:colOff>114300</xdr:colOff>
      <xdr:row>56</xdr:row>
      <xdr:rowOff>112420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652826"/>
          <a:ext cx="889000" cy="6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33617</xdr:rowOff>
    </xdr:from>
    <xdr:to>
      <xdr:col>102</xdr:col>
      <xdr:colOff>165100</xdr:colOff>
      <xdr:row>57</xdr:row>
      <xdr:rowOff>135217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126344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170002</xdr:rowOff>
    </xdr:from>
    <xdr:to>
      <xdr:col>98</xdr:col>
      <xdr:colOff>38100</xdr:colOff>
      <xdr:row>57</xdr:row>
      <xdr:rowOff>100152</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91279</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15596</xdr:rowOff>
    </xdr:from>
    <xdr:to>
      <xdr:col>116</xdr:col>
      <xdr:colOff>114300</xdr:colOff>
      <xdr:row>52</xdr:row>
      <xdr:rowOff>117196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89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101973</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161506</xdr:rowOff>
    </xdr:from>
    <xdr:to>
      <xdr:col>112</xdr:col>
      <xdr:colOff>38100</xdr:colOff>
      <xdr:row>52</xdr:row>
      <xdr:rowOff>91656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89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108183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6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157353</xdr:rowOff>
    </xdr:from>
    <xdr:to>
      <xdr:col>107</xdr:col>
      <xdr:colOff>101600</xdr:colOff>
      <xdr:row>50</xdr:row>
      <xdr:rowOff>87503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104030</xdr:rowOff>
    </xdr:from>
    <xdr:ext cx="59901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34795" y="833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61620</xdr:rowOff>
    </xdr:from>
    <xdr:to>
      <xdr:col>102</xdr:col>
      <xdr:colOff>165100</xdr:colOff>
      <xdr:row>56</xdr:row>
      <xdr:rowOff>163220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8297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4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826</xdr:rowOff>
    </xdr:from>
    <xdr:to>
      <xdr:col>98</xdr:col>
      <xdr:colOff>38100</xdr:colOff>
      <xdr:row>56</xdr:row>
      <xdr:rowOff>102426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6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118953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3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76454</xdr:rowOff>
    </xdr:from>
    <xdr:to>
      <xdr:col>116</xdr:col>
      <xdr:colOff>63500</xdr:colOff>
      <xdr:row>76</xdr:row>
      <xdr:rowOff>119507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106654"/>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119507</xdr:rowOff>
    </xdr:from>
    <xdr:to>
      <xdr:col>111</xdr:col>
      <xdr:colOff>177800</xdr:colOff>
      <xdr:row>77</xdr:row>
      <xdr:rowOff>79502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14970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71501</xdr:rowOff>
    </xdr:from>
    <xdr:to>
      <xdr:col>107</xdr:col>
      <xdr:colOff>50800</xdr:colOff>
      <xdr:row>77</xdr:row>
      <xdr:rowOff>79502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2415901"/>
          <a:ext cx="889000" cy="8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57023</xdr:rowOff>
    </xdr:from>
    <xdr:to>
      <xdr:col>102</xdr:col>
      <xdr:colOff>114300</xdr:colOff>
      <xdr:row>72</xdr:row>
      <xdr:rowOff>71501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24014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36847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25654</xdr:rowOff>
    </xdr:from>
    <xdr:to>
      <xdr:col>116</xdr:col>
      <xdr:colOff>114300</xdr:colOff>
      <xdr:row>76</xdr:row>
      <xdr:rowOff>127254</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4081</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0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68707</xdr:rowOff>
    </xdr:from>
    <xdr:to>
      <xdr:col>112</xdr:col>
      <xdr:colOff>38100</xdr:colOff>
      <xdr:row>76</xdr:row>
      <xdr:rowOff>170307</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161434</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1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28702</xdr:rowOff>
    </xdr:from>
    <xdr:to>
      <xdr:col>107</xdr:col>
      <xdr:colOff>101600</xdr:colOff>
      <xdr:row>77</xdr:row>
      <xdr:rowOff>130302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121429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3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20701</xdr:rowOff>
    </xdr:from>
    <xdr:to>
      <xdr:col>102</xdr:col>
      <xdr:colOff>165100</xdr:colOff>
      <xdr:row>72</xdr:row>
      <xdr:rowOff>122301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23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113428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45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6223</xdr:rowOff>
    </xdr:from>
    <xdr:to>
      <xdr:col>98</xdr:col>
      <xdr:colOff>38100</xdr:colOff>
      <xdr:row>72</xdr:row>
      <xdr:rowOff>107823</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23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124350</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12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義務的経費（人件費・扶助費・公債費）</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年度以降は、過去の経済対策に伴う公共投資によって増発した県債の償還が本格化したことに伴う公債費の高止まり等により、義務的経費はグループ内平均を上回り、推移している。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主な増減内容</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令和元年度については、国の「防災・減災、国土強靱化のための３か年緊急対策」に呼応して、防災・減災対策関連事業を実施したことなどにより、普通建設事業費が前年度と比較して</a:t>
          </a:r>
          <a:r>
            <a:rPr kumimoji="1" lang="en-US" altLang="ja-JP" sz="1050">
              <a:latin typeface="ＭＳ Ｐゴシック" panose="020B0600070205080204" pitchFamily="50" charset="-128"/>
              <a:ea typeface="ＭＳ Ｐゴシック" panose="020B0600070205080204" pitchFamily="50" charset="-128"/>
            </a:rPr>
            <a:t>14,531</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129,520</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年度については、商工業振興資金の貸付金の増等により、貸付金が前年度と比較して</a:t>
          </a:r>
          <a:r>
            <a:rPr kumimoji="1" lang="en-US" altLang="ja-JP" sz="1050">
              <a:latin typeface="ＭＳ Ｐゴシック" panose="020B0600070205080204" pitchFamily="50" charset="-128"/>
              <a:ea typeface="ＭＳ Ｐゴシック" panose="020B0600070205080204" pitchFamily="50" charset="-128"/>
            </a:rPr>
            <a:t>86,962</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122,110</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年度については、新型コロナウイルス感染症に対応するための宿泊療養施設の運営などにより、物件費が前年度と比較して</a:t>
          </a:r>
          <a:r>
            <a:rPr kumimoji="1" lang="en-US" altLang="ja-JP" sz="1050">
              <a:latin typeface="ＭＳ Ｐゴシック" panose="020B0600070205080204" pitchFamily="50" charset="-128"/>
              <a:ea typeface="ＭＳ Ｐゴシック" panose="020B0600070205080204" pitchFamily="50" charset="-128"/>
            </a:rPr>
            <a:t>15,563</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42,262</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年度については、新型コロナウイルス感染症に対応するためのホームケアの実施などにより、物件費が前年度と比較して</a:t>
          </a:r>
          <a:r>
            <a:rPr kumimoji="1" lang="en-US" altLang="ja-JP" sz="1050">
              <a:latin typeface="ＭＳ Ｐゴシック" panose="020B0600070205080204" pitchFamily="50" charset="-128"/>
              <a:ea typeface="ＭＳ Ｐゴシック" panose="020B0600070205080204" pitchFamily="50" charset="-128"/>
            </a:rPr>
            <a:t>18,154</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60,416</a:t>
          </a:r>
          <a:r>
            <a:rPr kumimoji="1" lang="ja-JP" altLang="en-US" sz="1050">
              <a:latin typeface="ＭＳ Ｐゴシック" panose="020B0600070205080204" pitchFamily="50" charset="-128"/>
              <a:ea typeface="ＭＳ Ｐゴシック" panose="020B0600070205080204" pitchFamily="50" charset="-128"/>
            </a:rPr>
            <a:t>円となった。</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68834</xdr:rowOff>
    </xdr:from>
    <xdr:to>
      <xdr:col>24</xdr:col>
      <xdr:colOff>63500</xdr:colOff>
      <xdr:row>34</xdr:row>
      <xdr:rowOff>77978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981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77978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81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xdr:rowOff>
    </xdr:from>
    <xdr:to>
      <xdr:col>15</xdr:col>
      <xdr:colOff>50800</xdr:colOff>
      <xdr:row>34</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95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21607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xdr:rowOff>
    </xdr:from>
    <xdr:to>
      <xdr:col>10</xdr:col>
      <xdr:colOff>114300</xdr:colOff>
      <xdr:row>34</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295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29464</xdr:rowOff>
    </xdr:from>
    <xdr:to>
      <xdr:col>10</xdr:col>
      <xdr:colOff>165100</xdr:colOff>
      <xdr:row>38</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59182</xdr:rowOff>
    </xdr:from>
    <xdr:to>
      <xdr:col>6</xdr:col>
      <xdr:colOff>38100</xdr:colOff>
      <xdr:row>38</xdr:row>
      <xdr:rowOff>160782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151909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18034</xdr:rowOff>
    </xdr:from>
    <xdr:to>
      <xdr:col>24</xdr:col>
      <xdr:colOff>114300</xdr:colOff>
      <xdr:row>34</xdr:row>
      <xdr:rowOff>119634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120904</xdr:rowOff>
    </xdr:from>
    <xdr:to>
      <xdr:col>10</xdr:col>
      <xdr:colOff>165100</xdr:colOff>
      <xdr:row>34</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127241</xdr:rowOff>
    </xdr:from>
    <xdr:to>
      <xdr:col>24</xdr:col>
      <xdr:colOff>63500</xdr:colOff>
      <xdr:row>54</xdr:row>
      <xdr:rowOff>125908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699741"/>
          <a:ext cx="838200" cy="6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66705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15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127241</xdr:rowOff>
    </xdr:from>
    <xdr:to>
      <xdr:col>19</xdr:col>
      <xdr:colOff>177800</xdr:colOff>
      <xdr:row>55</xdr:row>
      <xdr:rowOff>124498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699741"/>
          <a:ext cx="889000" cy="8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50647</xdr:rowOff>
    </xdr:from>
    <xdr:to>
      <xdr:col>20</xdr:col>
      <xdr:colOff>38100</xdr:colOff>
      <xdr:row>51</xdr:row>
      <xdr:rowOff>152247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143374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8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124498</xdr:rowOff>
    </xdr:from>
    <xdr:to>
      <xdr:col>15</xdr:col>
      <xdr:colOff>50800</xdr:colOff>
      <xdr:row>57</xdr:row>
      <xdr:rowOff>121412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554248"/>
          <a:ext cx="889000" cy="3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118135</xdr:rowOff>
    </xdr:from>
    <xdr:to>
      <xdr:col>10</xdr:col>
      <xdr:colOff>114300</xdr:colOff>
      <xdr:row>57</xdr:row>
      <xdr:rowOff>121412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9078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75108</xdr:rowOff>
    </xdr:from>
    <xdr:to>
      <xdr:col>24</xdr:col>
      <xdr:colOff>114300</xdr:colOff>
      <xdr:row>55</xdr:row>
      <xdr:rowOff>5258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53535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76441</xdr:rowOff>
    </xdr:from>
    <xdr:to>
      <xdr:col>20</xdr:col>
      <xdr:colOff>38100</xdr:colOff>
      <xdr:row>51</xdr:row>
      <xdr:rowOff>6591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6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23118</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4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73698</xdr:rowOff>
    </xdr:from>
    <xdr:to>
      <xdr:col>15</xdr:col>
      <xdr:colOff>101600</xdr:colOff>
      <xdr:row>56</xdr:row>
      <xdr:rowOff>3848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20375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70612</xdr:rowOff>
    </xdr:from>
    <xdr:to>
      <xdr:col>10</xdr:col>
      <xdr:colOff>165100</xdr:colOff>
      <xdr:row>58</xdr:row>
      <xdr:rowOff>762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163339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17285</xdr:rowOff>
    </xdr:from>
    <xdr:to>
      <xdr:col>24</xdr:col>
      <xdr:colOff>62865</xdr:colOff>
      <xdr:row>74</xdr:row>
      <xdr:rowOff>55080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18785"/>
          <a:ext cx="1270" cy="7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58907</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7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55080</xdr:rowOff>
    </xdr:from>
    <xdr:to>
      <xdr:col>24</xdr:col>
      <xdr:colOff>152400</xdr:colOff>
      <xdr:row>74</xdr:row>
      <xdr:rowOff>55080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74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135412</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17285</xdr:rowOff>
    </xdr:from>
    <xdr:to>
      <xdr:col>24</xdr:col>
      <xdr:colOff>152400</xdr:colOff>
      <xdr:row>70</xdr:row>
      <xdr:rowOff>17285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1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60909</xdr:rowOff>
    </xdr:from>
    <xdr:to>
      <xdr:col>24</xdr:col>
      <xdr:colOff>63500</xdr:colOff>
      <xdr:row>75</xdr:row>
      <xdr:rowOff>406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576759"/>
          <a:ext cx="838200" cy="2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47769</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220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24892</xdr:rowOff>
    </xdr:from>
    <xdr:to>
      <xdr:col>24</xdr:col>
      <xdr:colOff>114300</xdr:colOff>
      <xdr:row>72</xdr:row>
      <xdr:rowOff>126492</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36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152121</xdr:rowOff>
    </xdr:from>
    <xdr:to>
      <xdr:col>19</xdr:col>
      <xdr:colOff>177800</xdr:colOff>
      <xdr:row>75</xdr:row>
      <xdr:rowOff>406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839421"/>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29731</xdr:rowOff>
    </xdr:from>
    <xdr:to>
      <xdr:col>20</xdr:col>
      <xdr:colOff>38100</xdr:colOff>
      <xdr:row>72</xdr:row>
      <xdr:rowOff>131331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37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147858</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1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152121</xdr:rowOff>
    </xdr:from>
    <xdr:to>
      <xdr:col>15</xdr:col>
      <xdr:colOff>50800</xdr:colOff>
      <xdr:row>77</xdr:row>
      <xdr:rowOff>103352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839421"/>
          <a:ext cx="889000" cy="4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134658</xdr:rowOff>
    </xdr:from>
    <xdr:to>
      <xdr:col>15</xdr:col>
      <xdr:colOff>101600</xdr:colOff>
      <xdr:row>75</xdr:row>
      <xdr:rowOff>64808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55935</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9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103352</xdr:rowOff>
    </xdr:from>
    <xdr:to>
      <xdr:col>10</xdr:col>
      <xdr:colOff>114300</xdr:colOff>
      <xdr:row>78</xdr:row>
      <xdr:rowOff>90170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305002"/>
          <a:ext cx="8890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153136</xdr:rowOff>
    </xdr:from>
    <xdr:to>
      <xdr:col>10</xdr:col>
      <xdr:colOff>165100</xdr:colOff>
      <xdr:row>77</xdr:row>
      <xdr:rowOff>83286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99813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78994</xdr:rowOff>
    </xdr:from>
    <xdr:to>
      <xdr:col>6</xdr:col>
      <xdr:colOff>38100</xdr:colOff>
      <xdr:row>78</xdr:row>
      <xdr:rowOff>9144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25671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10109</xdr:rowOff>
    </xdr:from>
    <xdr:to>
      <xdr:col>24</xdr:col>
      <xdr:colOff>114300</xdr:colOff>
      <xdr:row>73</xdr:row>
      <xdr:rowOff>111709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159986</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121056</xdr:rowOff>
    </xdr:from>
    <xdr:to>
      <xdr:col>20</xdr:col>
      <xdr:colOff>38100</xdr:colOff>
      <xdr:row>75</xdr:row>
      <xdr:rowOff>51206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42333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9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101321</xdr:rowOff>
    </xdr:from>
    <xdr:to>
      <xdr:col>15</xdr:col>
      <xdr:colOff>101600</xdr:colOff>
      <xdr:row>75</xdr:row>
      <xdr:rowOff>31471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47998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5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52552</xdr:rowOff>
    </xdr:from>
    <xdr:to>
      <xdr:col>10</xdr:col>
      <xdr:colOff>165100</xdr:colOff>
      <xdr:row>77</xdr:row>
      <xdr:rowOff>154152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145279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39370</xdr:rowOff>
    </xdr:from>
    <xdr:to>
      <xdr:col>6</xdr:col>
      <xdr:colOff>38100</xdr:colOff>
      <xdr:row>78</xdr:row>
      <xdr:rowOff>140970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132097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15548</xdr:rowOff>
    </xdr:from>
    <xdr:to>
      <xdr:col>24</xdr:col>
      <xdr:colOff>63500</xdr:colOff>
      <xdr:row>94</xdr:row>
      <xdr:rowOff>160000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5960398"/>
          <a:ext cx="838200" cy="3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160000</xdr:rowOff>
    </xdr:from>
    <xdr:to>
      <xdr:col>19</xdr:col>
      <xdr:colOff>177800</xdr:colOff>
      <xdr:row>96</xdr:row>
      <xdr:rowOff>149118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276300"/>
          <a:ext cx="889000" cy="3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149118</xdr:rowOff>
    </xdr:from>
    <xdr:to>
      <xdr:col>15</xdr:col>
      <xdr:colOff>50800</xdr:colOff>
      <xdr:row>99</xdr:row>
      <xdr:rowOff>25423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08318"/>
          <a:ext cx="889000" cy="39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41625</xdr:rowOff>
    </xdr:from>
    <xdr:to>
      <xdr:col>15</xdr:col>
      <xdr:colOff>101600</xdr:colOff>
      <xdr:row>96</xdr:row>
      <xdr:rowOff>143225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50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159752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25423</xdr:rowOff>
    </xdr:from>
    <xdr:to>
      <xdr:col>10</xdr:col>
      <xdr:colOff>114300</xdr:colOff>
      <xdr:row>99</xdr:row>
      <xdr:rowOff>36305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99897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29463</xdr:rowOff>
    </xdr:from>
    <xdr:to>
      <xdr:col>10</xdr:col>
      <xdr:colOff>165100</xdr:colOff>
      <xdr:row>99</xdr:row>
      <xdr:rowOff>131063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700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122190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70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28778</xdr:rowOff>
    </xdr:from>
    <xdr:to>
      <xdr:col>6</xdr:col>
      <xdr:colOff>38100</xdr:colOff>
      <xdr:row>99</xdr:row>
      <xdr:rowOff>130378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700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121505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70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136198</xdr:rowOff>
    </xdr:from>
    <xdr:to>
      <xdr:col>24</xdr:col>
      <xdr:colOff>114300</xdr:colOff>
      <xdr:row>93</xdr:row>
      <xdr:rowOff>66348</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9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159075</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7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109200</xdr:rowOff>
    </xdr:from>
    <xdr:to>
      <xdr:col>20</xdr:col>
      <xdr:colOff>38100</xdr:colOff>
      <xdr:row>95</xdr:row>
      <xdr:rowOff>39350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55877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0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98318</xdr:rowOff>
    </xdr:from>
    <xdr:to>
      <xdr:col>15</xdr:col>
      <xdr:colOff>101600</xdr:colOff>
      <xdr:row>97</xdr:row>
      <xdr:rowOff>28468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146073</xdr:rowOff>
    </xdr:from>
    <xdr:to>
      <xdr:col>10</xdr:col>
      <xdr:colOff>165100</xdr:colOff>
      <xdr:row>99</xdr:row>
      <xdr:rowOff>76223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9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92750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156955</xdr:rowOff>
    </xdr:from>
    <xdr:to>
      <xdr:col>6</xdr:col>
      <xdr:colOff>38100</xdr:colOff>
      <xdr:row>99</xdr:row>
      <xdr:rowOff>87105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9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164389</xdr:rowOff>
    </xdr:from>
    <xdr:to>
      <xdr:col>55</xdr:col>
      <xdr:colOff>0</xdr:colOff>
      <xdr:row>36</xdr:row>
      <xdr:rowOff>131470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165139"/>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119126</xdr:rowOff>
    </xdr:from>
    <xdr:to>
      <xdr:col>50</xdr:col>
      <xdr:colOff>114300</xdr:colOff>
      <xdr:row>36</xdr:row>
      <xdr:rowOff>131470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2913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119126</xdr:rowOff>
    </xdr:from>
    <xdr:to>
      <xdr:col>45</xdr:col>
      <xdr:colOff>177800</xdr:colOff>
      <xdr:row>36</xdr:row>
      <xdr:rowOff>168046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29132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116789</xdr:rowOff>
    </xdr:from>
    <xdr:to>
      <xdr:col>46</xdr:col>
      <xdr:colOff>38100</xdr:colOff>
      <xdr:row>38</xdr:row>
      <xdr:rowOff>46940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460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38066</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5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168046</xdr:rowOff>
    </xdr:from>
    <xdr:to>
      <xdr:col>41</xdr:col>
      <xdr:colOff>50800</xdr:colOff>
      <xdr:row>37</xdr:row>
      <xdr:rowOff>6655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972300" y="634024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29921</xdr:rowOff>
    </xdr:from>
    <xdr:to>
      <xdr:col>41</xdr:col>
      <xdr:colOff>101600</xdr:colOff>
      <xdr:row>38</xdr:row>
      <xdr:rowOff>131521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122648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108932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113589</xdr:rowOff>
    </xdr:from>
    <xdr:to>
      <xdr:col>55</xdr:col>
      <xdr:colOff>50800</xdr:colOff>
      <xdr:row>36</xdr:row>
      <xdr:rowOff>43739</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136466</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59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80670</xdr:rowOff>
    </xdr:from>
    <xdr:to>
      <xdr:col>50</xdr:col>
      <xdr:colOff>165100</xdr:colOff>
      <xdr:row>37</xdr:row>
      <xdr:rowOff>10820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1947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3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68326</xdr:rowOff>
    </xdr:from>
    <xdr:to>
      <xdr:col>46</xdr:col>
      <xdr:colOff>38100</xdr:colOff>
      <xdr:row>36</xdr:row>
      <xdr:rowOff>169926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117246</xdr:rowOff>
    </xdr:from>
    <xdr:to>
      <xdr:col>41</xdr:col>
      <xdr:colOff>101600</xdr:colOff>
      <xdr:row>37</xdr:row>
      <xdr:rowOff>47396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63923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127305</xdr:rowOff>
    </xdr:from>
    <xdr:to>
      <xdr:col>36</xdr:col>
      <xdr:colOff>165100</xdr:colOff>
      <xdr:row>37</xdr:row>
      <xdr:rowOff>57455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73982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119290</xdr:rowOff>
    </xdr:from>
    <xdr:to>
      <xdr:col>55</xdr:col>
      <xdr:colOff>0</xdr:colOff>
      <xdr:row>57</xdr:row>
      <xdr:rowOff>71251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720490"/>
          <a:ext cx="8382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xdr:rowOff>
    </xdr:from>
    <xdr:to>
      <xdr:col>50</xdr:col>
      <xdr:colOff>114300</xdr:colOff>
      <xdr:row>57</xdr:row>
      <xdr:rowOff>71251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77349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xdr:rowOff>
    </xdr:from>
    <xdr:to>
      <xdr:col>45</xdr:col>
      <xdr:colOff>177800</xdr:colOff>
      <xdr:row>57</xdr:row>
      <xdr:rowOff>108414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773492"/>
          <a:ext cx="889000" cy="1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83903</xdr:rowOff>
    </xdr:from>
    <xdr:to>
      <xdr:col>46</xdr:col>
      <xdr:colOff>38100</xdr:colOff>
      <xdr:row>58</xdr:row>
      <xdr:rowOff>14053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8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5180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9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44733</xdr:rowOff>
    </xdr:from>
    <xdr:to>
      <xdr:col>41</xdr:col>
      <xdr:colOff>50800</xdr:colOff>
      <xdr:row>57</xdr:row>
      <xdr:rowOff>108414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81738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66269</xdr:rowOff>
    </xdr:from>
    <xdr:to>
      <xdr:col>41</xdr:col>
      <xdr:colOff>101600</xdr:colOff>
      <xdr:row>57</xdr:row>
      <xdr:rowOff>167869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158996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163032</xdr:rowOff>
    </xdr:from>
    <xdr:to>
      <xdr:col>36</xdr:col>
      <xdr:colOff>165100</xdr:colOff>
      <xdr:row>58</xdr:row>
      <xdr:rowOff>93182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93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84309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100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68490</xdr:rowOff>
    </xdr:from>
    <xdr:to>
      <xdr:col>55</xdr:col>
      <xdr:colOff>50800</xdr:colOff>
      <xdr:row>56</xdr:row>
      <xdr:rowOff>170090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6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46917</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20451</xdr:rowOff>
    </xdr:from>
    <xdr:to>
      <xdr:col>50</xdr:col>
      <xdr:colOff>165100</xdr:colOff>
      <xdr:row>57</xdr:row>
      <xdr:rowOff>122051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113178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8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121492</xdr:rowOff>
    </xdr:from>
    <xdr:to>
      <xdr:col>46</xdr:col>
      <xdr:colOff>38100</xdr:colOff>
      <xdr:row>57</xdr:row>
      <xdr:rowOff>51642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7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68169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4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57614</xdr:rowOff>
    </xdr:from>
    <xdr:to>
      <xdr:col>41</xdr:col>
      <xdr:colOff>101600</xdr:colOff>
      <xdr:row>57</xdr:row>
      <xdr:rowOff>159214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165383</xdr:rowOff>
    </xdr:from>
    <xdr:to>
      <xdr:col>36</xdr:col>
      <xdr:colOff>165100</xdr:colOff>
      <xdr:row>57</xdr:row>
      <xdr:rowOff>95533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7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112060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124561</xdr:rowOff>
    </xdr:from>
    <xdr:to>
      <xdr:col>54</xdr:col>
      <xdr:colOff>189865</xdr:colOff>
      <xdr:row>77</xdr:row>
      <xdr:rowOff>37376</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1954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41203</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2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37376</xdr:rowOff>
    </xdr:from>
    <xdr:to>
      <xdr:col>55</xdr:col>
      <xdr:colOff>88900</xdr:colOff>
      <xdr:row>77</xdr:row>
      <xdr:rowOff>37376</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2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71238</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72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124561</xdr:rowOff>
    </xdr:from>
    <xdr:to>
      <xdr:col>55</xdr:col>
      <xdr:colOff>88900</xdr:colOff>
      <xdr:row>69</xdr:row>
      <xdr:rowOff>124561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195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138976</xdr:rowOff>
    </xdr:from>
    <xdr:to>
      <xdr:col>55</xdr:col>
      <xdr:colOff>0</xdr:colOff>
      <xdr:row>72</xdr:row>
      <xdr:rowOff>7658</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9639300" y="12311926"/>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168571</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51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18694</xdr:rowOff>
    </xdr:from>
    <xdr:to>
      <xdr:col>55</xdr:col>
      <xdr:colOff>50800</xdr:colOff>
      <xdr:row>73</xdr:row>
      <xdr:rowOff>120294</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5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139395</xdr:rowOff>
    </xdr:from>
    <xdr:to>
      <xdr:col>50</xdr:col>
      <xdr:colOff>114300</xdr:colOff>
      <xdr:row>72</xdr:row>
      <xdr:rowOff>7658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750300" y="12140895"/>
          <a:ext cx="889000" cy="2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100457</xdr:rowOff>
    </xdr:from>
    <xdr:to>
      <xdr:col>50</xdr:col>
      <xdr:colOff>165100</xdr:colOff>
      <xdr:row>73</xdr:row>
      <xdr:rowOff>30607</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44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21734</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5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139395</xdr:rowOff>
    </xdr:from>
    <xdr:to>
      <xdr:col>45</xdr:col>
      <xdr:colOff>177800</xdr:colOff>
      <xdr:row>77</xdr:row>
      <xdr:rowOff>113551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140895"/>
          <a:ext cx="889000" cy="117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160960</xdr:rowOff>
    </xdr:from>
    <xdr:to>
      <xdr:col>46</xdr:col>
      <xdr:colOff>38100</xdr:colOff>
      <xdr:row>73</xdr:row>
      <xdr:rowOff>91110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5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82237</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62116</xdr:rowOff>
    </xdr:from>
    <xdr:to>
      <xdr:col>41</xdr:col>
      <xdr:colOff>50800</xdr:colOff>
      <xdr:row>77</xdr:row>
      <xdr:rowOff>113551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6376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18617</xdr:rowOff>
    </xdr:from>
    <xdr:to>
      <xdr:col>41</xdr:col>
      <xdr:colOff>101600</xdr:colOff>
      <xdr:row>77</xdr:row>
      <xdr:rowOff>120217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136744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2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9486</xdr:rowOff>
    </xdr:from>
    <xdr:to>
      <xdr:col>36</xdr:col>
      <xdr:colOff>165100</xdr:colOff>
      <xdr:row>77</xdr:row>
      <xdr:rowOff>111086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1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127613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88176</xdr:rowOff>
    </xdr:from>
    <xdr:to>
      <xdr:col>55</xdr:col>
      <xdr:colOff>50800</xdr:colOff>
      <xdr:row>72</xdr:row>
      <xdr:rowOff>18326</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2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111053</xdr:rowOff>
    </xdr:from>
    <xdr:ext cx="599010"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1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128308</xdr:rowOff>
    </xdr:from>
    <xdr:to>
      <xdr:col>50</xdr:col>
      <xdr:colOff>165100</xdr:colOff>
      <xdr:row>72</xdr:row>
      <xdr:rowOff>58458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3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74985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0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88595</xdr:rowOff>
    </xdr:from>
    <xdr:to>
      <xdr:col>46</xdr:col>
      <xdr:colOff>38100</xdr:colOff>
      <xdr:row>71</xdr:row>
      <xdr:rowOff>18745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0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35272</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50795" y="11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62751</xdr:rowOff>
    </xdr:from>
    <xdr:to>
      <xdr:col>41</xdr:col>
      <xdr:colOff>101600</xdr:colOff>
      <xdr:row>77</xdr:row>
      <xdr:rowOff>164351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155478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11316</xdr:rowOff>
    </xdr:from>
    <xdr:to>
      <xdr:col>36</xdr:col>
      <xdr:colOff>165100</xdr:colOff>
      <xdr:row>77</xdr:row>
      <xdr:rowOff>112916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104043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42545</xdr:rowOff>
    </xdr:from>
    <xdr:to>
      <xdr:col>55</xdr:col>
      <xdr:colOff>0</xdr:colOff>
      <xdr:row>90</xdr:row>
      <xdr:rowOff>134938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5473045"/>
          <a:ext cx="8382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47555</xdr:rowOff>
    </xdr:from>
    <xdr:to>
      <xdr:col>50</xdr:col>
      <xdr:colOff>114300</xdr:colOff>
      <xdr:row>90</xdr:row>
      <xdr:rowOff>134938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8750300" y="15478055"/>
          <a:ext cx="889000" cy="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47555</xdr:rowOff>
    </xdr:from>
    <xdr:to>
      <xdr:col>45</xdr:col>
      <xdr:colOff>177800</xdr:colOff>
      <xdr:row>91</xdr:row>
      <xdr:rowOff>63539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5478055"/>
          <a:ext cx="889000" cy="1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112179</xdr:rowOff>
    </xdr:from>
    <xdr:to>
      <xdr:col>46</xdr:col>
      <xdr:colOff>38100</xdr:colOff>
      <xdr:row>96</xdr:row>
      <xdr:rowOff>42329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33456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4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63539</xdr:rowOff>
    </xdr:from>
    <xdr:to>
      <xdr:col>41</xdr:col>
      <xdr:colOff>50800</xdr:colOff>
      <xdr:row>92</xdr:row>
      <xdr:rowOff>84246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5665489"/>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36074</xdr:rowOff>
    </xdr:from>
    <xdr:to>
      <xdr:col>41</xdr:col>
      <xdr:colOff>101600</xdr:colOff>
      <xdr:row>96</xdr:row>
      <xdr:rowOff>137674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128801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5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110692</xdr:rowOff>
    </xdr:from>
    <xdr:to>
      <xdr:col>36</xdr:col>
      <xdr:colOff>165100</xdr:colOff>
      <xdr:row>97</xdr:row>
      <xdr:rowOff>40842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163195</xdr:rowOff>
    </xdr:from>
    <xdr:to>
      <xdr:col>55</xdr:col>
      <xdr:colOff>50800</xdr:colOff>
      <xdr:row>90</xdr:row>
      <xdr:rowOff>93345</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54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102220</xdr:rowOff>
    </xdr:from>
    <xdr:ext cx="599010"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36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84138</xdr:rowOff>
    </xdr:from>
    <xdr:to>
      <xdr:col>50</xdr:col>
      <xdr:colOff>165100</xdr:colOff>
      <xdr:row>91</xdr:row>
      <xdr:rowOff>14288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55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30815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27095" y="152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168205</xdr:rowOff>
    </xdr:from>
    <xdr:to>
      <xdr:col>46</xdr:col>
      <xdr:colOff>38100</xdr:colOff>
      <xdr:row>90</xdr:row>
      <xdr:rowOff>98355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54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114882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52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12739</xdr:rowOff>
    </xdr:from>
    <xdr:to>
      <xdr:col>41</xdr:col>
      <xdr:colOff>101600</xdr:colOff>
      <xdr:row>91</xdr:row>
      <xdr:rowOff>114339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56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130866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538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33446</xdr:rowOff>
    </xdr:from>
    <xdr:to>
      <xdr:col>36</xdr:col>
      <xdr:colOff>165100</xdr:colOff>
      <xdr:row>92</xdr:row>
      <xdr:rowOff>135046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5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151573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558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4499</xdr:rowOff>
    </xdr:from>
    <xdr:to>
      <xdr:col>85</xdr:col>
      <xdr:colOff>127000</xdr:colOff>
      <xdr:row>35</xdr:row>
      <xdr:rowOff>71610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5833799"/>
          <a:ext cx="838200" cy="23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29972</xdr:rowOff>
    </xdr:from>
    <xdr:to>
      <xdr:col>81</xdr:col>
      <xdr:colOff>50800</xdr:colOff>
      <xdr:row>35</xdr:row>
      <xdr:rowOff>71610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5687822"/>
          <a:ext cx="889000" cy="3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29972</xdr:rowOff>
    </xdr:from>
    <xdr:to>
      <xdr:col>76</xdr:col>
      <xdr:colOff>114300</xdr:colOff>
      <xdr:row>35</xdr:row>
      <xdr:rowOff>79121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5687822"/>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147193</xdr:rowOff>
    </xdr:from>
    <xdr:to>
      <xdr:col>76</xdr:col>
      <xdr:colOff>165100</xdr:colOff>
      <xdr:row>37</xdr:row>
      <xdr:rowOff>77343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31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68470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4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19195</xdr:rowOff>
    </xdr:from>
    <xdr:to>
      <xdr:col>71</xdr:col>
      <xdr:colOff>177800</xdr:colOff>
      <xdr:row>35</xdr:row>
      <xdr:rowOff>79121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5848495"/>
          <a:ext cx="889000" cy="2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163848</xdr:rowOff>
    </xdr:from>
    <xdr:to>
      <xdr:col>72</xdr:col>
      <xdr:colOff>38100</xdr:colOff>
      <xdr:row>37</xdr:row>
      <xdr:rowOff>93998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3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85125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72898</xdr:rowOff>
    </xdr:from>
    <xdr:to>
      <xdr:col>67</xdr:col>
      <xdr:colOff>101600</xdr:colOff>
      <xdr:row>38</xdr:row>
      <xdr:rowOff>3048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165625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125149</xdr:rowOff>
    </xdr:from>
    <xdr:to>
      <xdr:col>85</xdr:col>
      <xdr:colOff>177800</xdr:colOff>
      <xdr:row>34</xdr:row>
      <xdr:rowOff>55299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148026</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5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20810</xdr:rowOff>
    </xdr:from>
    <xdr:to>
      <xdr:col>81</xdr:col>
      <xdr:colOff>101600</xdr:colOff>
      <xdr:row>35</xdr:row>
      <xdr:rowOff>122410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0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138937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57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150622</xdr:rowOff>
    </xdr:from>
    <xdr:to>
      <xdr:col>76</xdr:col>
      <xdr:colOff>165100</xdr:colOff>
      <xdr:row>33</xdr:row>
      <xdr:rowOff>80772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97299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4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28321</xdr:rowOff>
    </xdr:from>
    <xdr:to>
      <xdr:col>72</xdr:col>
      <xdr:colOff>38100</xdr:colOff>
      <xdr:row>35</xdr:row>
      <xdr:rowOff>129921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146448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139845</xdr:rowOff>
    </xdr:from>
    <xdr:to>
      <xdr:col>67</xdr:col>
      <xdr:colOff>101600</xdr:colOff>
      <xdr:row>34</xdr:row>
      <xdr:rowOff>69995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86522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5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140557</xdr:rowOff>
    </xdr:from>
    <xdr:to>
      <xdr:col>85</xdr:col>
      <xdr:colOff>127000</xdr:colOff>
      <xdr:row>56</xdr:row>
      <xdr:rowOff>3378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570307"/>
          <a:ext cx="8382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3378</xdr:rowOff>
    </xdr:from>
    <xdr:to>
      <xdr:col>81</xdr:col>
      <xdr:colOff>50800</xdr:colOff>
      <xdr:row>56</xdr:row>
      <xdr:rowOff>22752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604578"/>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79921</xdr:rowOff>
    </xdr:from>
    <xdr:to>
      <xdr:col>76</xdr:col>
      <xdr:colOff>114300</xdr:colOff>
      <xdr:row>56</xdr:row>
      <xdr:rowOff>22752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509671"/>
          <a:ext cx="889000" cy="1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141230</xdr:rowOff>
    </xdr:from>
    <xdr:to>
      <xdr:col>76</xdr:col>
      <xdr:colOff>165100</xdr:colOff>
      <xdr:row>58</xdr:row>
      <xdr:rowOff>71380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62507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100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79921</xdr:rowOff>
    </xdr:from>
    <xdr:to>
      <xdr:col>71</xdr:col>
      <xdr:colOff>177800</xdr:colOff>
      <xdr:row>56</xdr:row>
      <xdr:rowOff>58604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09671"/>
          <a:ext cx="889000" cy="1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148107</xdr:rowOff>
    </xdr:from>
    <xdr:to>
      <xdr:col>72</xdr:col>
      <xdr:colOff>38100</xdr:colOff>
      <xdr:row>58</xdr:row>
      <xdr:rowOff>78257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92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69384</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100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147650</xdr:rowOff>
    </xdr:from>
    <xdr:to>
      <xdr:col>67</xdr:col>
      <xdr:colOff>101600</xdr:colOff>
      <xdr:row>58</xdr:row>
      <xdr:rowOff>77800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9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68927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89757</xdr:rowOff>
    </xdr:from>
    <xdr:to>
      <xdr:col>85</xdr:col>
      <xdr:colOff>177800</xdr:colOff>
      <xdr:row>56</xdr:row>
      <xdr:rowOff>19907</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5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112634</xdr:rowOff>
    </xdr:from>
    <xdr:ext cx="599010"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124028</xdr:rowOff>
    </xdr:from>
    <xdr:to>
      <xdr:col>81</xdr:col>
      <xdr:colOff>101600</xdr:colOff>
      <xdr:row>56</xdr:row>
      <xdr:rowOff>54178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5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45305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9095" y="964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143402</xdr:rowOff>
    </xdr:from>
    <xdr:to>
      <xdr:col>76</xdr:col>
      <xdr:colOff>165100</xdr:colOff>
      <xdr:row>56</xdr:row>
      <xdr:rowOff>73552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5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90079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34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29121</xdr:rowOff>
    </xdr:from>
    <xdr:to>
      <xdr:col>72</xdr:col>
      <xdr:colOff>38100</xdr:colOff>
      <xdr:row>55</xdr:row>
      <xdr:rowOff>130721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147248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7804</xdr:rowOff>
    </xdr:from>
    <xdr:to>
      <xdr:col>67</xdr:col>
      <xdr:colOff>101600</xdr:colOff>
      <xdr:row>56</xdr:row>
      <xdr:rowOff>109404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6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125931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38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71760</xdr:rowOff>
    </xdr:from>
    <xdr:to>
      <xdr:col>85</xdr:col>
      <xdr:colOff>127000</xdr:colOff>
      <xdr:row>78</xdr:row>
      <xdr:rowOff>83876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44486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47757</xdr:rowOff>
    </xdr:from>
    <xdr:to>
      <xdr:col>81</xdr:col>
      <xdr:colOff>50800</xdr:colOff>
      <xdr:row>78</xdr:row>
      <xdr:rowOff>71760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592300" y="1324940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30476</xdr:rowOff>
    </xdr:from>
    <xdr:to>
      <xdr:col>76</xdr:col>
      <xdr:colOff>114300</xdr:colOff>
      <xdr:row>77</xdr:row>
      <xdr:rowOff>47757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23212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153457</xdr:rowOff>
    </xdr:from>
    <xdr:to>
      <xdr:col>76</xdr:col>
      <xdr:colOff>165100</xdr:colOff>
      <xdr:row>77</xdr:row>
      <xdr:rowOff>83607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100134</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9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30476</xdr:rowOff>
    </xdr:from>
    <xdr:to>
      <xdr:col>71</xdr:col>
      <xdr:colOff>177800</xdr:colOff>
      <xdr:row>78</xdr:row>
      <xdr:rowOff>4826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2814300" y="13232126"/>
          <a:ext cx="889000" cy="14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114001</xdr:rowOff>
    </xdr:from>
    <xdr:to>
      <xdr:col>72</xdr:col>
      <xdr:colOff>38100</xdr:colOff>
      <xdr:row>77</xdr:row>
      <xdr:rowOff>44151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60677</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9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56393</xdr:rowOff>
    </xdr:from>
    <xdr:to>
      <xdr:col>67</xdr:col>
      <xdr:colOff>101600</xdr:colOff>
      <xdr:row>75</xdr:row>
      <xdr:rowOff>157993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3070</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47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33076</xdr:rowOff>
    </xdr:from>
    <xdr:to>
      <xdr:col>85</xdr:col>
      <xdr:colOff>177800</xdr:colOff>
      <xdr:row>78</xdr:row>
      <xdr:rowOff>134676</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119453</xdr:rowOff>
    </xdr:from>
    <xdr:ext cx="469744"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20960</xdr:rowOff>
    </xdr:from>
    <xdr:to>
      <xdr:col>81</xdr:col>
      <xdr:colOff>101600</xdr:colOff>
      <xdr:row>78</xdr:row>
      <xdr:rowOff>122560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113687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4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168407</xdr:rowOff>
    </xdr:from>
    <xdr:to>
      <xdr:col>76</xdr:col>
      <xdr:colOff>165100</xdr:colOff>
      <xdr:row>77</xdr:row>
      <xdr:rowOff>98557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1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89684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151126</xdr:rowOff>
    </xdr:from>
    <xdr:to>
      <xdr:col>72</xdr:col>
      <xdr:colOff>38100</xdr:colOff>
      <xdr:row>77</xdr:row>
      <xdr:rowOff>81276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72403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7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125476</xdr:rowOff>
    </xdr:from>
    <xdr:to>
      <xdr:col>67</xdr:col>
      <xdr:colOff>101600</xdr:colOff>
      <xdr:row>78</xdr:row>
      <xdr:rowOff>55626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46753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52146</xdr:rowOff>
    </xdr:from>
    <xdr:to>
      <xdr:col>85</xdr:col>
      <xdr:colOff>127000</xdr:colOff>
      <xdr:row>92</xdr:row>
      <xdr:rowOff>109113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5481300" y="15825546"/>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28395</xdr:rowOff>
    </xdr:from>
    <xdr:to>
      <xdr:col>81</xdr:col>
      <xdr:colOff>50800</xdr:colOff>
      <xdr:row>92</xdr:row>
      <xdr:rowOff>52146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4592300" y="15801795"/>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160297</xdr:rowOff>
    </xdr:from>
    <xdr:to>
      <xdr:col>76</xdr:col>
      <xdr:colOff>114300</xdr:colOff>
      <xdr:row>92</xdr:row>
      <xdr:rowOff>28395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3703300" y="1576224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40094</xdr:rowOff>
    </xdr:from>
    <xdr:to>
      <xdr:col>76</xdr:col>
      <xdr:colOff>165100</xdr:colOff>
      <xdr:row>94</xdr:row>
      <xdr:rowOff>141694</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1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132821</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325111" y="162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51392</xdr:rowOff>
    </xdr:from>
    <xdr:to>
      <xdr:col>71</xdr:col>
      <xdr:colOff>177800</xdr:colOff>
      <xdr:row>91</xdr:row>
      <xdr:rowOff>160297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814300" y="15653342"/>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30378</xdr:rowOff>
    </xdr:from>
    <xdr:to>
      <xdr:col>72</xdr:col>
      <xdr:colOff>38100</xdr:colOff>
      <xdr:row>94</xdr:row>
      <xdr:rowOff>131978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14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123105</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36111" y="162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13142</xdr:rowOff>
    </xdr:from>
    <xdr:to>
      <xdr:col>67</xdr:col>
      <xdr:colOff>101600</xdr:colOff>
      <xdr:row>94</xdr:row>
      <xdr:rowOff>114742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612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105869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47111" y="162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58313</xdr:rowOff>
    </xdr:from>
    <xdr:to>
      <xdr:col>85</xdr:col>
      <xdr:colOff>177800</xdr:colOff>
      <xdr:row>92</xdr:row>
      <xdr:rowOff>159913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81190</xdr:rowOff>
    </xdr:from>
    <xdr:ext cx="534377"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1346</xdr:rowOff>
    </xdr:from>
    <xdr:to>
      <xdr:col>81</xdr:col>
      <xdr:colOff>101600</xdr:colOff>
      <xdr:row>92</xdr:row>
      <xdr:rowOff>102946</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57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119473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55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149045</xdr:rowOff>
    </xdr:from>
    <xdr:to>
      <xdr:col>76</xdr:col>
      <xdr:colOff>165100</xdr:colOff>
      <xdr:row>92</xdr:row>
      <xdr:rowOff>79195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57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95722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5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109497</xdr:rowOff>
    </xdr:from>
    <xdr:to>
      <xdr:col>72</xdr:col>
      <xdr:colOff>38100</xdr:colOff>
      <xdr:row>92</xdr:row>
      <xdr:rowOff>39647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57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56174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592</xdr:rowOff>
    </xdr:from>
    <xdr:to>
      <xdr:col>67</xdr:col>
      <xdr:colOff>101600</xdr:colOff>
      <xdr:row>91</xdr:row>
      <xdr:rowOff>102192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56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118719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3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105410</xdr:rowOff>
    </xdr:from>
    <xdr:to>
      <xdr:col>116</xdr:col>
      <xdr:colOff>62864</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763260"/>
          <a:ext cx="1269"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52087</xdr:rowOff>
    </xdr:from>
    <xdr:ext cx="378565"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53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105410</xdr:rowOff>
    </xdr:from>
    <xdr:to>
      <xdr:col>116</xdr:col>
      <xdr:colOff>152400</xdr:colOff>
      <xdr:row>33</xdr:row>
      <xdr:rowOff>105410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7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82550</xdr:rowOff>
    </xdr:from>
    <xdr:to>
      <xdr:col>116</xdr:col>
      <xdr:colOff>63500</xdr:colOff>
      <xdr:row>38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1323300" y="642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50182</xdr:rowOff>
    </xdr:from>
    <xdr:ext cx="313932"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3938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88900</xdr:rowOff>
    </xdr:from>
    <xdr:to>
      <xdr:col>112</xdr:col>
      <xdr:colOff>38100</xdr:colOff>
      <xdr:row>38</xdr:row>
      <xdr:rowOff>19050</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35577</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53633" y="6207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94615</xdr:rowOff>
    </xdr:from>
    <xdr:to>
      <xdr:col>107</xdr:col>
      <xdr:colOff>101600</xdr:colOff>
      <xdr:row>38</xdr:row>
      <xdr:rowOff>24765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41292</xdr:rowOff>
    </xdr:from>
    <xdr:ext cx="249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3096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xdr:rowOff>
    </xdr:from>
    <xdr:to>
      <xdr:col>102</xdr:col>
      <xdr:colOff>165100</xdr:colOff>
      <xdr:row>35</xdr:row>
      <xdr:rowOff>104775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121302</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88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140335</xdr:rowOff>
    </xdr:from>
    <xdr:to>
      <xdr:col>98</xdr:col>
      <xdr:colOff>38100</xdr:colOff>
      <xdr:row>31</xdr:row>
      <xdr:rowOff>70485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87012</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313932"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1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a:extLst>
            <a:ext uri="{FF2B5EF4-FFF2-40B4-BE49-F238E27FC236}">
              <a16:creationId xmlns:a16="http://schemas.microsoft.com/office/drawing/2014/main" id="{00000000-0008-0000-0700-0000FB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a:extLst>
            <a:ext uri="{FF2B5EF4-FFF2-40B4-BE49-F238E27FC236}">
              <a16:creationId xmlns:a16="http://schemas.microsoft.com/office/drawing/2014/main" id="{00000000-0008-0000-0700-0000FD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a:extLst>
            <a:ext uri="{FF2B5EF4-FFF2-40B4-BE49-F238E27FC236}">
              <a16:creationId xmlns:a16="http://schemas.microsoft.com/office/drawing/2014/main" id="{00000000-0008-0000-0700-00000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a:extLst>
            <a:ext uri="{FF2B5EF4-FFF2-40B4-BE49-F238E27FC236}">
              <a16:creationId xmlns:a16="http://schemas.microsoft.com/office/drawing/2014/main" id="{00000000-0008-0000-0700-00001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年度については、前年度からの繰越事業の増等により、土木費が前年度と比較して</a:t>
          </a:r>
          <a:r>
            <a:rPr kumimoji="1" lang="en-US" altLang="ja-JP" sz="1050">
              <a:latin typeface="ＭＳ Ｐゴシック" panose="020B0600070205080204" pitchFamily="50" charset="-128"/>
              <a:ea typeface="ＭＳ Ｐゴシック" panose="020B0600070205080204" pitchFamily="50" charset="-128"/>
            </a:rPr>
            <a:t>7,452</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100,911</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令和元年度については、前年度からの繰越事業の増等により、土木費が前年度と比較して</a:t>
          </a:r>
          <a:r>
            <a:rPr kumimoji="1" lang="en-US" altLang="ja-JP" sz="1050">
              <a:latin typeface="ＭＳ Ｐゴシック" panose="020B0600070205080204" pitchFamily="50" charset="-128"/>
              <a:ea typeface="ＭＳ Ｐゴシック" panose="020B0600070205080204" pitchFamily="50" charset="-128"/>
            </a:rPr>
            <a:t>10,087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110,998</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年度については、商工業振興資金の貸付金の増等により、商工費が前年度と比較して</a:t>
          </a:r>
          <a:r>
            <a:rPr kumimoji="1" lang="en-US" altLang="ja-JP" sz="1050">
              <a:latin typeface="ＭＳ Ｐゴシック" panose="020B0600070205080204" pitchFamily="50" charset="-128"/>
              <a:ea typeface="ＭＳ Ｐゴシック" panose="020B0600070205080204" pitchFamily="50" charset="-128"/>
            </a:rPr>
            <a:t>92,465</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114,024</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年度については、新型コロナウイルス感染症に要する経費の増等により、衛生費が前年度と比較して</a:t>
          </a:r>
          <a:r>
            <a:rPr kumimoji="1" lang="en-US" altLang="ja-JP" sz="1050">
              <a:latin typeface="ＭＳ Ｐゴシック" panose="020B0600070205080204" pitchFamily="50" charset="-128"/>
              <a:ea typeface="ＭＳ Ｐゴシック" panose="020B0600070205080204" pitchFamily="50" charset="-128"/>
            </a:rPr>
            <a:t>14,524</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49,112</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年度については、新型コロナウイルス感染症に要する経費の増等により、衛生費が前年度と比較して</a:t>
          </a:r>
          <a:r>
            <a:rPr kumimoji="1" lang="en-US" altLang="ja-JP" sz="1050">
              <a:latin typeface="ＭＳ Ｐゴシック" panose="020B0600070205080204" pitchFamily="50" charset="-128"/>
              <a:ea typeface="ＭＳ Ｐゴシック" panose="020B0600070205080204" pitchFamily="50" charset="-128"/>
            </a:rPr>
            <a:t>13,819</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62,931</a:t>
          </a:r>
          <a:r>
            <a:rPr kumimoji="1" lang="ja-JP" altLang="en-US" sz="105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年度は、残高そのものは基金運用益を積み立てたことによる</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百万円の増にとどまったものの、実質交付税の大幅な減少により標準財政規模が減少したことから、前年度と比較して</a:t>
          </a:r>
          <a:r>
            <a:rPr kumimoji="1" lang="en-US" altLang="ja-JP" sz="800">
              <a:latin typeface="ＭＳ ゴシック" pitchFamily="49" charset="-128"/>
              <a:ea typeface="ＭＳ ゴシック" pitchFamily="49" charset="-128"/>
            </a:rPr>
            <a:t>0.27</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9.77%</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年度によって増減はあるが、全国平均を上回る水準で推移しており、財政運営の健全性は維持されている。令和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年度は、感染症対応のための国庫支出金の一部について、交付後に不用が生じた場合、翌年度に国へ返還することとなっており、歳入が過大となっていることなどから、前年度と比較して</a:t>
          </a:r>
          <a:r>
            <a:rPr kumimoji="1" lang="en-US" altLang="ja-JP" sz="800">
              <a:latin typeface="ＭＳ ゴシック" pitchFamily="49" charset="-128"/>
              <a:ea typeface="ＭＳ ゴシック" pitchFamily="49" charset="-128"/>
            </a:rPr>
            <a:t>2.56</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3.77%</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年度は、感染症対応のための国庫支出金の一部について、交付後に不用が生じた場合、翌年度に国へ返還することとなっており、歳入が過大となっていることなどから、前年度と比較して</a:t>
          </a:r>
          <a:r>
            <a:rPr kumimoji="1" lang="en-US" altLang="ja-JP" sz="800">
              <a:latin typeface="ＭＳ ゴシック" pitchFamily="49" charset="-128"/>
              <a:ea typeface="ＭＳ ゴシック" pitchFamily="49" charset="-128"/>
            </a:rPr>
            <a:t>2.43</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2.52%</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○今後も、将来にわたって質の高い県民サービスを提供していくために健全で持続可能な財政運営を確保していく。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令和元年度については、電気事業会計において、純利益の増加に伴い、流動資産である現金預金も増加した影響等から、連結実質黒字額が増加している。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電気事業会計において、有価証券取得に伴い、流動資産である現金預金が減少した一方で、一般会計において、感染症対応のための国庫補助金の一部について、交付後に不用が生じた場合、翌年度に国へ返還することとなっており、歳入が過大となっていることなどから、連結実質黒字額が増加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年度については、電気事業会計において、固定資産取得に伴い、流動資産である現金預金が減少した影響等から、連結実質黒字額が減少している。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年度については、電気事業会計において、固定資産取得に伴い、流動資産である現金預金が減少した影響等から、連結実質黒字額が減少している。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0.8" zeroHeight="1" x14ac:dyDescent="0.2"/>
  <cols>
    <col min="1" max="11" width="2.109375" style="162" customWidth="1"/>
    <col min="12" max="12" width="2.21875" style="162" customWidth="1"/>
    <col min="13" max="17" width="2.33203125" style="162" customWidth="1"/>
    <col min="18" max="119" width="2.109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613385091</v>
      </c>
      <c r="BO4" s="410"/>
      <c r="BP4" s="410"/>
      <c r="BQ4" s="410"/>
      <c r="BR4" s="410"/>
      <c r="BS4" s="410"/>
      <c r="BT4" s="410"/>
      <c r="BU4" s="411"/>
      <c r="BV4" s="409">
        <v>600046187</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3.8</v>
      </c>
      <c r="CU4" s="559"/>
      <c r="CV4" s="559"/>
      <c r="CW4" s="559"/>
      <c r="CX4" s="559"/>
      <c r="CY4" s="559"/>
      <c r="CZ4" s="559"/>
      <c r="DA4" s="560"/>
      <c r="DB4" s="558">
        <v>1.2</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583045839</v>
      </c>
      <c r="BO5" s="389"/>
      <c r="BP5" s="389"/>
      <c r="BQ5" s="389"/>
      <c r="BR5" s="389"/>
      <c r="BS5" s="389"/>
      <c r="BT5" s="389"/>
      <c r="BU5" s="390"/>
      <c r="BV5" s="388">
        <v>571833529</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89.4</v>
      </c>
      <c r="CU5" s="383"/>
      <c r="CV5" s="383"/>
      <c r="CW5" s="383"/>
      <c r="CX5" s="383"/>
      <c r="CY5" s="383"/>
      <c r="CZ5" s="383"/>
      <c r="DA5" s="384"/>
      <c r="DB5" s="382">
        <v>84.5</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12500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30339252</v>
      </c>
      <c r="BO6" s="389"/>
      <c r="BP6" s="389"/>
      <c r="BQ6" s="389"/>
      <c r="BR6" s="389"/>
      <c r="BS6" s="389"/>
      <c r="BT6" s="389"/>
      <c r="BU6" s="390"/>
      <c r="BV6" s="388">
        <v>28212658</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89.4</v>
      </c>
      <c r="CU6" s="512"/>
      <c r="CV6" s="512"/>
      <c r="CW6" s="512"/>
      <c r="CX6" s="512"/>
      <c r="CY6" s="512"/>
      <c r="CZ6" s="512"/>
      <c r="DA6" s="513"/>
      <c r="DB6" s="511">
        <v>90.3</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1</v>
      </c>
      <c r="AJ7" s="432"/>
      <c r="AK7" s="432"/>
      <c r="AL7" s="432"/>
      <c r="AM7" s="432"/>
      <c r="AN7" s="432"/>
      <c r="AO7" s="432"/>
      <c r="AP7" s="433"/>
      <c r="AQ7" s="431">
        <v>9600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20214058</v>
      </c>
      <c r="BO7" s="389"/>
      <c r="BP7" s="389"/>
      <c r="BQ7" s="389"/>
      <c r="BR7" s="389"/>
      <c r="BS7" s="389"/>
      <c r="BT7" s="389"/>
      <c r="BU7" s="390"/>
      <c r="BV7" s="388">
        <v>24866187</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268591078</v>
      </c>
      <c r="CU7" s="389"/>
      <c r="CV7" s="389"/>
      <c r="CW7" s="389"/>
      <c r="CX7" s="389"/>
      <c r="CY7" s="389"/>
      <c r="CZ7" s="389"/>
      <c r="DA7" s="390"/>
      <c r="DB7" s="388">
        <v>276062901</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8900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10125194</v>
      </c>
      <c r="BO8" s="389"/>
      <c r="BP8" s="389"/>
      <c r="BQ8" s="389"/>
      <c r="BR8" s="389"/>
      <c r="BS8" s="389"/>
      <c r="BT8" s="389"/>
      <c r="BU8" s="390"/>
      <c r="BV8" s="388">
        <v>3346471</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0.37341000000000002</v>
      </c>
      <c r="CU8" s="509"/>
      <c r="CV8" s="509"/>
      <c r="CW8" s="509"/>
      <c r="CX8" s="509"/>
      <c r="CY8" s="509"/>
      <c r="CZ8" s="509"/>
      <c r="DA8" s="510"/>
      <c r="DB8" s="508">
        <v>0.38431999999999999</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809974</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9100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6778723</v>
      </c>
      <c r="BO9" s="389"/>
      <c r="BP9" s="389"/>
      <c r="BQ9" s="389"/>
      <c r="BR9" s="389"/>
      <c r="BS9" s="389"/>
      <c r="BT9" s="389"/>
      <c r="BU9" s="390"/>
      <c r="BV9" s="388">
        <v>-8742602</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19.600000000000001</v>
      </c>
      <c r="CU9" s="383"/>
      <c r="CV9" s="383"/>
      <c r="CW9" s="383"/>
      <c r="CX9" s="383"/>
      <c r="CY9" s="383"/>
      <c r="CZ9" s="383"/>
      <c r="DA9" s="384"/>
      <c r="DB9" s="382">
        <v>19.5</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834930</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8200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2746</v>
      </c>
      <c r="BO10" s="389"/>
      <c r="BP10" s="389"/>
      <c r="BQ10" s="389"/>
      <c r="BR10" s="389"/>
      <c r="BS10" s="389"/>
      <c r="BT10" s="389"/>
      <c r="BU10" s="390"/>
      <c r="BV10" s="388">
        <v>9002222</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35</v>
      </c>
      <c r="AJ11" s="432"/>
      <c r="AK11" s="432"/>
      <c r="AL11" s="432"/>
      <c r="AM11" s="432"/>
      <c r="AN11" s="432"/>
      <c r="AO11" s="432"/>
      <c r="AP11" s="433"/>
      <c r="AQ11" s="431">
        <v>7700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2">
      <c r="A12" s="163"/>
      <c r="B12" s="456" t="s">
        <v>124</v>
      </c>
      <c r="C12" s="457"/>
      <c r="D12" s="457"/>
      <c r="E12" s="457"/>
      <c r="F12" s="457"/>
      <c r="G12" s="457"/>
      <c r="H12" s="457"/>
      <c r="I12" s="457"/>
      <c r="J12" s="457"/>
      <c r="K12" s="458"/>
      <c r="L12" s="465" t="s">
        <v>125</v>
      </c>
      <c r="M12" s="466"/>
      <c r="N12" s="466"/>
      <c r="O12" s="466"/>
      <c r="P12" s="466"/>
      <c r="Q12" s="467"/>
      <c r="R12" s="468">
        <v>812615</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132</v>
      </c>
      <c r="CU12" s="489"/>
      <c r="CV12" s="489"/>
      <c r="CW12" s="489"/>
      <c r="CX12" s="489"/>
      <c r="CY12" s="489"/>
      <c r="CZ12" s="489"/>
      <c r="DA12" s="490"/>
      <c r="DB12" s="488" t="s">
        <v>133</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134</v>
      </c>
      <c r="N13" s="448"/>
      <c r="O13" s="448"/>
      <c r="P13" s="448"/>
      <c r="Q13" s="449"/>
      <c r="R13" s="491">
        <v>793192</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135</v>
      </c>
      <c r="BA13" s="392"/>
      <c r="BB13" s="392"/>
      <c r="BC13" s="392"/>
      <c r="BD13" s="392"/>
      <c r="BE13" s="392"/>
      <c r="BF13" s="392"/>
      <c r="BG13" s="392"/>
      <c r="BH13" s="392"/>
      <c r="BI13" s="392"/>
      <c r="BJ13" s="392"/>
      <c r="BK13" s="392"/>
      <c r="BL13" s="392"/>
      <c r="BM13" s="393"/>
      <c r="BN13" s="388">
        <v>6781469</v>
      </c>
      <c r="BO13" s="389"/>
      <c r="BP13" s="389"/>
      <c r="BQ13" s="389"/>
      <c r="BR13" s="389"/>
      <c r="BS13" s="389"/>
      <c r="BT13" s="389"/>
      <c r="BU13" s="390"/>
      <c r="BV13" s="388">
        <v>259620</v>
      </c>
      <c r="BW13" s="389"/>
      <c r="BX13" s="389"/>
      <c r="BY13" s="389"/>
      <c r="BZ13" s="389"/>
      <c r="CA13" s="389"/>
      <c r="CB13" s="389"/>
      <c r="CC13" s="390"/>
      <c r="CD13" s="486" t="s">
        <v>136</v>
      </c>
      <c r="CE13" s="381"/>
      <c r="CF13" s="381"/>
      <c r="CG13" s="381"/>
      <c r="CH13" s="381"/>
      <c r="CI13" s="381"/>
      <c r="CJ13" s="381"/>
      <c r="CK13" s="381"/>
      <c r="CL13" s="381"/>
      <c r="CM13" s="381"/>
      <c r="CN13" s="381"/>
      <c r="CO13" s="381"/>
      <c r="CP13" s="381"/>
      <c r="CQ13" s="381"/>
      <c r="CR13" s="381"/>
      <c r="CS13" s="487"/>
      <c r="CT13" s="382">
        <v>11.5</v>
      </c>
      <c r="CU13" s="383"/>
      <c r="CV13" s="383"/>
      <c r="CW13" s="383"/>
      <c r="CX13" s="383"/>
      <c r="CY13" s="383"/>
      <c r="CZ13" s="383"/>
      <c r="DA13" s="384"/>
      <c r="DB13" s="382">
        <v>11.6</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137</v>
      </c>
      <c r="M14" s="506"/>
      <c r="N14" s="506"/>
      <c r="O14" s="506"/>
      <c r="P14" s="506"/>
      <c r="Q14" s="507"/>
      <c r="R14" s="450">
        <v>816340</v>
      </c>
      <c r="S14" s="451"/>
      <c r="T14" s="451"/>
      <c r="U14" s="451"/>
      <c r="V14" s="452"/>
      <c r="W14" s="474"/>
      <c r="X14" s="475"/>
      <c r="Y14" s="476"/>
      <c r="Z14" s="428" t="s">
        <v>138</v>
      </c>
      <c r="AA14" s="429"/>
      <c r="AB14" s="429"/>
      <c r="AC14" s="429"/>
      <c r="AD14" s="429"/>
      <c r="AE14" s="429"/>
      <c r="AF14" s="429"/>
      <c r="AG14" s="429"/>
      <c r="AH14" s="430"/>
      <c r="AI14" s="431">
        <v>4031</v>
      </c>
      <c r="AJ14" s="432"/>
      <c r="AK14" s="432"/>
      <c r="AL14" s="432"/>
      <c r="AM14" s="433"/>
      <c r="AN14" s="431">
        <v>13342610</v>
      </c>
      <c r="AO14" s="432"/>
      <c r="AP14" s="432"/>
      <c r="AQ14" s="432"/>
      <c r="AR14" s="432"/>
      <c r="AS14" s="433"/>
      <c r="AT14" s="431">
        <v>3310</v>
      </c>
      <c r="AU14" s="432"/>
      <c r="AV14" s="432"/>
      <c r="AW14" s="432"/>
      <c r="AX14" s="432"/>
      <c r="AY14" s="434"/>
      <c r="AZ14" s="406" t="s">
        <v>139</v>
      </c>
      <c r="BA14" s="407"/>
      <c r="BB14" s="407"/>
      <c r="BC14" s="407"/>
      <c r="BD14" s="407"/>
      <c r="BE14" s="407"/>
      <c r="BF14" s="407"/>
      <c r="BG14" s="407"/>
      <c r="BH14" s="407"/>
      <c r="BI14" s="407"/>
      <c r="BJ14" s="407"/>
      <c r="BK14" s="407"/>
      <c r="BL14" s="407"/>
      <c r="BM14" s="408"/>
      <c r="BN14" s="409">
        <v>92796150</v>
      </c>
      <c r="BO14" s="410"/>
      <c r="BP14" s="410"/>
      <c r="BQ14" s="410"/>
      <c r="BR14" s="410"/>
      <c r="BS14" s="410"/>
      <c r="BT14" s="410"/>
      <c r="BU14" s="411"/>
      <c r="BV14" s="409">
        <v>78527723</v>
      </c>
      <c r="BW14" s="410"/>
      <c r="BX14" s="410"/>
      <c r="BY14" s="410"/>
      <c r="BZ14" s="410"/>
      <c r="CA14" s="410"/>
      <c r="CB14" s="410"/>
      <c r="CC14" s="411"/>
      <c r="CD14" s="414" t="s">
        <v>140</v>
      </c>
      <c r="CE14" s="415"/>
      <c r="CF14" s="415"/>
      <c r="CG14" s="415"/>
      <c r="CH14" s="415"/>
      <c r="CI14" s="415"/>
      <c r="CJ14" s="415"/>
      <c r="CK14" s="415"/>
      <c r="CL14" s="415"/>
      <c r="CM14" s="415"/>
      <c r="CN14" s="415"/>
      <c r="CO14" s="415"/>
      <c r="CP14" s="415"/>
      <c r="CQ14" s="415"/>
      <c r="CR14" s="415"/>
      <c r="CS14" s="416"/>
      <c r="CT14" s="438">
        <v>180.1</v>
      </c>
      <c r="CU14" s="439"/>
      <c r="CV14" s="439"/>
      <c r="CW14" s="439"/>
      <c r="CX14" s="439"/>
      <c r="CY14" s="439"/>
      <c r="CZ14" s="439"/>
      <c r="DA14" s="440"/>
      <c r="DB14" s="438">
        <v>180.9</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141</v>
      </c>
      <c r="N15" s="448"/>
      <c r="O15" s="448"/>
      <c r="P15" s="448"/>
      <c r="Q15" s="449"/>
      <c r="R15" s="450">
        <v>799566</v>
      </c>
      <c r="S15" s="451"/>
      <c r="T15" s="451"/>
      <c r="U15" s="451"/>
      <c r="V15" s="452"/>
      <c r="W15" s="474"/>
      <c r="X15" s="475"/>
      <c r="Y15" s="476"/>
      <c r="Z15" s="428" t="s">
        <v>142</v>
      </c>
      <c r="AA15" s="429"/>
      <c r="AB15" s="429"/>
      <c r="AC15" s="429"/>
      <c r="AD15" s="429"/>
      <c r="AE15" s="429"/>
      <c r="AF15" s="429"/>
      <c r="AG15" s="429"/>
      <c r="AH15" s="430"/>
      <c r="AI15" s="431" t="s">
        <v>132</v>
      </c>
      <c r="AJ15" s="432"/>
      <c r="AK15" s="432"/>
      <c r="AL15" s="432"/>
      <c r="AM15" s="433"/>
      <c r="AN15" s="431" t="s">
        <v>132</v>
      </c>
      <c r="AO15" s="432"/>
      <c r="AP15" s="432"/>
      <c r="AQ15" s="432"/>
      <c r="AR15" s="432"/>
      <c r="AS15" s="433"/>
      <c r="AT15" s="431" t="s">
        <v>122</v>
      </c>
      <c r="AU15" s="432"/>
      <c r="AV15" s="432"/>
      <c r="AW15" s="432"/>
      <c r="AX15" s="432"/>
      <c r="AY15" s="434"/>
      <c r="AZ15" s="385" t="s">
        <v>143</v>
      </c>
      <c r="BA15" s="386"/>
      <c r="BB15" s="386"/>
      <c r="BC15" s="386"/>
      <c r="BD15" s="386"/>
      <c r="BE15" s="386"/>
      <c r="BF15" s="386"/>
      <c r="BG15" s="386"/>
      <c r="BH15" s="386"/>
      <c r="BI15" s="386"/>
      <c r="BJ15" s="386"/>
      <c r="BK15" s="386"/>
      <c r="BL15" s="386"/>
      <c r="BM15" s="387"/>
      <c r="BN15" s="388">
        <v>242411826</v>
      </c>
      <c r="BO15" s="389"/>
      <c r="BP15" s="389"/>
      <c r="BQ15" s="389"/>
      <c r="BR15" s="389"/>
      <c r="BS15" s="389"/>
      <c r="BT15" s="389"/>
      <c r="BU15" s="390"/>
      <c r="BV15" s="388">
        <v>232343413</v>
      </c>
      <c r="BW15" s="389"/>
      <c r="BX15" s="389"/>
      <c r="BY15" s="389"/>
      <c r="BZ15" s="389"/>
      <c r="CA15" s="389"/>
      <c r="CB15" s="389"/>
      <c r="CC15" s="390"/>
      <c r="CD15" s="441" t="s">
        <v>144</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145</v>
      </c>
      <c r="M16" s="445"/>
      <c r="N16" s="445"/>
      <c r="O16" s="445"/>
      <c r="P16" s="445"/>
      <c r="Q16" s="446"/>
      <c r="R16" s="435" t="s">
        <v>146</v>
      </c>
      <c r="S16" s="436"/>
      <c r="T16" s="436"/>
      <c r="U16" s="436"/>
      <c r="V16" s="437"/>
      <c r="W16" s="474"/>
      <c r="X16" s="475"/>
      <c r="Y16" s="476"/>
      <c r="Z16" s="428" t="s">
        <v>147</v>
      </c>
      <c r="AA16" s="429"/>
      <c r="AB16" s="429"/>
      <c r="AC16" s="429"/>
      <c r="AD16" s="429"/>
      <c r="AE16" s="429"/>
      <c r="AF16" s="429"/>
      <c r="AG16" s="429"/>
      <c r="AH16" s="430"/>
      <c r="AI16" s="431">
        <v>78</v>
      </c>
      <c r="AJ16" s="432"/>
      <c r="AK16" s="432"/>
      <c r="AL16" s="432"/>
      <c r="AM16" s="433"/>
      <c r="AN16" s="431">
        <v>271674</v>
      </c>
      <c r="AO16" s="432"/>
      <c r="AP16" s="432"/>
      <c r="AQ16" s="432"/>
      <c r="AR16" s="432"/>
      <c r="AS16" s="433"/>
      <c r="AT16" s="431">
        <v>3483</v>
      </c>
      <c r="AU16" s="432"/>
      <c r="AV16" s="432"/>
      <c r="AW16" s="432"/>
      <c r="AX16" s="432"/>
      <c r="AY16" s="434"/>
      <c r="AZ16" s="385" t="s">
        <v>148</v>
      </c>
      <c r="BA16" s="386"/>
      <c r="BB16" s="386"/>
      <c r="BC16" s="386"/>
      <c r="BD16" s="386"/>
      <c r="BE16" s="386"/>
      <c r="BF16" s="386"/>
      <c r="BG16" s="386"/>
      <c r="BH16" s="386"/>
      <c r="BI16" s="386"/>
      <c r="BJ16" s="386"/>
      <c r="BK16" s="386"/>
      <c r="BL16" s="386"/>
      <c r="BM16" s="387"/>
      <c r="BN16" s="388">
        <v>115071491</v>
      </c>
      <c r="BO16" s="389"/>
      <c r="BP16" s="389"/>
      <c r="BQ16" s="389"/>
      <c r="BR16" s="389"/>
      <c r="BS16" s="389"/>
      <c r="BT16" s="389"/>
      <c r="BU16" s="390"/>
      <c r="BV16" s="388">
        <v>96270966</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149</v>
      </c>
      <c r="N17" s="454"/>
      <c r="O17" s="454"/>
      <c r="P17" s="454"/>
      <c r="Q17" s="455"/>
      <c r="R17" s="435" t="s">
        <v>150</v>
      </c>
      <c r="S17" s="436"/>
      <c r="T17" s="436"/>
      <c r="U17" s="436"/>
      <c r="V17" s="437"/>
      <c r="W17" s="474"/>
      <c r="X17" s="475"/>
      <c r="Y17" s="476"/>
      <c r="Z17" s="428" t="s">
        <v>151</v>
      </c>
      <c r="AA17" s="429"/>
      <c r="AB17" s="429"/>
      <c r="AC17" s="429"/>
      <c r="AD17" s="429"/>
      <c r="AE17" s="429"/>
      <c r="AF17" s="429"/>
      <c r="AG17" s="429"/>
      <c r="AH17" s="430"/>
      <c r="AI17" s="431">
        <v>1674</v>
      </c>
      <c r="AJ17" s="432"/>
      <c r="AK17" s="432"/>
      <c r="AL17" s="432"/>
      <c r="AM17" s="433"/>
      <c r="AN17" s="431">
        <v>5355126</v>
      </c>
      <c r="AO17" s="432"/>
      <c r="AP17" s="432"/>
      <c r="AQ17" s="432"/>
      <c r="AR17" s="432"/>
      <c r="AS17" s="433"/>
      <c r="AT17" s="431">
        <v>3199</v>
      </c>
      <c r="AU17" s="432"/>
      <c r="AV17" s="432"/>
      <c r="AW17" s="432"/>
      <c r="AX17" s="432"/>
      <c r="AY17" s="434"/>
      <c r="AZ17" s="385" t="s">
        <v>152</v>
      </c>
      <c r="BA17" s="386"/>
      <c r="BB17" s="386"/>
      <c r="BC17" s="386"/>
      <c r="BD17" s="386"/>
      <c r="BE17" s="386"/>
      <c r="BF17" s="386"/>
      <c r="BG17" s="386"/>
      <c r="BH17" s="386"/>
      <c r="BI17" s="386"/>
      <c r="BJ17" s="386"/>
      <c r="BK17" s="386"/>
      <c r="BL17" s="386"/>
      <c r="BM17" s="387"/>
      <c r="BN17" s="388">
        <v>245921946</v>
      </c>
      <c r="BO17" s="389"/>
      <c r="BP17" s="389"/>
      <c r="BQ17" s="389"/>
      <c r="BR17" s="389"/>
      <c r="BS17" s="389"/>
      <c r="BT17" s="389"/>
      <c r="BU17" s="390"/>
      <c r="BV17" s="388">
        <v>245694150</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153</v>
      </c>
      <c r="C18" s="424"/>
      <c r="D18" s="424"/>
      <c r="E18" s="424"/>
      <c r="F18" s="424"/>
      <c r="G18" s="424"/>
      <c r="H18" s="424"/>
      <c r="I18" s="424"/>
      <c r="J18" s="424"/>
      <c r="K18" s="425"/>
      <c r="L18" s="426">
        <v>4465</v>
      </c>
      <c r="M18" s="427"/>
      <c r="N18" s="427"/>
      <c r="O18" s="427"/>
      <c r="P18" s="427"/>
      <c r="Q18" s="427"/>
      <c r="R18" s="427"/>
      <c r="S18" s="427"/>
      <c r="T18" s="427"/>
      <c r="U18" s="427"/>
      <c r="V18" s="427"/>
      <c r="W18" s="474"/>
      <c r="X18" s="475"/>
      <c r="Y18" s="476"/>
      <c r="Z18" s="428" t="s">
        <v>154</v>
      </c>
      <c r="AA18" s="429"/>
      <c r="AB18" s="429"/>
      <c r="AC18" s="429"/>
      <c r="AD18" s="429"/>
      <c r="AE18" s="429"/>
      <c r="AF18" s="429"/>
      <c r="AG18" s="429"/>
      <c r="AH18" s="430"/>
      <c r="AI18" s="431">
        <v>6626</v>
      </c>
      <c r="AJ18" s="432"/>
      <c r="AK18" s="432"/>
      <c r="AL18" s="432"/>
      <c r="AM18" s="433"/>
      <c r="AN18" s="431">
        <v>24031313</v>
      </c>
      <c r="AO18" s="432"/>
      <c r="AP18" s="432"/>
      <c r="AQ18" s="432"/>
      <c r="AR18" s="432"/>
      <c r="AS18" s="433"/>
      <c r="AT18" s="431">
        <v>3627</v>
      </c>
      <c r="AU18" s="432"/>
      <c r="AV18" s="432"/>
      <c r="AW18" s="432"/>
      <c r="AX18" s="432"/>
      <c r="AY18" s="434"/>
      <c r="AZ18" s="391" t="s">
        <v>155</v>
      </c>
      <c r="BA18" s="392"/>
      <c r="BB18" s="392"/>
      <c r="BC18" s="392"/>
      <c r="BD18" s="392"/>
      <c r="BE18" s="392"/>
      <c r="BF18" s="392"/>
      <c r="BG18" s="392"/>
      <c r="BH18" s="392"/>
      <c r="BI18" s="392"/>
      <c r="BJ18" s="392"/>
      <c r="BK18" s="392"/>
      <c r="BL18" s="392"/>
      <c r="BM18" s="393"/>
      <c r="BN18" s="394">
        <v>346233005</v>
      </c>
      <c r="BO18" s="395"/>
      <c r="BP18" s="395"/>
      <c r="BQ18" s="395"/>
      <c r="BR18" s="395"/>
      <c r="BS18" s="395"/>
      <c r="BT18" s="395"/>
      <c r="BU18" s="396"/>
      <c r="BV18" s="394">
        <v>359780902</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156</v>
      </c>
      <c r="C19" s="424"/>
      <c r="D19" s="424"/>
      <c r="E19" s="424"/>
      <c r="F19" s="424"/>
      <c r="G19" s="424"/>
      <c r="H19" s="424"/>
      <c r="I19" s="424"/>
      <c r="J19" s="424"/>
      <c r="K19" s="425"/>
      <c r="L19" s="426">
        <v>182</v>
      </c>
      <c r="M19" s="427"/>
      <c r="N19" s="427"/>
      <c r="O19" s="427"/>
      <c r="P19" s="427"/>
      <c r="Q19" s="427"/>
      <c r="R19" s="427"/>
      <c r="S19" s="427"/>
      <c r="T19" s="427"/>
      <c r="U19" s="427"/>
      <c r="V19" s="427"/>
      <c r="W19" s="474"/>
      <c r="X19" s="475"/>
      <c r="Y19" s="476"/>
      <c r="Z19" s="428" t="s">
        <v>157</v>
      </c>
      <c r="AA19" s="429"/>
      <c r="AB19" s="429"/>
      <c r="AC19" s="429"/>
      <c r="AD19" s="429"/>
      <c r="AE19" s="429"/>
      <c r="AF19" s="429"/>
      <c r="AG19" s="429"/>
      <c r="AH19" s="430"/>
      <c r="AI19" s="431">
        <v>344</v>
      </c>
      <c r="AJ19" s="432"/>
      <c r="AK19" s="432"/>
      <c r="AL19" s="432"/>
      <c r="AM19" s="433"/>
      <c r="AN19" s="431">
        <v>926392</v>
      </c>
      <c r="AO19" s="432"/>
      <c r="AP19" s="432"/>
      <c r="AQ19" s="432"/>
      <c r="AR19" s="432"/>
      <c r="AS19" s="433"/>
      <c r="AT19" s="431">
        <v>2693</v>
      </c>
      <c r="AU19" s="432"/>
      <c r="AV19" s="432"/>
      <c r="AW19" s="432"/>
      <c r="AX19" s="432"/>
      <c r="AY19" s="434"/>
      <c r="AZ19" s="406" t="s">
        <v>158</v>
      </c>
      <c r="BA19" s="407"/>
      <c r="BB19" s="407"/>
      <c r="BC19" s="407"/>
      <c r="BD19" s="407"/>
      <c r="BE19" s="407"/>
      <c r="BF19" s="407"/>
      <c r="BG19" s="407"/>
      <c r="BH19" s="407"/>
      <c r="BI19" s="407"/>
      <c r="BJ19" s="407"/>
      <c r="BK19" s="407"/>
      <c r="BL19" s="407"/>
      <c r="BM19" s="408"/>
      <c r="BN19" s="409">
        <v>917326324</v>
      </c>
      <c r="BO19" s="410"/>
      <c r="BP19" s="410"/>
      <c r="BQ19" s="410"/>
      <c r="BR19" s="410"/>
      <c r="BS19" s="410"/>
      <c r="BT19" s="410"/>
      <c r="BU19" s="411"/>
      <c r="BV19" s="409">
        <v>935154909</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159</v>
      </c>
      <c r="C20" s="424"/>
      <c r="D20" s="424"/>
      <c r="E20" s="424"/>
      <c r="F20" s="424"/>
      <c r="G20" s="424"/>
      <c r="H20" s="424"/>
      <c r="I20" s="424"/>
      <c r="J20" s="424"/>
      <c r="K20" s="425"/>
      <c r="L20" s="426">
        <v>338853</v>
      </c>
      <c r="M20" s="427"/>
      <c r="N20" s="427"/>
      <c r="O20" s="427"/>
      <c r="P20" s="427"/>
      <c r="Q20" s="427"/>
      <c r="R20" s="427"/>
      <c r="S20" s="427"/>
      <c r="T20" s="427"/>
      <c r="U20" s="427"/>
      <c r="V20" s="427"/>
      <c r="W20" s="477"/>
      <c r="X20" s="478"/>
      <c r="Y20" s="479"/>
      <c r="Z20" s="428" t="s">
        <v>160</v>
      </c>
      <c r="AA20" s="429"/>
      <c r="AB20" s="429"/>
      <c r="AC20" s="429"/>
      <c r="AD20" s="429"/>
      <c r="AE20" s="429"/>
      <c r="AF20" s="429"/>
      <c r="AG20" s="429"/>
      <c r="AH20" s="430"/>
      <c r="AI20" s="431">
        <v>12675</v>
      </c>
      <c r="AJ20" s="432"/>
      <c r="AK20" s="432"/>
      <c r="AL20" s="432"/>
      <c r="AM20" s="433"/>
      <c r="AN20" s="431">
        <v>43655441</v>
      </c>
      <c r="AO20" s="432"/>
      <c r="AP20" s="432"/>
      <c r="AQ20" s="432"/>
      <c r="AR20" s="432"/>
      <c r="AS20" s="433"/>
      <c r="AT20" s="431">
        <v>3444</v>
      </c>
      <c r="AU20" s="432"/>
      <c r="AV20" s="432"/>
      <c r="AW20" s="432"/>
      <c r="AX20" s="432"/>
      <c r="AY20" s="434"/>
      <c r="AZ20" s="385" t="s">
        <v>161</v>
      </c>
      <c r="BA20" s="386"/>
      <c r="BB20" s="386"/>
      <c r="BC20" s="386"/>
      <c r="BD20" s="386"/>
      <c r="BE20" s="386"/>
      <c r="BF20" s="386"/>
      <c r="BG20" s="386"/>
      <c r="BH20" s="386"/>
      <c r="BI20" s="386"/>
      <c r="BJ20" s="386"/>
      <c r="BK20" s="386"/>
      <c r="BL20" s="386"/>
      <c r="BM20" s="387"/>
      <c r="BN20" s="388">
        <v>132280943</v>
      </c>
      <c r="BO20" s="389"/>
      <c r="BP20" s="389"/>
      <c r="BQ20" s="389"/>
      <c r="BR20" s="389"/>
      <c r="BS20" s="389"/>
      <c r="BT20" s="389"/>
      <c r="BU20" s="390"/>
      <c r="BV20" s="388">
        <v>151674227</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162</v>
      </c>
      <c r="X21" s="418"/>
      <c r="Y21" s="418"/>
      <c r="Z21" s="418"/>
      <c r="AA21" s="418"/>
      <c r="AB21" s="418"/>
      <c r="AC21" s="418"/>
      <c r="AD21" s="418"/>
      <c r="AE21" s="418"/>
      <c r="AF21" s="418"/>
      <c r="AG21" s="418"/>
      <c r="AH21" s="419"/>
      <c r="AI21" s="420">
        <v>100.5</v>
      </c>
      <c r="AJ21" s="421"/>
      <c r="AK21" s="421"/>
      <c r="AL21" s="421"/>
      <c r="AM21" s="421"/>
      <c r="AN21" s="421"/>
      <c r="AO21" s="421"/>
      <c r="AP21" s="421"/>
      <c r="AQ21" s="421"/>
      <c r="AR21" s="421"/>
      <c r="AS21" s="421"/>
      <c r="AT21" s="421"/>
      <c r="AU21" s="421"/>
      <c r="AV21" s="421"/>
      <c r="AW21" s="421"/>
      <c r="AX21" s="421"/>
      <c r="AY21" s="422"/>
      <c r="AZ21" s="391" t="s">
        <v>163</v>
      </c>
      <c r="BA21" s="392"/>
      <c r="BB21" s="392"/>
      <c r="BC21" s="392"/>
      <c r="BD21" s="392"/>
      <c r="BE21" s="392"/>
      <c r="BF21" s="392"/>
      <c r="BG21" s="392"/>
      <c r="BH21" s="392"/>
      <c r="BI21" s="392"/>
      <c r="BJ21" s="392"/>
      <c r="BK21" s="392"/>
      <c r="BL21" s="392"/>
      <c r="BM21" s="393"/>
      <c r="BN21" s="394">
        <v>608305087</v>
      </c>
      <c r="BO21" s="395"/>
      <c r="BP21" s="395"/>
      <c r="BQ21" s="395"/>
      <c r="BR21" s="395"/>
      <c r="BS21" s="395"/>
      <c r="BT21" s="395"/>
      <c r="BU21" s="396"/>
      <c r="BV21" s="394">
        <v>602374818</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164</v>
      </c>
      <c r="BA22" s="386"/>
      <c r="BB22" s="386"/>
      <c r="BC22" s="386"/>
      <c r="BD22" s="386"/>
      <c r="BE22" s="386"/>
      <c r="BF22" s="386"/>
      <c r="BG22" s="386"/>
      <c r="BH22" s="386"/>
      <c r="BI22" s="386"/>
      <c r="BJ22" s="386"/>
      <c r="BK22" s="386"/>
      <c r="BL22" s="386"/>
      <c r="BM22" s="387"/>
      <c r="BN22" s="388">
        <v>39705595</v>
      </c>
      <c r="BO22" s="389"/>
      <c r="BP22" s="389"/>
      <c r="BQ22" s="389"/>
      <c r="BR22" s="389"/>
      <c r="BS22" s="389"/>
      <c r="BT22" s="389"/>
      <c r="BU22" s="390"/>
      <c r="BV22" s="388">
        <v>37282910</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165</v>
      </c>
      <c r="BA23" s="386"/>
      <c r="BB23" s="386"/>
      <c r="BC23" s="386"/>
      <c r="BD23" s="386"/>
      <c r="BE23" s="386"/>
      <c r="BF23" s="386"/>
      <c r="BG23" s="386"/>
      <c r="BH23" s="386"/>
      <c r="BI23" s="386"/>
      <c r="BJ23" s="386"/>
      <c r="BK23" s="386"/>
      <c r="BL23" s="386"/>
      <c r="BM23" s="387"/>
      <c r="BN23" s="388">
        <v>2224396</v>
      </c>
      <c r="BO23" s="389"/>
      <c r="BP23" s="389"/>
      <c r="BQ23" s="389"/>
      <c r="BR23" s="389"/>
      <c r="BS23" s="389"/>
      <c r="BT23" s="389"/>
      <c r="BU23" s="390"/>
      <c r="BV23" s="388">
        <v>2290947</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166</v>
      </c>
      <c r="BA24" s="386"/>
      <c r="BB24" s="386"/>
      <c r="BC24" s="386"/>
      <c r="BD24" s="386"/>
      <c r="BE24" s="386"/>
      <c r="BF24" s="386"/>
      <c r="BG24" s="386"/>
      <c r="BH24" s="386"/>
      <c r="BI24" s="386"/>
      <c r="BJ24" s="386"/>
      <c r="BK24" s="386"/>
      <c r="BL24" s="386"/>
      <c r="BM24" s="387"/>
      <c r="BN24" s="388">
        <v>9836849</v>
      </c>
      <c r="BO24" s="389"/>
      <c r="BP24" s="389"/>
      <c r="BQ24" s="389"/>
      <c r="BR24" s="389"/>
      <c r="BS24" s="389"/>
      <c r="BT24" s="389"/>
      <c r="BU24" s="390"/>
      <c r="BV24" s="388">
        <v>9828136</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167</v>
      </c>
      <c r="BA25" s="415"/>
      <c r="BB25" s="415"/>
      <c r="BC25" s="415"/>
      <c r="BD25" s="415"/>
      <c r="BE25" s="415"/>
      <c r="BF25" s="415"/>
      <c r="BG25" s="415"/>
      <c r="BH25" s="415"/>
      <c r="BI25" s="415"/>
      <c r="BJ25" s="415"/>
      <c r="BK25" s="415"/>
      <c r="BL25" s="415"/>
      <c r="BM25" s="416"/>
      <c r="BN25" s="394">
        <v>6601040</v>
      </c>
      <c r="BO25" s="395"/>
      <c r="BP25" s="395"/>
      <c r="BQ25" s="395"/>
      <c r="BR25" s="395"/>
      <c r="BS25" s="395"/>
      <c r="BT25" s="395"/>
      <c r="BU25" s="396"/>
      <c r="BV25" s="394">
        <v>6598323</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168</v>
      </c>
      <c r="BA26" s="398"/>
      <c r="BB26" s="398"/>
      <c r="BC26" s="399"/>
      <c r="BD26" s="406" t="s">
        <v>48</v>
      </c>
      <c r="BE26" s="407"/>
      <c r="BF26" s="407"/>
      <c r="BG26" s="407"/>
      <c r="BH26" s="407"/>
      <c r="BI26" s="407"/>
      <c r="BJ26" s="407"/>
      <c r="BK26" s="407"/>
      <c r="BL26" s="407"/>
      <c r="BM26" s="408"/>
      <c r="BN26" s="409">
        <v>26229398</v>
      </c>
      <c r="BO26" s="410"/>
      <c r="BP26" s="410"/>
      <c r="BQ26" s="410"/>
      <c r="BR26" s="410"/>
      <c r="BS26" s="410"/>
      <c r="BT26" s="410"/>
      <c r="BU26" s="411"/>
      <c r="BV26" s="409">
        <v>26226652</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169</v>
      </c>
      <c r="BE27" s="386"/>
      <c r="BF27" s="386"/>
      <c r="BG27" s="386"/>
      <c r="BH27" s="386"/>
      <c r="BI27" s="386"/>
      <c r="BJ27" s="386"/>
      <c r="BK27" s="386"/>
      <c r="BL27" s="386"/>
      <c r="BM27" s="387"/>
      <c r="BN27" s="388">
        <v>16848785</v>
      </c>
      <c r="BO27" s="389"/>
      <c r="BP27" s="389"/>
      <c r="BQ27" s="389"/>
      <c r="BR27" s="389"/>
      <c r="BS27" s="389"/>
      <c r="BT27" s="389"/>
      <c r="BU27" s="390"/>
      <c r="BV27" s="388">
        <v>16848512</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49637206</v>
      </c>
      <c r="BO28" s="395"/>
      <c r="BP28" s="395"/>
      <c r="BQ28" s="395"/>
      <c r="BR28" s="395"/>
      <c r="BS28" s="395"/>
      <c r="BT28" s="395"/>
      <c r="BU28" s="396"/>
      <c r="BV28" s="394">
        <v>43278026</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170</v>
      </c>
      <c r="D30" s="380"/>
      <c r="E30" s="380"/>
      <c r="F30" s="380"/>
      <c r="G30" s="380"/>
      <c r="H30" s="380"/>
      <c r="I30" s="380"/>
      <c r="J30" s="380"/>
      <c r="K30" s="380"/>
      <c r="L30" s="380"/>
      <c r="M30" s="380"/>
      <c r="N30" s="380"/>
      <c r="O30" s="380"/>
      <c r="P30" s="380"/>
      <c r="Q30" s="380"/>
      <c r="R30" s="380"/>
      <c r="S30" s="380"/>
      <c r="U30" s="381" t="s">
        <v>171</v>
      </c>
      <c r="V30" s="381"/>
      <c r="W30" s="381"/>
      <c r="X30" s="381"/>
      <c r="Y30" s="381"/>
      <c r="Z30" s="381"/>
      <c r="AA30" s="381"/>
      <c r="AB30" s="381"/>
      <c r="AC30" s="381"/>
      <c r="AD30" s="381"/>
      <c r="AE30" s="381"/>
      <c r="AF30" s="381"/>
      <c r="AG30" s="381"/>
      <c r="AH30" s="381"/>
      <c r="AI30" s="381"/>
      <c r="AJ30" s="381"/>
      <c r="AK30" s="381"/>
      <c r="AM30" s="381" t="s">
        <v>172</v>
      </c>
      <c r="AN30" s="381"/>
      <c r="AO30" s="381"/>
      <c r="AP30" s="381"/>
      <c r="AQ30" s="381"/>
      <c r="AR30" s="381"/>
      <c r="AS30" s="381"/>
      <c r="AT30" s="381"/>
      <c r="AU30" s="381"/>
      <c r="AV30" s="381"/>
      <c r="AW30" s="381"/>
      <c r="AX30" s="381"/>
      <c r="AY30" s="381"/>
      <c r="AZ30" s="381"/>
      <c r="BA30" s="381"/>
      <c r="BB30" s="381"/>
      <c r="BC30" s="381"/>
      <c r="BE30" s="381" t="s">
        <v>173</v>
      </c>
      <c r="BF30" s="381"/>
      <c r="BG30" s="381"/>
      <c r="BH30" s="381"/>
      <c r="BI30" s="381"/>
      <c r="BJ30" s="381"/>
      <c r="BK30" s="381"/>
      <c r="BL30" s="381"/>
      <c r="BM30" s="381"/>
      <c r="BN30" s="381"/>
      <c r="BO30" s="381"/>
      <c r="BP30" s="381"/>
      <c r="BQ30" s="381"/>
      <c r="BR30" s="381"/>
      <c r="BS30" s="381"/>
      <c r="BT30" s="381"/>
      <c r="BU30" s="381"/>
      <c r="BW30" s="381" t="s">
        <v>174</v>
      </c>
      <c r="BX30" s="381"/>
      <c r="BY30" s="381"/>
      <c r="BZ30" s="381"/>
      <c r="CA30" s="381"/>
      <c r="CB30" s="381"/>
      <c r="CC30" s="381"/>
      <c r="CD30" s="381"/>
      <c r="CE30" s="381"/>
      <c r="CF30" s="381"/>
      <c r="CG30" s="381"/>
      <c r="CH30" s="381"/>
      <c r="CI30" s="381"/>
      <c r="CJ30" s="381"/>
      <c r="CK30" s="381"/>
      <c r="CL30" s="381"/>
      <c r="CM30" s="381"/>
      <c r="CO30" s="381" t="s">
        <v>175</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176</v>
      </c>
      <c r="D31" s="378"/>
      <c r="E31" s="379" t="s">
        <v>177</v>
      </c>
      <c r="F31" s="379"/>
      <c r="G31" s="379"/>
      <c r="H31" s="379"/>
      <c r="I31" s="379"/>
      <c r="J31" s="379"/>
      <c r="K31" s="379"/>
      <c r="L31" s="379"/>
      <c r="M31" s="379"/>
      <c r="N31" s="379"/>
      <c r="O31" s="379"/>
      <c r="P31" s="379"/>
      <c r="Q31" s="379"/>
      <c r="R31" s="379"/>
      <c r="S31" s="379"/>
      <c r="T31" s="177"/>
      <c r="U31" s="378" t="s">
        <v>178</v>
      </c>
      <c r="V31" s="378"/>
      <c r="W31" s="379" t="s">
        <v>179</v>
      </c>
      <c r="X31" s="379"/>
      <c r="Y31" s="379"/>
      <c r="Z31" s="379"/>
      <c r="AA31" s="379"/>
      <c r="AB31" s="379"/>
      <c r="AC31" s="379"/>
      <c r="AD31" s="379"/>
      <c r="AE31" s="379"/>
      <c r="AF31" s="379"/>
      <c r="AG31" s="379"/>
      <c r="AH31" s="379"/>
      <c r="AI31" s="379"/>
      <c r="AJ31" s="379"/>
      <c r="AK31" s="379"/>
      <c r="AL31" s="177"/>
      <c r="AM31" s="378" t="s">
        <v>178</v>
      </c>
      <c r="AN31" s="378"/>
      <c r="AO31" s="379" t="s">
        <v>180</v>
      </c>
      <c r="AP31" s="379"/>
      <c r="AQ31" s="379"/>
      <c r="AR31" s="379"/>
      <c r="AS31" s="379"/>
      <c r="AT31" s="379"/>
      <c r="AU31" s="379"/>
      <c r="AV31" s="379"/>
      <c r="AW31" s="379"/>
      <c r="AX31" s="379"/>
      <c r="AY31" s="379"/>
      <c r="AZ31" s="379"/>
      <c r="BA31" s="379"/>
      <c r="BB31" s="379"/>
      <c r="BC31" s="379"/>
      <c r="BD31" s="163"/>
      <c r="BE31" s="378" t="s">
        <v>178</v>
      </c>
      <c r="BF31" s="378"/>
      <c r="BG31" s="379" t="s">
        <v>180</v>
      </c>
      <c r="BH31" s="379"/>
      <c r="BI31" s="379"/>
      <c r="BJ31" s="379"/>
      <c r="BK31" s="379"/>
      <c r="BL31" s="379"/>
      <c r="BM31" s="379"/>
      <c r="BN31" s="379"/>
      <c r="BO31" s="379"/>
      <c r="BP31" s="379"/>
      <c r="BQ31" s="379"/>
      <c r="BR31" s="379"/>
      <c r="BS31" s="379"/>
      <c r="BT31" s="379"/>
      <c r="BU31" s="379"/>
      <c r="BV31" s="204"/>
      <c r="BW31" s="378" t="s">
        <v>176</v>
      </c>
      <c r="BX31" s="378"/>
      <c r="BY31" s="379" t="s">
        <v>181</v>
      </c>
      <c r="BZ31" s="379"/>
      <c r="CA31" s="379"/>
      <c r="CB31" s="379"/>
      <c r="CC31" s="379"/>
      <c r="CD31" s="379"/>
      <c r="CE31" s="379"/>
      <c r="CF31" s="379"/>
      <c r="CG31" s="379"/>
      <c r="CH31" s="379"/>
      <c r="CI31" s="379"/>
      <c r="CJ31" s="379"/>
      <c r="CK31" s="379"/>
      <c r="CL31" s="379"/>
      <c r="CM31" s="379"/>
      <c r="CN31" s="177"/>
      <c r="CO31" s="378" t="s">
        <v>176</v>
      </c>
      <c r="CP31" s="378"/>
      <c r="CQ31" s="379" t="s">
        <v>182</v>
      </c>
      <c r="CR31" s="379"/>
      <c r="CS31" s="379"/>
      <c r="CT31" s="379"/>
      <c r="CU31" s="379"/>
      <c r="CV31" s="379"/>
      <c r="CW31" s="379"/>
      <c r="CX31" s="379"/>
      <c r="CY31" s="379"/>
      <c r="CZ31" s="379"/>
      <c r="DA31" s="379"/>
      <c r="DB31" s="379"/>
      <c r="DC31" s="379"/>
      <c r="DD31" s="379"/>
      <c r="DE31" s="379"/>
      <c r="DF31" s="177"/>
      <c r="DG31" s="377" t="s">
        <v>183</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電気事業会計</v>
      </c>
      <c r="AP32" s="376"/>
      <c r="AQ32" s="376"/>
      <c r="AR32" s="376"/>
      <c r="AS32" s="376"/>
      <c r="AT32" s="376"/>
      <c r="AU32" s="376"/>
      <c r="AV32" s="376"/>
      <c r="AW32" s="376"/>
      <c r="AX32" s="376"/>
      <c r="AY32" s="376"/>
      <c r="AZ32" s="376"/>
      <c r="BA32" s="376"/>
      <c r="BB32" s="376"/>
      <c r="BC32" s="376"/>
      <c r="BD32" s="163"/>
      <c r="BE32" s="375" t="str">
        <f>IF(BG32="","",MAX(C32:D41,U32:V41,AM32:AN41)+1)</f>
        <v/>
      </c>
      <c r="BF32" s="375"/>
      <c r="BG32" s="376"/>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16</v>
      </c>
      <c r="CP32" s="375"/>
      <c r="CQ32" s="376" t="str">
        <f>IF('各会計、関係団体の財政状況及び健全化判断比率'!BS7="","",'各会計、関係団体の財政状況及び健全化判断比率'!BS7)</f>
        <v>山梨県土地開発公社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恩賜県有財産特別会計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温泉事業会計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17</v>
      </c>
      <c r="CP33" s="375"/>
      <c r="CQ33" s="376" t="str">
        <f>IF('各会計、関係団体の財政状況及び健全化判断比率'!BS8="","",'各会計、関係団体の財政状況及び健全化判断比率'!BS8)</f>
        <v>山梨総合研究所</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災害救助基金特別会計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地域振興事業会計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18</v>
      </c>
      <c r="CP34" s="375"/>
      <c r="CQ34" s="376" t="str">
        <f>IF('各会計、関係団体の財政状況及び健全化判断比率'!BS9="","",'各会計、関係団体の財政状況及び健全化判断比率'!BS9)</f>
        <v>長田ふるさと財団</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母子父子寡婦福祉資金特別会計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流域下水道事業会計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19</v>
      </c>
      <c r="CP35" s="375"/>
      <c r="CQ35" s="376" t="str">
        <f>IF('各会計、関係団体の財政状況及び健全化判断比率'!BS10="","",'各会計、関係団体の財政状況及び健全化判断比率'!BS10)</f>
        <v>やまなみ文化基金</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中小企業近代化資金特別会計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20</v>
      </c>
      <c r="CP36" s="375"/>
      <c r="CQ36" s="376" t="str">
        <f>IF('各会計、関係団体の財政状況及び健全化判断比率'!BS11="","",'各会計、関係団体の財政状況及び健全化判断比率'!BS11)</f>
        <v>やまなし文化学習協会</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市町村振興資金特別会計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21</v>
      </c>
      <c r="CP37" s="375"/>
      <c r="CQ37" s="376" t="str">
        <f>IF('各会計、関係団体の財政状況及び健全化判断比率'!BS12="","",'各会計、関係団体の財政状況及び健全化判断比率'!BS12)</f>
        <v>山梨県青少年協会</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県税証紙特別会計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22</v>
      </c>
      <c r="CP38" s="375"/>
      <c r="CQ38" s="376" t="str">
        <f>IF('各会計、関係団体の財政状況及び健全化判断比率'!BS13="","",'各会計、関係団体の財政状況及び健全化判断比率'!BS13)</f>
        <v>小佐野記念財団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集中管理特別会計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23</v>
      </c>
      <c r="CP39" s="375"/>
      <c r="CQ39" s="376" t="str">
        <f>IF('各会計、関係団体の財政状況及び健全化判断比率'!BS14="","",'各会計、関係団体の財政状況及び健全化判断比率'!BS14)</f>
        <v>山梨県国際交流協会</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林業・木材産業改善資金特別会計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24</v>
      </c>
      <c r="CP40" s="375"/>
      <c r="CQ40" s="376" t="str">
        <f>IF('各会計、関係団体の財政状況及び健全化判断比率'!BS15="","",'各会計、関係団体の財政状況及び健全化判断比率'!BS15)</f>
        <v>山梨県私学教育振興会</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公債管理特別会計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25</v>
      </c>
      <c r="CP41" s="375"/>
      <c r="CQ41" s="376" t="str">
        <f>IF('各会計、関係団体の財政状況及び健全化判断比率'!BS16="","",'各会計、関係団体の財政状況及び健全化判断比率'!BS16)</f>
        <v>山梨県臓器移植推進財団</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184</v>
      </c>
      <c r="E44" s="373" t="s">
        <v>185</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186</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187</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188</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189</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190</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191</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zWaQUneBkgu82KArHyBNiPHj/pzH5XWzl/4/IF/eQ6EVg1l3m/TPE7D7NtYua5iA9NZD/owOfgZETxA6e9dZrA==" saltValue="ijp8v+56XCjqZ6ZotxZ8Y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537</v>
      </c>
      <c r="G33" s="17" t="s">
        <v>538</v>
      </c>
      <c r="H33" s="17" t="s">
        <v>539</v>
      </c>
      <c r="I33" s="17" t="s">
        <v>540</v>
      </c>
      <c r="J33" s="18" t="s">
        <v>541</v>
      </c>
      <c r="K33" s="10"/>
      <c r="L33" s="10"/>
      <c r="M33" s="10"/>
      <c r="N33" s="10"/>
      <c r="O33" s="10"/>
      <c r="P33" s="10"/>
    </row>
    <row r="34" spans="1:16" ht="39" customHeight="1" x14ac:dyDescent="0.2">
      <c r="A34" s="10"/>
      <c r="B34" s="19"/>
      <c r="C34" s="1125" t="s">
        <v>544</v>
      </c>
      <c r="D34" s="1125"/>
      <c r="E34" s="1126"/>
      <c r="F34" s="20">
        <v>5.76</v>
      </c>
      <c r="G34" s="21">
        <v>6.07</v>
      </c>
      <c r="H34" s="21">
        <v>5.48</v>
      </c>
      <c r="I34" s="21">
        <v>5.21</v>
      </c>
      <c r="J34" s="22">
        <v>4.4400000000000004</v>
      </c>
      <c r="K34" s="10"/>
      <c r="L34" s="10"/>
      <c r="M34" s="10"/>
      <c r="N34" s="10"/>
      <c r="O34" s="10"/>
      <c r="P34" s="10"/>
    </row>
    <row r="35" spans="1:16" ht="39" customHeight="1" x14ac:dyDescent="0.2">
      <c r="A35" s="10"/>
      <c r="B35" s="23"/>
      <c r="C35" s="1119" t="s">
        <v>545</v>
      </c>
      <c r="D35" s="1120"/>
      <c r="E35" s="1121"/>
      <c r="F35" s="24">
        <v>0.99</v>
      </c>
      <c r="G35" s="25">
        <v>0.96</v>
      </c>
      <c r="H35" s="25">
        <v>4.07</v>
      </c>
      <c r="I35" s="25">
        <v>0.81</v>
      </c>
      <c r="J35" s="26">
        <v>3.45</v>
      </c>
      <c r="K35" s="10"/>
      <c r="L35" s="10"/>
      <c r="M35" s="10"/>
      <c r="N35" s="10"/>
      <c r="O35" s="10"/>
      <c r="P35" s="10"/>
    </row>
    <row r="36" spans="1:16" ht="39" customHeight="1" x14ac:dyDescent="0.2">
      <c r="A36" s="10"/>
      <c r="B36" s="23"/>
      <c r="C36" s="1119" t="s">
        <v>546</v>
      </c>
      <c r="D36" s="1120"/>
      <c r="E36" s="1121"/>
      <c r="F36" s="24">
        <v>1.42</v>
      </c>
      <c r="G36" s="25">
        <v>1.49</v>
      </c>
      <c r="H36" s="25">
        <v>1.82</v>
      </c>
      <c r="I36" s="25">
        <v>2.0299999999999998</v>
      </c>
      <c r="J36" s="26">
        <v>2.2999999999999998</v>
      </c>
      <c r="K36" s="10"/>
      <c r="L36" s="10"/>
      <c r="M36" s="10"/>
      <c r="N36" s="10"/>
      <c r="O36" s="10"/>
      <c r="P36" s="10"/>
    </row>
    <row r="37" spans="1:16" ht="39" customHeight="1" x14ac:dyDescent="0.2">
      <c r="A37" s="10"/>
      <c r="B37" s="23"/>
      <c r="C37" s="1119" t="s">
        <v>547</v>
      </c>
      <c r="D37" s="1120"/>
      <c r="E37" s="1121"/>
      <c r="F37" s="24">
        <v>0.84</v>
      </c>
      <c r="G37" s="25">
        <v>0.95</v>
      </c>
      <c r="H37" s="25">
        <v>1.03</v>
      </c>
      <c r="I37" s="25">
        <v>1.05</v>
      </c>
      <c r="J37" s="26">
        <v>1.01</v>
      </c>
      <c r="K37" s="10"/>
      <c r="L37" s="10"/>
      <c r="M37" s="10"/>
      <c r="N37" s="10"/>
      <c r="O37" s="10"/>
      <c r="P37" s="10"/>
    </row>
    <row r="38" spans="1:16" ht="39" customHeight="1" x14ac:dyDescent="0.2">
      <c r="A38" s="10"/>
      <c r="B38" s="23"/>
      <c r="C38" s="1119" t="s">
        <v>548</v>
      </c>
      <c r="D38" s="1120"/>
      <c r="E38" s="1121"/>
      <c r="F38" s="24">
        <v>0.41</v>
      </c>
      <c r="G38" s="25">
        <v>0.52</v>
      </c>
      <c r="H38" s="25">
        <v>1.73</v>
      </c>
      <c r="I38" s="25">
        <v>1.31</v>
      </c>
      <c r="J38" s="26">
        <v>0.61</v>
      </c>
      <c r="K38" s="10"/>
      <c r="L38" s="10"/>
      <c r="M38" s="10"/>
      <c r="N38" s="10"/>
      <c r="O38" s="10"/>
      <c r="P38" s="10"/>
    </row>
    <row r="39" spans="1:16" ht="39" customHeight="1" x14ac:dyDescent="0.2">
      <c r="A39" s="10"/>
      <c r="B39" s="23"/>
      <c r="C39" s="1119" t="s">
        <v>549</v>
      </c>
      <c r="D39" s="1120"/>
      <c r="E39" s="1121"/>
      <c r="F39" s="24">
        <v>0.94</v>
      </c>
      <c r="G39" s="25">
        <v>0.81</v>
      </c>
      <c r="H39" s="25">
        <v>0.66</v>
      </c>
      <c r="I39" s="25">
        <v>0.54</v>
      </c>
      <c r="J39" s="26">
        <v>0.44</v>
      </c>
      <c r="K39" s="10"/>
      <c r="L39" s="10"/>
      <c r="M39" s="10"/>
      <c r="N39" s="10"/>
      <c r="O39" s="10"/>
      <c r="P39" s="10"/>
    </row>
    <row r="40" spans="1:16" ht="39" customHeight="1" x14ac:dyDescent="0.2">
      <c r="A40" s="10"/>
      <c r="B40" s="23"/>
      <c r="C40" s="1119" t="s">
        <v>550</v>
      </c>
      <c r="D40" s="1120"/>
      <c r="E40" s="1121"/>
      <c r="F40" s="24">
        <v>0.15</v>
      </c>
      <c r="G40" s="25">
        <v>0.17</v>
      </c>
      <c r="H40" s="25">
        <v>0.17</v>
      </c>
      <c r="I40" s="25">
        <v>0.17</v>
      </c>
      <c r="J40" s="26">
        <v>0.15</v>
      </c>
      <c r="K40" s="10"/>
      <c r="L40" s="10"/>
      <c r="M40" s="10"/>
      <c r="N40" s="10"/>
      <c r="O40" s="10"/>
      <c r="P40" s="10"/>
    </row>
    <row r="41" spans="1:16" ht="39" customHeight="1" x14ac:dyDescent="0.2">
      <c r="A41" s="10"/>
      <c r="B41" s="23"/>
      <c r="C41" s="1119" t="s">
        <v>551</v>
      </c>
      <c r="D41" s="1120"/>
      <c r="E41" s="1121"/>
      <c r="F41" s="24" t="s">
        <v>497</v>
      </c>
      <c r="G41" s="25" t="s">
        <v>497</v>
      </c>
      <c r="H41" s="25">
        <v>7.0000000000000007E-2</v>
      </c>
      <c r="I41" s="25">
        <v>0.13</v>
      </c>
      <c r="J41" s="26">
        <v>0.13</v>
      </c>
      <c r="K41" s="10"/>
      <c r="L41" s="10"/>
      <c r="M41" s="10"/>
      <c r="N41" s="10"/>
      <c r="O41" s="10"/>
      <c r="P41" s="10"/>
    </row>
    <row r="42" spans="1:16" ht="39" customHeight="1" x14ac:dyDescent="0.2">
      <c r="A42" s="10"/>
      <c r="B42" s="27"/>
      <c r="C42" s="1119" t="s">
        <v>552</v>
      </c>
      <c r="D42" s="1120"/>
      <c r="E42" s="1121"/>
      <c r="F42" s="24" t="s">
        <v>497</v>
      </c>
      <c r="G42" s="25" t="s">
        <v>497</v>
      </c>
      <c r="H42" s="25" t="s">
        <v>497</v>
      </c>
      <c r="I42" s="25" t="s">
        <v>497</v>
      </c>
      <c r="J42" s="26" t="s">
        <v>497</v>
      </c>
      <c r="K42" s="10"/>
      <c r="L42" s="10"/>
      <c r="M42" s="10"/>
      <c r="N42" s="10"/>
      <c r="O42" s="10"/>
      <c r="P42" s="10"/>
    </row>
    <row r="43" spans="1:16" ht="39" customHeight="1" thickBot="1" x14ac:dyDescent="0.25">
      <c r="A43" s="10"/>
      <c r="B43" s="28"/>
      <c r="C43" s="1122" t="s">
        <v>553</v>
      </c>
      <c r="D43" s="1123"/>
      <c r="E43" s="1124"/>
      <c r="F43" s="29">
        <v>0.32</v>
      </c>
      <c r="G43" s="30">
        <v>0.16</v>
      </c>
      <c r="H43" s="30">
        <v>0.02</v>
      </c>
      <c r="I43" s="30">
        <v>0.02</v>
      </c>
      <c r="J43" s="31">
        <v>0.02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6.2" x14ac:dyDescent="0.2">
      <c r="A45" s="10"/>
      <c r="B45" s="10"/>
      <c r="C45" s="10"/>
      <c r="D45" s="10"/>
      <c r="E45" s="10"/>
      <c r="F45" s="10"/>
      <c r="G45" s="10"/>
      <c r="H45" s="10"/>
      <c r="I45" s="10"/>
      <c r="J45" s="10"/>
      <c r="K45" s="10"/>
      <c r="L45" s="10"/>
      <c r="M45" s="10"/>
      <c r="N45" s="10"/>
      <c r="O45" s="10"/>
      <c r="P45" s="10"/>
    </row>
  </sheetData>
  <sheetProtection algorithmName="SHA-512" hashValue="3gVG2Kwuak1PKDC9J/GChMiXSrZk4kVBCJ9kFz/Zaqz3J/GtdVEVn+kShOtIJW0McJc1emNfjlAXp8tjqIM2DQ==" saltValue="xKmMYKoTSEdveXbExnUH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5">
      <c r="A44" s="36"/>
      <c r="B44" s="39" t="s">
        <v>10</v>
      </c>
      <c r="C44" s="40"/>
      <c r="D44" s="40"/>
      <c r="E44" s="41"/>
      <c r="F44" s="41"/>
      <c r="G44" s="41"/>
      <c r="H44" s="41"/>
      <c r="I44" s="41"/>
      <c r="J44" s="42" t="s">
        <v>3</v>
      </c>
      <c r="K44" s="43" t="s">
        <v>537</v>
      </c>
      <c r="L44" s="44" t="s">
        <v>538</v>
      </c>
      <c r="M44" s="44" t="s">
        <v>539</v>
      </c>
      <c r="N44" s="44" t="s">
        <v>540</v>
      </c>
      <c r="O44" s="45" t="s">
        <v>541</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75529</v>
      </c>
      <c r="L45" s="48">
        <v>70099</v>
      </c>
      <c r="M45" s="48">
        <v>68571</v>
      </c>
      <c r="N45" s="48">
        <v>67318</v>
      </c>
      <c r="O45" s="49">
        <v>64934</v>
      </c>
      <c r="P45" s="36"/>
      <c r="Q45" s="36"/>
      <c r="R45" s="36"/>
      <c r="S45" s="36"/>
      <c r="T45" s="36"/>
      <c r="U45" s="36"/>
    </row>
    <row r="46" spans="1:21" ht="30.75" customHeight="1" x14ac:dyDescent="0.2">
      <c r="A46" s="36"/>
      <c r="B46" s="1152"/>
      <c r="C46" s="1153"/>
      <c r="D46" s="50"/>
      <c r="E46" s="1129" t="s">
        <v>13</v>
      </c>
      <c r="F46" s="1129"/>
      <c r="G46" s="1129"/>
      <c r="H46" s="1129"/>
      <c r="I46" s="1129"/>
      <c r="J46" s="1130"/>
      <c r="K46" s="51">
        <v>33</v>
      </c>
      <c r="L46" s="52">
        <v>66</v>
      </c>
      <c r="M46" s="52" t="s">
        <v>497</v>
      </c>
      <c r="N46" s="52" t="s">
        <v>497</v>
      </c>
      <c r="O46" s="53" t="s">
        <v>497</v>
      </c>
      <c r="P46" s="36"/>
      <c r="Q46" s="36"/>
      <c r="R46" s="36"/>
      <c r="S46" s="36"/>
      <c r="T46" s="36"/>
      <c r="U46" s="36"/>
    </row>
    <row r="47" spans="1:21" ht="30.75" customHeight="1" x14ac:dyDescent="0.2">
      <c r="A47" s="36"/>
      <c r="B47" s="1152"/>
      <c r="C47" s="1153"/>
      <c r="D47" s="50"/>
      <c r="E47" s="1129" t="s">
        <v>14</v>
      </c>
      <c r="F47" s="1129"/>
      <c r="G47" s="1129"/>
      <c r="H47" s="1129"/>
      <c r="I47" s="1129"/>
      <c r="J47" s="1130"/>
      <c r="K47" s="51">
        <v>6433</v>
      </c>
      <c r="L47" s="52">
        <v>6800</v>
      </c>
      <c r="M47" s="52">
        <v>6800</v>
      </c>
      <c r="N47" s="52">
        <v>6767</v>
      </c>
      <c r="O47" s="53">
        <v>6733</v>
      </c>
      <c r="P47" s="36"/>
      <c r="Q47" s="36"/>
      <c r="R47" s="36"/>
      <c r="S47" s="36"/>
      <c r="T47" s="36"/>
      <c r="U47" s="36"/>
    </row>
    <row r="48" spans="1:21" ht="30.75" customHeight="1" x14ac:dyDescent="0.2">
      <c r="A48" s="36"/>
      <c r="B48" s="1152"/>
      <c r="C48" s="1153"/>
      <c r="D48" s="50"/>
      <c r="E48" s="1129" t="s">
        <v>15</v>
      </c>
      <c r="F48" s="1129"/>
      <c r="G48" s="1129"/>
      <c r="H48" s="1129"/>
      <c r="I48" s="1129"/>
      <c r="J48" s="1130"/>
      <c r="K48" s="51">
        <v>1483</v>
      </c>
      <c r="L48" s="52">
        <v>1388</v>
      </c>
      <c r="M48" s="52">
        <v>1413</v>
      </c>
      <c r="N48" s="52">
        <v>1380</v>
      </c>
      <c r="O48" s="53">
        <v>1319</v>
      </c>
      <c r="P48" s="36"/>
      <c r="Q48" s="36"/>
      <c r="R48" s="36"/>
      <c r="S48" s="36"/>
      <c r="T48" s="36"/>
      <c r="U48" s="36"/>
    </row>
    <row r="49" spans="1:21" ht="30.75" customHeight="1" x14ac:dyDescent="0.2">
      <c r="A49" s="36"/>
      <c r="B49" s="1152"/>
      <c r="C49" s="1153"/>
      <c r="D49" s="50"/>
      <c r="E49" s="1129" t="s">
        <v>16</v>
      </c>
      <c r="F49" s="1129"/>
      <c r="G49" s="1129"/>
      <c r="H49" s="1129"/>
      <c r="I49" s="1129"/>
      <c r="J49" s="1130"/>
      <c r="K49" s="51" t="s">
        <v>497</v>
      </c>
      <c r="L49" s="52" t="s">
        <v>497</v>
      </c>
      <c r="M49" s="52" t="s">
        <v>497</v>
      </c>
      <c r="N49" s="52" t="s">
        <v>497</v>
      </c>
      <c r="O49" s="53" t="s">
        <v>497</v>
      </c>
      <c r="P49" s="36"/>
      <c r="Q49" s="36"/>
      <c r="R49" s="36"/>
      <c r="S49" s="36"/>
      <c r="T49" s="36"/>
      <c r="U49" s="36"/>
    </row>
    <row r="50" spans="1:21" ht="30.75" customHeight="1" x14ac:dyDescent="0.2">
      <c r="A50" s="36"/>
      <c r="B50" s="1152"/>
      <c r="C50" s="1153"/>
      <c r="D50" s="50"/>
      <c r="E50" s="1129" t="s">
        <v>17</v>
      </c>
      <c r="F50" s="1129"/>
      <c r="G50" s="1129"/>
      <c r="H50" s="1129"/>
      <c r="I50" s="1129"/>
      <c r="J50" s="1130"/>
      <c r="K50" s="51">
        <v>259</v>
      </c>
      <c r="L50" s="52">
        <v>265</v>
      </c>
      <c r="M50" s="52">
        <v>267</v>
      </c>
      <c r="N50" s="52">
        <v>268</v>
      </c>
      <c r="O50" s="53">
        <v>270</v>
      </c>
      <c r="P50" s="36"/>
      <c r="Q50" s="36"/>
      <c r="R50" s="36"/>
      <c r="S50" s="36"/>
      <c r="T50" s="36"/>
      <c r="U50" s="36"/>
    </row>
    <row r="51" spans="1:21" ht="30.75" customHeight="1" x14ac:dyDescent="0.2">
      <c r="A51" s="36"/>
      <c r="B51" s="1154"/>
      <c r="C51" s="1155"/>
      <c r="D51" s="54"/>
      <c r="E51" s="1129" t="s">
        <v>18</v>
      </c>
      <c r="F51" s="1129"/>
      <c r="G51" s="1129"/>
      <c r="H51" s="1129"/>
      <c r="I51" s="1129"/>
      <c r="J51" s="1130"/>
      <c r="K51" s="51">
        <v>0</v>
      </c>
      <c r="L51" s="52">
        <v>0</v>
      </c>
      <c r="M51" s="52">
        <v>5</v>
      </c>
      <c r="N51" s="52">
        <v>0</v>
      </c>
      <c r="O51" s="53">
        <v>0</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54769</v>
      </c>
      <c r="L52" s="52">
        <v>53939</v>
      </c>
      <c r="M52" s="52">
        <v>51761</v>
      </c>
      <c r="N52" s="52">
        <v>49478</v>
      </c>
      <c r="O52" s="53">
        <v>47782</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28968</v>
      </c>
      <c r="L53" s="57">
        <v>24679</v>
      </c>
      <c r="M53" s="57">
        <v>25295</v>
      </c>
      <c r="N53" s="57">
        <v>26255</v>
      </c>
      <c r="O53" s="58">
        <v>25474</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5">
      <c r="A55" s="36"/>
      <c r="B55" s="60" t="s">
        <v>24</v>
      </c>
      <c r="C55" s="36"/>
      <c r="D55" s="36"/>
      <c r="E55" s="36"/>
      <c r="F55" s="36"/>
      <c r="G55" s="36"/>
      <c r="H55" s="36"/>
      <c r="I55" s="36"/>
      <c r="J55" s="36"/>
      <c r="K55" s="36"/>
      <c r="L55" s="36"/>
      <c r="M55" s="36"/>
      <c r="N55" s="36"/>
      <c r="O55" s="61" t="s">
        <v>554</v>
      </c>
      <c r="P55" s="36"/>
      <c r="Q55" s="36"/>
      <c r="R55" s="36"/>
      <c r="S55" s="36"/>
      <c r="T55" s="36"/>
      <c r="U55" s="36"/>
    </row>
    <row r="56" spans="1:21" ht="30.75" customHeight="1" thickBot="1" x14ac:dyDescent="0.25">
      <c r="A56" s="36"/>
      <c r="B56" s="62"/>
      <c r="C56" s="63"/>
      <c r="D56" s="63"/>
      <c r="E56" s="64"/>
      <c r="F56" s="64"/>
      <c r="G56" s="64"/>
      <c r="H56" s="64"/>
      <c r="I56" s="64"/>
      <c r="J56" s="65" t="s">
        <v>3</v>
      </c>
      <c r="K56" s="66" t="s">
        <v>555</v>
      </c>
      <c r="L56" s="67" t="s">
        <v>556</v>
      </c>
      <c r="M56" s="67" t="s">
        <v>557</v>
      </c>
      <c r="N56" s="67" t="s">
        <v>558</v>
      </c>
      <c r="O56" s="68" t="s">
        <v>559</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v>3300</v>
      </c>
      <c r="L57" s="70">
        <v>6600</v>
      </c>
      <c r="M57" s="70">
        <v>6750</v>
      </c>
      <c r="N57" s="70">
        <v>6750</v>
      </c>
      <c r="O57" s="71">
        <v>6750</v>
      </c>
      <c r="P57" s="36"/>
      <c r="Q57" s="36"/>
      <c r="R57" s="36"/>
      <c r="S57" s="36"/>
      <c r="T57" s="36"/>
      <c r="U57" s="36"/>
    </row>
    <row r="58" spans="1:21" ht="30.75" customHeight="1" x14ac:dyDescent="0.2">
      <c r="A58" s="36"/>
      <c r="B58" s="1137"/>
      <c r="C58" s="1138"/>
      <c r="D58" s="1144" t="s">
        <v>27</v>
      </c>
      <c r="E58" s="1145"/>
      <c r="F58" s="1145"/>
      <c r="G58" s="1145"/>
      <c r="H58" s="1145"/>
      <c r="I58" s="1145"/>
      <c r="J58" s="1146"/>
      <c r="K58" s="72">
        <v>26829</v>
      </c>
      <c r="L58" s="73">
        <v>29898</v>
      </c>
      <c r="M58" s="73">
        <v>30334</v>
      </c>
      <c r="N58" s="73">
        <v>30342</v>
      </c>
      <c r="O58" s="74">
        <v>30337</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27100</v>
      </c>
      <c r="L59" s="76">
        <v>30200</v>
      </c>
      <c r="M59" s="76">
        <v>30333</v>
      </c>
      <c r="N59" s="76">
        <v>30300</v>
      </c>
      <c r="O59" s="77">
        <v>30233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6" x14ac:dyDescent="0.2">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pjl+SiXndgp7M0Vq307a1GY1B/HX8vEH7Y8vi7mjarH4KFPogvtEfqVRqlMkOsXK/P4somPf8o0s7G6DEqWY2A==" saltValue="2Jg6G8RkJUoZSfa7qbEm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640625" style="82" customWidth="1"/>
    <col min="2" max="3" width="12.6640625" style="82" customWidth="1"/>
    <col min="4" max="4" width="11.6640625" style="82" customWidth="1"/>
    <col min="5" max="8" width="10.33203125" style="82" customWidth="1"/>
    <col min="9" max="13" width="16.33203125" style="82" customWidth="1"/>
    <col min="14" max="19" width="12.66406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25">
      <c r="B40" s="84" t="s">
        <v>10</v>
      </c>
      <c r="C40" s="85"/>
      <c r="D40" s="85"/>
      <c r="E40" s="86"/>
      <c r="F40" s="86"/>
      <c r="G40" s="86"/>
      <c r="H40" s="87" t="s">
        <v>3</v>
      </c>
      <c r="I40" s="361" t="s">
        <v>537</v>
      </c>
      <c r="J40" s="362" t="s">
        <v>538</v>
      </c>
      <c r="K40" s="362" t="s">
        <v>539</v>
      </c>
      <c r="L40" s="362" t="s">
        <v>540</v>
      </c>
      <c r="M40" s="363" t="s">
        <v>541</v>
      </c>
    </row>
    <row r="41" spans="2:13" ht="27.75" customHeight="1" x14ac:dyDescent="0.2">
      <c r="B41" s="1170" t="s">
        <v>31</v>
      </c>
      <c r="C41" s="1171"/>
      <c r="D41" s="88"/>
      <c r="E41" s="1172" t="s">
        <v>32</v>
      </c>
      <c r="F41" s="1172"/>
      <c r="G41" s="1172"/>
      <c r="H41" s="1173"/>
      <c r="I41" s="364">
        <v>993325</v>
      </c>
      <c r="J41" s="365">
        <v>992184</v>
      </c>
      <c r="K41" s="365">
        <v>991096</v>
      </c>
      <c r="L41" s="365">
        <v>984063</v>
      </c>
      <c r="M41" s="366">
        <v>964463</v>
      </c>
    </row>
    <row r="42" spans="2:13" ht="27.75" customHeight="1" x14ac:dyDescent="0.2">
      <c r="B42" s="1160"/>
      <c r="C42" s="1161"/>
      <c r="D42" s="89"/>
      <c r="E42" s="1164" t="s">
        <v>33</v>
      </c>
      <c r="F42" s="1164"/>
      <c r="G42" s="1164"/>
      <c r="H42" s="1165"/>
      <c r="I42" s="367">
        <v>2154</v>
      </c>
      <c r="J42" s="368">
        <v>1915</v>
      </c>
      <c r="K42" s="368">
        <v>1676</v>
      </c>
      <c r="L42" s="368">
        <v>1437</v>
      </c>
      <c r="M42" s="369">
        <v>1403</v>
      </c>
    </row>
    <row r="43" spans="2:13" ht="27.75" customHeight="1" x14ac:dyDescent="0.2">
      <c r="B43" s="1160"/>
      <c r="C43" s="1161"/>
      <c r="D43" s="89"/>
      <c r="E43" s="1164" t="s">
        <v>34</v>
      </c>
      <c r="F43" s="1164"/>
      <c r="G43" s="1164"/>
      <c r="H43" s="1165"/>
      <c r="I43" s="367">
        <v>14675</v>
      </c>
      <c r="J43" s="368">
        <v>13850</v>
      </c>
      <c r="K43" s="368">
        <v>13018</v>
      </c>
      <c r="L43" s="368">
        <v>12196</v>
      </c>
      <c r="M43" s="369">
        <v>11421</v>
      </c>
    </row>
    <row r="44" spans="2:13" ht="27.75" customHeight="1" x14ac:dyDescent="0.2">
      <c r="B44" s="1160"/>
      <c r="C44" s="1161"/>
      <c r="D44" s="89"/>
      <c r="E44" s="1164" t="s">
        <v>35</v>
      </c>
      <c r="F44" s="1164"/>
      <c r="G44" s="1164"/>
      <c r="H44" s="1165"/>
      <c r="I44" s="367" t="s">
        <v>497</v>
      </c>
      <c r="J44" s="368" t="s">
        <v>497</v>
      </c>
      <c r="K44" s="368" t="s">
        <v>497</v>
      </c>
      <c r="L44" s="368" t="s">
        <v>497</v>
      </c>
      <c r="M44" s="369" t="s">
        <v>497</v>
      </c>
    </row>
    <row r="45" spans="2:13" ht="27.75" customHeight="1" x14ac:dyDescent="0.2">
      <c r="B45" s="1160"/>
      <c r="C45" s="1161"/>
      <c r="D45" s="89"/>
      <c r="E45" s="1164" t="s">
        <v>36</v>
      </c>
      <c r="F45" s="1164"/>
      <c r="G45" s="1164"/>
      <c r="H45" s="1165"/>
      <c r="I45" s="367">
        <v>103184</v>
      </c>
      <c r="J45" s="368">
        <v>101170</v>
      </c>
      <c r="K45" s="368">
        <v>98255</v>
      </c>
      <c r="L45" s="368">
        <v>94171</v>
      </c>
      <c r="M45" s="369">
        <v>89184</v>
      </c>
    </row>
    <row r="46" spans="2:13" ht="27.75" customHeight="1" x14ac:dyDescent="0.2">
      <c r="B46" s="1160"/>
      <c r="C46" s="1161"/>
      <c r="D46" s="90"/>
      <c r="E46" s="1174" t="s">
        <v>37</v>
      </c>
      <c r="F46" s="1174"/>
      <c r="G46" s="1174"/>
      <c r="H46" s="1175"/>
      <c r="I46" s="367">
        <v>14594</v>
      </c>
      <c r="J46" s="368">
        <v>14056</v>
      </c>
      <c r="K46" s="368">
        <v>13530</v>
      </c>
      <c r="L46" s="368">
        <v>13087</v>
      </c>
      <c r="M46" s="369">
        <v>12610</v>
      </c>
    </row>
    <row r="47" spans="2:13" ht="27.75" customHeight="1" x14ac:dyDescent="0.2">
      <c r="B47" s="1160"/>
      <c r="C47" s="1161"/>
      <c r="D47" s="91"/>
      <c r="E47" s="1176" t="s">
        <v>38</v>
      </c>
      <c r="F47" s="1177"/>
      <c r="G47" s="1177"/>
      <c r="H47" s="1178"/>
      <c r="I47" s="367" t="s">
        <v>497</v>
      </c>
      <c r="J47" s="368" t="s">
        <v>497</v>
      </c>
      <c r="K47" s="368" t="s">
        <v>497</v>
      </c>
      <c r="L47" s="368" t="s">
        <v>497</v>
      </c>
      <c r="M47" s="369" t="s">
        <v>497</v>
      </c>
    </row>
    <row r="48" spans="2:13" ht="27.75" customHeight="1" x14ac:dyDescent="0.2">
      <c r="B48" s="1160"/>
      <c r="C48" s="1161"/>
      <c r="D48" s="89"/>
      <c r="E48" s="1164" t="s">
        <v>39</v>
      </c>
      <c r="F48" s="1164"/>
      <c r="G48" s="1164"/>
      <c r="H48" s="1165"/>
      <c r="I48" s="367" t="s">
        <v>497</v>
      </c>
      <c r="J48" s="368" t="s">
        <v>497</v>
      </c>
      <c r="K48" s="368" t="s">
        <v>497</v>
      </c>
      <c r="L48" s="368" t="s">
        <v>497</v>
      </c>
      <c r="M48" s="369" t="s">
        <v>497</v>
      </c>
    </row>
    <row r="49" spans="2:13" ht="27.75" customHeight="1" x14ac:dyDescent="0.2">
      <c r="B49" s="1162"/>
      <c r="C49" s="1163"/>
      <c r="D49" s="89"/>
      <c r="E49" s="1164" t="s">
        <v>40</v>
      </c>
      <c r="F49" s="1164"/>
      <c r="G49" s="1164"/>
      <c r="H49" s="1165"/>
      <c r="I49" s="367" t="s">
        <v>497</v>
      </c>
      <c r="J49" s="368" t="s">
        <v>497</v>
      </c>
      <c r="K49" s="368" t="s">
        <v>497</v>
      </c>
      <c r="L49" s="368" t="s">
        <v>497</v>
      </c>
      <c r="M49" s="369" t="s">
        <v>497</v>
      </c>
    </row>
    <row r="50" spans="2:13" ht="27.75" customHeight="1" x14ac:dyDescent="0.2">
      <c r="B50" s="1158" t="s">
        <v>41</v>
      </c>
      <c r="C50" s="1159"/>
      <c r="D50" s="92"/>
      <c r="E50" s="1164" t="s">
        <v>42</v>
      </c>
      <c r="F50" s="1164"/>
      <c r="G50" s="1164"/>
      <c r="H50" s="1165"/>
      <c r="I50" s="367">
        <v>101028</v>
      </c>
      <c r="J50" s="368">
        <v>95624</v>
      </c>
      <c r="K50" s="368">
        <v>94680</v>
      </c>
      <c r="L50" s="368">
        <v>112701</v>
      </c>
      <c r="M50" s="369">
        <v>118489</v>
      </c>
    </row>
    <row r="51" spans="2:13" ht="27.75" customHeight="1" x14ac:dyDescent="0.2">
      <c r="B51" s="1160"/>
      <c r="C51" s="1161"/>
      <c r="D51" s="89"/>
      <c r="E51" s="1164" t="s">
        <v>43</v>
      </c>
      <c r="F51" s="1164"/>
      <c r="G51" s="1164"/>
      <c r="H51" s="1165"/>
      <c r="I51" s="367">
        <v>23201</v>
      </c>
      <c r="J51" s="368">
        <v>22427</v>
      </c>
      <c r="K51" s="368">
        <v>21414</v>
      </c>
      <c r="L51" s="368">
        <v>19642</v>
      </c>
      <c r="M51" s="369">
        <v>18341</v>
      </c>
    </row>
    <row r="52" spans="2:13" ht="27.75" customHeight="1" x14ac:dyDescent="0.2">
      <c r="B52" s="1162"/>
      <c r="C52" s="1163"/>
      <c r="D52" s="89"/>
      <c r="E52" s="1164" t="s">
        <v>44</v>
      </c>
      <c r="F52" s="1164"/>
      <c r="G52" s="1164"/>
      <c r="H52" s="1165"/>
      <c r="I52" s="367">
        <v>578513</v>
      </c>
      <c r="J52" s="368">
        <v>567959</v>
      </c>
      <c r="K52" s="368">
        <v>560474</v>
      </c>
      <c r="L52" s="368">
        <v>558093</v>
      </c>
      <c r="M52" s="369">
        <v>539993</v>
      </c>
    </row>
    <row r="53" spans="2:13" ht="27.75" customHeight="1" thickBot="1" x14ac:dyDescent="0.25">
      <c r="B53" s="1166" t="s">
        <v>45</v>
      </c>
      <c r="C53" s="1167"/>
      <c r="D53" s="93"/>
      <c r="E53" s="1168" t="s">
        <v>46</v>
      </c>
      <c r="F53" s="1168"/>
      <c r="G53" s="1168"/>
      <c r="H53" s="1169"/>
      <c r="I53" s="370">
        <v>425190</v>
      </c>
      <c r="J53" s="371">
        <v>437165</v>
      </c>
      <c r="K53" s="371">
        <v>441008</v>
      </c>
      <c r="L53" s="371">
        <v>414519</v>
      </c>
      <c r="M53" s="372">
        <v>402259</v>
      </c>
    </row>
    <row r="54" spans="2:13" ht="27.75" customHeight="1" x14ac:dyDescent="0.2">
      <c r="B54" s="94"/>
      <c r="C54" s="94"/>
      <c r="D54" s="94"/>
      <c r="E54" s="95"/>
      <c r="F54" s="95"/>
      <c r="G54" s="95"/>
      <c r="H54" s="95"/>
      <c r="I54" s="96"/>
      <c r="J54" s="96"/>
      <c r="K54" s="96"/>
      <c r="L54" s="96"/>
      <c r="M54" s="96"/>
    </row>
    <row r="55" spans="2:13" ht="13.2" x14ac:dyDescent="0.2"/>
  </sheetData>
  <sheetProtection algorithmName="SHA-512" hashValue="FFdiIeIGU+oSG+5qdg1e8r+P/OfL69Gca6po71lvD/XFzEVdRAAxuIuZbuiIzJRWNUn4VTyxJBAy/6g8A+XTfA==" saltValue="9M6ovW9CIIiOT5+7kbbI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7" t="s">
        <v>47</v>
      </c>
    </row>
    <row r="54" spans="2:8" ht="29.25" customHeight="1" thickBot="1" x14ac:dyDescent="0.3">
      <c r="B54" s="98" t="s">
        <v>2</v>
      </c>
      <c r="C54" s="99"/>
      <c r="D54" s="99"/>
      <c r="E54" s="100" t="s">
        <v>3</v>
      </c>
      <c r="F54" s="101" t="s">
        <v>539</v>
      </c>
      <c r="G54" s="101" t="s">
        <v>540</v>
      </c>
      <c r="H54" s="102" t="s">
        <v>541</v>
      </c>
    </row>
    <row r="55" spans="2:8" ht="52.5" customHeight="1" x14ac:dyDescent="0.2">
      <c r="B55" s="103"/>
      <c r="C55" s="1187" t="s">
        <v>48</v>
      </c>
      <c r="D55" s="1187"/>
      <c r="E55" s="1188"/>
      <c r="F55" s="104">
        <v>17224</v>
      </c>
      <c r="G55" s="104">
        <v>26227</v>
      </c>
      <c r="H55" s="105">
        <v>26229</v>
      </c>
    </row>
    <row r="56" spans="2:8" ht="52.5" customHeight="1" x14ac:dyDescent="0.2">
      <c r="B56" s="106"/>
      <c r="C56" s="1189" t="s">
        <v>49</v>
      </c>
      <c r="D56" s="1189"/>
      <c r="E56" s="1190"/>
      <c r="F56" s="107">
        <v>13848</v>
      </c>
      <c r="G56" s="107">
        <v>16849</v>
      </c>
      <c r="H56" s="108">
        <v>16849</v>
      </c>
    </row>
    <row r="57" spans="2:8" ht="53.25" customHeight="1" x14ac:dyDescent="0.2">
      <c r="B57" s="106"/>
      <c r="C57" s="1191" t="s">
        <v>50</v>
      </c>
      <c r="D57" s="1191"/>
      <c r="E57" s="1192"/>
      <c r="F57" s="109">
        <v>37357</v>
      </c>
      <c r="G57" s="109">
        <v>43278</v>
      </c>
      <c r="H57" s="110">
        <v>49637</v>
      </c>
    </row>
    <row r="58" spans="2:8" ht="45.75" customHeight="1" x14ac:dyDescent="0.2">
      <c r="B58" s="111"/>
      <c r="C58" s="1179" t="s">
        <v>594</v>
      </c>
      <c r="D58" s="1180"/>
      <c r="E58" s="1181"/>
      <c r="F58" s="112">
        <v>18644</v>
      </c>
      <c r="G58" s="112">
        <v>24158</v>
      </c>
      <c r="H58" s="113">
        <v>24172</v>
      </c>
    </row>
    <row r="59" spans="2:8" ht="45.75" customHeight="1" x14ac:dyDescent="0.2">
      <c r="B59" s="111"/>
      <c r="C59" s="1179" t="s">
        <v>598</v>
      </c>
      <c r="D59" s="1180"/>
      <c r="E59" s="1181"/>
      <c r="F59" s="112" t="s">
        <v>599</v>
      </c>
      <c r="G59" s="112">
        <v>391</v>
      </c>
      <c r="H59" s="113">
        <v>5869</v>
      </c>
    </row>
    <row r="60" spans="2:8" ht="45.75" customHeight="1" x14ac:dyDescent="0.2">
      <c r="B60" s="111"/>
      <c r="C60" s="1179" t="s">
        <v>595</v>
      </c>
      <c r="D60" s="1180"/>
      <c r="E60" s="1181"/>
      <c r="F60" s="112">
        <v>4213</v>
      </c>
      <c r="G60" s="112">
        <v>4580</v>
      </c>
      <c r="H60" s="113">
        <v>5361</v>
      </c>
    </row>
    <row r="61" spans="2:8" ht="45.75" customHeight="1" x14ac:dyDescent="0.2">
      <c r="B61" s="111"/>
      <c r="C61" s="1179" t="s">
        <v>596</v>
      </c>
      <c r="D61" s="1180"/>
      <c r="E61" s="1181"/>
      <c r="F61" s="112">
        <v>2566</v>
      </c>
      <c r="G61" s="112">
        <v>2572</v>
      </c>
      <c r="H61" s="113">
        <v>2575</v>
      </c>
    </row>
    <row r="62" spans="2:8" ht="45.75" customHeight="1" thickBot="1" x14ac:dyDescent="0.25">
      <c r="B62" s="114"/>
      <c r="C62" s="1182" t="s">
        <v>597</v>
      </c>
      <c r="D62" s="1183"/>
      <c r="E62" s="1184"/>
      <c r="F62" s="115">
        <v>2003</v>
      </c>
      <c r="G62" s="115">
        <v>2000</v>
      </c>
      <c r="H62" s="116">
        <v>2000</v>
      </c>
    </row>
    <row r="63" spans="2:8" ht="52.5" customHeight="1" thickBot="1" x14ac:dyDescent="0.25">
      <c r="B63" s="117"/>
      <c r="C63" s="1185" t="s">
        <v>51</v>
      </c>
      <c r="D63" s="1185"/>
      <c r="E63" s="1186"/>
      <c r="F63" s="118">
        <v>68429</v>
      </c>
      <c r="G63" s="118">
        <v>86353</v>
      </c>
      <c r="H63" s="119">
        <v>92715</v>
      </c>
    </row>
    <row r="64" spans="2:8" ht="13.2" x14ac:dyDescent="0.2"/>
  </sheetData>
  <sheetProtection algorithmName="SHA-512" hashValue="knUN5S0yovlo6ove66HQ48LZ7Qdb2j3gFZLrbYCWGSUZsgp7WzNO9cco/2JyAbXiTOLeYUeGys9fvHRdGAt1+g==" saltValue="4gwpUey+Xt49Wi2Sa6KW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6" customWidth="1"/>
    <col min="2" max="8" width="13.33203125" style="126" customWidth="1"/>
    <col min="9" max="16384" width="11.109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528</v>
      </c>
      <c r="B3" s="135"/>
      <c r="C3" s="136"/>
      <c r="D3" s="137">
        <v>114989</v>
      </c>
      <c r="E3" s="138"/>
      <c r="F3" s="139">
        <v>82531</v>
      </c>
      <c r="G3" s="140"/>
      <c r="H3" s="141"/>
    </row>
    <row r="4" spans="1:8" x14ac:dyDescent="0.2">
      <c r="A4" s="142"/>
      <c r="B4" s="143"/>
      <c r="C4" s="144"/>
      <c r="D4" s="145">
        <v>25989</v>
      </c>
      <c r="E4" s="146"/>
      <c r="F4" s="147">
        <v>19102</v>
      </c>
      <c r="G4" s="148"/>
      <c r="H4" s="149"/>
    </row>
    <row r="5" spans="1:8" x14ac:dyDescent="0.2">
      <c r="A5" s="130" t="s">
        <v>530</v>
      </c>
      <c r="B5" s="135"/>
      <c r="C5" s="136"/>
      <c r="D5" s="137">
        <v>129520</v>
      </c>
      <c r="E5" s="138"/>
      <c r="F5" s="139">
        <v>91743</v>
      </c>
      <c r="G5" s="140"/>
      <c r="H5" s="141"/>
    </row>
    <row r="6" spans="1:8" x14ac:dyDescent="0.2">
      <c r="A6" s="142"/>
      <c r="B6" s="143"/>
      <c r="C6" s="144"/>
      <c r="D6" s="145">
        <v>31191</v>
      </c>
      <c r="E6" s="146"/>
      <c r="F6" s="147">
        <v>21872</v>
      </c>
      <c r="G6" s="148"/>
      <c r="H6" s="149"/>
    </row>
    <row r="7" spans="1:8" x14ac:dyDescent="0.2">
      <c r="A7" s="130" t="s">
        <v>531</v>
      </c>
      <c r="B7" s="135"/>
      <c r="C7" s="136"/>
      <c r="D7" s="137">
        <v>139849</v>
      </c>
      <c r="E7" s="138"/>
      <c r="F7" s="139">
        <v>95429</v>
      </c>
      <c r="G7" s="140"/>
      <c r="H7" s="141"/>
    </row>
    <row r="8" spans="1:8" x14ac:dyDescent="0.2">
      <c r="A8" s="142"/>
      <c r="B8" s="143"/>
      <c r="C8" s="144"/>
      <c r="D8" s="145">
        <v>29898</v>
      </c>
      <c r="E8" s="146"/>
      <c r="F8" s="147">
        <v>19371</v>
      </c>
      <c r="G8" s="148"/>
      <c r="H8" s="149"/>
    </row>
    <row r="9" spans="1:8" x14ac:dyDescent="0.2">
      <c r="A9" s="130" t="s">
        <v>532</v>
      </c>
      <c r="B9" s="135"/>
      <c r="C9" s="136"/>
      <c r="D9" s="137">
        <v>127862</v>
      </c>
      <c r="E9" s="138"/>
      <c r="F9" s="139">
        <v>125393</v>
      </c>
      <c r="G9" s="140"/>
      <c r="H9" s="141"/>
    </row>
    <row r="10" spans="1:8" x14ac:dyDescent="0.2">
      <c r="A10" s="142"/>
      <c r="B10" s="143"/>
      <c r="C10" s="144"/>
      <c r="D10" s="145">
        <v>30856</v>
      </c>
      <c r="E10" s="146"/>
      <c r="F10" s="147">
        <v>28054</v>
      </c>
      <c r="G10" s="148"/>
      <c r="H10" s="149"/>
    </row>
    <row r="11" spans="1:8" x14ac:dyDescent="0.2">
      <c r="A11" s="130" t="s">
        <v>533</v>
      </c>
      <c r="B11" s="135"/>
      <c r="C11" s="136"/>
      <c r="D11" s="137">
        <v>139538</v>
      </c>
      <c r="E11" s="138"/>
      <c r="F11" s="139">
        <v>115991</v>
      </c>
      <c r="G11" s="140"/>
      <c r="H11" s="141"/>
    </row>
    <row r="12" spans="1:8" x14ac:dyDescent="0.2">
      <c r="A12" s="142"/>
      <c r="B12" s="143"/>
      <c r="C12" s="150"/>
      <c r="D12" s="145">
        <v>39491</v>
      </c>
      <c r="E12" s="146"/>
      <c r="F12" s="147">
        <v>28546</v>
      </c>
      <c r="G12" s="148"/>
      <c r="H12" s="149"/>
    </row>
    <row r="13" spans="1:8" x14ac:dyDescent="0.2">
      <c r="A13" s="130"/>
      <c r="B13" s="135"/>
      <c r="C13" s="151"/>
      <c r="D13" s="152">
        <v>130352</v>
      </c>
      <c r="E13" s="153"/>
      <c r="F13" s="154">
        <v>102217</v>
      </c>
      <c r="G13" s="155"/>
      <c r="H13" s="141"/>
    </row>
    <row r="14" spans="1:8" x14ac:dyDescent="0.2">
      <c r="A14" s="142"/>
      <c r="B14" s="143"/>
      <c r="C14" s="144"/>
      <c r="D14" s="145">
        <v>31485</v>
      </c>
      <c r="E14" s="146"/>
      <c r="F14" s="147">
        <v>23389</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1.74</v>
      </c>
      <c r="C19" s="156">
        <f>ROUND(VALUE(SUBSTITUTE(実質収支比率等に係る経年分析!G$48,"▲","-")),2)</f>
        <v>1.6</v>
      </c>
      <c r="D19" s="156">
        <f>ROUND(VALUE(SUBSTITUTE(実質収支比率等に係る経年分析!H$48,"▲","-")),2)</f>
        <v>4.58</v>
      </c>
      <c r="E19" s="156">
        <f>ROUND(VALUE(SUBSTITUTE(実質収支比率等に係る経年分析!I$48,"▲","-")),2)</f>
        <v>1.21</v>
      </c>
      <c r="F19" s="156">
        <f>ROUND(VALUE(SUBSTITUTE(実質収支比率等に係る経年分析!J$48,"▲","-")),2)</f>
        <v>3.77</v>
      </c>
    </row>
    <row r="20" spans="1:11" x14ac:dyDescent="0.2">
      <c r="A20" s="156" t="s">
        <v>56</v>
      </c>
      <c r="B20" s="156">
        <f>ROUND(VALUE(SUBSTITUTE(実質収支比率等に係る経年分析!F$47,"▲","-")),2)</f>
        <v>8.02</v>
      </c>
      <c r="C20" s="156">
        <f>ROUND(VALUE(SUBSTITUTE(実質収支比率等に係る経年分析!G$47,"▲","-")),2)</f>
        <v>6.61</v>
      </c>
      <c r="D20" s="156">
        <f>ROUND(VALUE(SUBSTITUTE(実質収支比率等に係る経年分析!H$47,"▲","-")),2)</f>
        <v>6.52</v>
      </c>
      <c r="E20" s="156">
        <f>ROUND(VALUE(SUBSTITUTE(実質収支比率等に係る経年分析!I$47,"▲","-")),2)</f>
        <v>9.5</v>
      </c>
      <c r="F20" s="156">
        <f>ROUND(VALUE(SUBSTITUTE(実質収支比率等に係る経年分析!J$47,"▲","-")),2)</f>
        <v>9.77</v>
      </c>
    </row>
    <row r="21" spans="1:11" x14ac:dyDescent="0.2">
      <c r="A21" s="156" t="s">
        <v>57</v>
      </c>
      <c r="B21" s="156">
        <f>IF(ISNUMBER(VALUE(SUBSTITUTE(実質収支比率等に係る経年分析!F$49,"▲","-"))),ROUND(VALUE(SUBSTITUTE(実質収支比率等に係る経年分析!F$49,"▲","-")),2),NA())</f>
        <v>-1.08</v>
      </c>
      <c r="C21" s="156">
        <f>IF(ISNUMBER(VALUE(SUBSTITUTE(実質収支比率等に係る経年分析!G$49,"▲","-"))),ROUND(VALUE(SUBSTITUTE(実質収支比率等に係る経年分析!G$49,"▲","-")),2),NA())</f>
        <v>-1.46</v>
      </c>
      <c r="D21" s="156">
        <f>IF(ISNUMBER(VALUE(SUBSTITUTE(実質収支比率等に係る経年分析!H$49,"▲","-"))),ROUND(VALUE(SUBSTITUTE(実質収支比率等に係る経年分析!H$49,"▲","-")),2),NA())</f>
        <v>3</v>
      </c>
      <c r="E21" s="156">
        <f>IF(ISNUMBER(VALUE(SUBSTITUTE(実質収支比率等に係る経年分析!I$49,"▲","-"))),ROUND(VALUE(SUBSTITUTE(実質収支比率等に係る経年分析!I$49,"▲","-")),2),NA())</f>
        <v>0.09</v>
      </c>
      <c r="F21" s="156">
        <f>IF(ISNUMBER(VALUE(SUBSTITUTE(実質収支比率等に係る経年分析!J$49,"▲","-"))),ROUND(VALUE(SUBSTITUTE(実質収支比率等に係る経年分析!J$49,"▲","-")),2),NA())</f>
        <v>2.52</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0.32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0.02</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7.0000000000000007E-2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0.13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0.13</v>
      </c>
    </row>
    <row r="30" spans="1:11" x14ac:dyDescent="0.2">
      <c r="A30" s="157" t="str">
        <f>IF(連結実質赤字比率に係る赤字・黒字の構成分析!C$40="",NA(),連結実質赤字比率に係る赤字・黒字の構成分析!C$40)</f>
        <v>温泉事業会計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0.15</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0.17</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0.17</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0.17</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0.15</v>
      </c>
    </row>
    <row r="31" spans="1:11" x14ac:dyDescent="0.2">
      <c r="A31" s="157" t="str">
        <f>IF(連結実質赤字比率に係る赤字・黒字の構成分析!C$39="",NA(),連結実質赤字比率に係る赤字・黒字の構成分析!C$39)</f>
        <v>恩賜県有財産特別会計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0.94</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0.81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0.66</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0.54</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0.44</v>
      </c>
    </row>
    <row r="32" spans="1:11" x14ac:dyDescent="0.2">
      <c r="A32" s="157" t="str">
        <f>IF(連結実質赤字比率に係る赤字・黒字の構成分析!C$38="",NA(),連結実質赤字比率に係る赤字・黒字の構成分析!C$38)</f>
        <v>国民健康保険特別会計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0.41</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0.52</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1.73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1.31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0.61</v>
      </c>
    </row>
    <row r="33" spans="1:16" x14ac:dyDescent="0.2">
      <c r="A33" s="157" t="str">
        <f>IF(連結実質赤字比率に係る赤字・黒字の構成分析!C$37="",NA(),連結実質赤字比率に係る赤字・黒字の構成分析!C$37)</f>
        <v>中小企業近代化資金特別会計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0.84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0.95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1.03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1.05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1.01</v>
      </c>
    </row>
    <row r="34" spans="1:16" x14ac:dyDescent="0.2">
      <c r="A34" s="157" t="str">
        <f>IF(連結実質赤字比率に係る赤字・黒字の構成分析!C$36="",NA(),連結実質赤字比率に係る赤字・黒字の構成分析!C$36)</f>
        <v>市町村振興資金特別会計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1.42</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1.49</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2.0299999999999998</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2.2999999999999998</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0.99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0.96</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4.07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0.81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3.45</v>
      </c>
    </row>
    <row r="36" spans="1:16" x14ac:dyDescent="0.2">
      <c r="A36" s="157" t="str">
        <f>IF(連結実質赤字比率に係る赤字・黒字の構成分析!C$34="",NA(),連結実質赤字比率に係る赤字・黒字の構成分析!C$34)</f>
        <v>電気事業会計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5.76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6.07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5.48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5.21</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4.4400000000000004</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54769</v>
      </c>
      <c r="E42" s="158"/>
      <c r="F42" s="158"/>
      <c r="G42" s="158">
        <f>'実質公債費比率（分子）の構造'!L$52</f>
        <v>53939</v>
      </c>
      <c r="H42" s="158"/>
      <c r="I42" s="158"/>
      <c r="J42" s="158">
        <f>'実質公債費比率（分子）の構造'!M$52</f>
        <v>51761</v>
      </c>
      <c r="K42" s="158"/>
      <c r="L42" s="158"/>
      <c r="M42" s="158">
        <f>'実質公債費比率（分子）の構造'!N$52</f>
        <v>49478</v>
      </c>
      <c r="N42" s="158"/>
      <c r="O42" s="158"/>
      <c r="P42" s="158">
        <f>'実質公債費比率（分子）の構造'!O$52</f>
        <v>47782</v>
      </c>
    </row>
    <row r="43" spans="1:16" x14ac:dyDescent="0.2">
      <c r="A43" s="158" t="s">
        <v>65</v>
      </c>
      <c r="B43" s="158">
        <f>'実質公債費比率（分子）の構造'!K$51</f>
        <v>0</v>
      </c>
      <c r="C43" s="158"/>
      <c r="D43" s="158"/>
      <c r="E43" s="158">
        <f>'実質公債費比率（分子）の構造'!L$51</f>
        <v>0</v>
      </c>
      <c r="F43" s="158"/>
      <c r="G43" s="158"/>
      <c r="H43" s="158">
        <f>'実質公債費比率（分子）の構造'!M$51</f>
        <v>5</v>
      </c>
      <c r="I43" s="158"/>
      <c r="J43" s="158"/>
      <c r="K43" s="158">
        <f>'実質公債費比率（分子）の構造'!N$51</f>
        <v>0</v>
      </c>
      <c r="L43" s="158"/>
      <c r="M43" s="158"/>
      <c r="N43" s="158">
        <f>'実質公債費比率（分子）の構造'!O$51</f>
        <v>0</v>
      </c>
      <c r="O43" s="158"/>
      <c r="P43" s="158"/>
    </row>
    <row r="44" spans="1:16" x14ac:dyDescent="0.2">
      <c r="A44" s="158" t="s">
        <v>66</v>
      </c>
      <c r="B44" s="158">
        <f>'実質公債費比率（分子）の構造'!K$50</f>
        <v>259</v>
      </c>
      <c r="C44" s="158"/>
      <c r="D44" s="158"/>
      <c r="E44" s="158">
        <f>'実質公債費比率（分子）の構造'!L$50</f>
        <v>265</v>
      </c>
      <c r="F44" s="158"/>
      <c r="G44" s="158"/>
      <c r="H44" s="158">
        <f>'実質公債費比率（分子）の構造'!M$50</f>
        <v>267</v>
      </c>
      <c r="I44" s="158"/>
      <c r="J44" s="158"/>
      <c r="K44" s="158">
        <f>'実質公債費比率（分子）の構造'!N$50</f>
        <v>268</v>
      </c>
      <c r="L44" s="158"/>
      <c r="M44" s="158"/>
      <c r="N44" s="158">
        <f>'実質公債費比率（分子）の構造'!O$50</f>
        <v>270</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1483</v>
      </c>
      <c r="C46" s="158"/>
      <c r="D46" s="158"/>
      <c r="E46" s="158">
        <f>'実質公債費比率（分子）の構造'!L$48</f>
        <v>1388</v>
      </c>
      <c r="F46" s="158"/>
      <c r="G46" s="158"/>
      <c r="H46" s="158">
        <f>'実質公債費比率（分子）の構造'!M$48</f>
        <v>1413</v>
      </c>
      <c r="I46" s="158"/>
      <c r="J46" s="158"/>
      <c r="K46" s="158">
        <f>'実質公債費比率（分子）の構造'!N$48</f>
        <v>1380</v>
      </c>
      <c r="L46" s="158"/>
      <c r="M46" s="158"/>
      <c r="N46" s="158">
        <f>'実質公債費比率（分子）の構造'!O$48</f>
        <v>1319</v>
      </c>
      <c r="O46" s="158"/>
      <c r="P46" s="158"/>
    </row>
    <row r="47" spans="1:16" x14ac:dyDescent="0.2">
      <c r="A47" s="158" t="s">
        <v>69</v>
      </c>
      <c r="B47" s="158">
        <f>'実質公債費比率（分子）の構造'!K$47</f>
        <v>6433</v>
      </c>
      <c r="C47" s="158"/>
      <c r="D47" s="158"/>
      <c r="E47" s="158">
        <f>'実質公債費比率（分子）の構造'!L$47</f>
        <v>6800</v>
      </c>
      <c r="F47" s="158"/>
      <c r="G47" s="158"/>
      <c r="H47" s="158">
        <f>'実質公債費比率（分子）の構造'!M$47</f>
        <v>6800</v>
      </c>
      <c r="I47" s="158"/>
      <c r="J47" s="158"/>
      <c r="K47" s="158">
        <f>'実質公債費比率（分子）の構造'!N$47</f>
        <v>6767</v>
      </c>
      <c r="L47" s="158"/>
      <c r="M47" s="158"/>
      <c r="N47" s="158">
        <f>'実質公債費比率（分子）の構造'!O$47</f>
        <v>6733</v>
      </c>
      <c r="O47" s="158"/>
      <c r="P47" s="158"/>
    </row>
    <row r="48" spans="1:16" x14ac:dyDescent="0.2">
      <c r="A48" s="158" t="s">
        <v>70</v>
      </c>
      <c r="B48" s="158">
        <f>'実質公債費比率（分子）の構造'!K$46</f>
        <v>33</v>
      </c>
      <c r="C48" s="158"/>
      <c r="D48" s="158"/>
      <c r="E48" s="158">
        <f>'実質公債費比率（分子）の構造'!L$46</f>
        <v>66</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75529</v>
      </c>
      <c r="C49" s="158"/>
      <c r="D49" s="158"/>
      <c r="E49" s="158">
        <f>'実質公債費比率（分子）の構造'!L$45</f>
        <v>70099</v>
      </c>
      <c r="F49" s="158"/>
      <c r="G49" s="158"/>
      <c r="H49" s="158">
        <f>'実質公債費比率（分子）の構造'!M$45</f>
        <v>68571</v>
      </c>
      <c r="I49" s="158"/>
      <c r="J49" s="158"/>
      <c r="K49" s="158">
        <f>'実質公債費比率（分子）の構造'!N$45</f>
        <v>67318</v>
      </c>
      <c r="L49" s="158"/>
      <c r="M49" s="158"/>
      <c r="N49" s="158">
        <f>'実質公債費比率（分子）の構造'!O$45</f>
        <v>64934</v>
      </c>
      <c r="O49" s="158"/>
      <c r="P49" s="158"/>
    </row>
    <row r="50" spans="1:16" x14ac:dyDescent="0.2">
      <c r="A50" s="158" t="s">
        <v>72</v>
      </c>
      <c r="B50" s="158" t="e">
        <f>NA()</f>
        <v>#N/A</v>
      </c>
      <c r="C50" s="158">
        <f>IF(ISNUMBER('実質公債費比率（分子）の構造'!K$53),'実質公債費比率（分子）の構造'!K$53,NA())</f>
        <v>28968</v>
      </c>
      <c r="D50" s="158" t="e">
        <f>NA()</f>
        <v>#N/A</v>
      </c>
      <c r="E50" s="158" t="e">
        <f>NA()</f>
        <v>#N/A</v>
      </c>
      <c r="F50" s="158">
        <f>IF(ISNUMBER('実質公債費比率（分子）の構造'!L$53),'実質公債費比率（分子）の構造'!L$53,NA())</f>
        <v>24679</v>
      </c>
      <c r="G50" s="158" t="e">
        <f>NA()</f>
        <v>#N/A</v>
      </c>
      <c r="H50" s="158" t="e">
        <f>NA()</f>
        <v>#N/A</v>
      </c>
      <c r="I50" s="158">
        <f>IF(ISNUMBER('実質公債費比率（分子）の構造'!M$53),'実質公債費比率（分子）の構造'!M$53,NA())</f>
        <v>25295</v>
      </c>
      <c r="J50" s="158" t="e">
        <f>NA()</f>
        <v>#N/A</v>
      </c>
      <c r="K50" s="158" t="e">
        <f>NA()</f>
        <v>#N/A</v>
      </c>
      <c r="L50" s="158">
        <f>IF(ISNUMBER('実質公債費比率（分子）の構造'!N$53),'実質公債費比率（分子）の構造'!N$53,NA())</f>
        <v>26255</v>
      </c>
      <c r="M50" s="158" t="e">
        <f>NA()</f>
        <v>#N/A</v>
      </c>
      <c r="N50" s="158" t="e">
        <f>NA()</f>
        <v>#N/A</v>
      </c>
      <c r="O50" s="158">
        <f>IF(ISNUMBER('実質公債費比率（分子）の構造'!O$53),'実質公債費比率（分子）の構造'!O$53,NA())</f>
        <v>25474</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578513</v>
      </c>
      <c r="E56" s="157"/>
      <c r="F56" s="157"/>
      <c r="G56" s="157">
        <f>'将来負担比率（分子）の構造'!J$52</f>
        <v>567959</v>
      </c>
      <c r="H56" s="157"/>
      <c r="I56" s="157"/>
      <c r="J56" s="157">
        <f>'将来負担比率（分子）の構造'!K$52</f>
        <v>560474</v>
      </c>
      <c r="K56" s="157"/>
      <c r="L56" s="157"/>
      <c r="M56" s="157">
        <f>'将来負担比率（分子）の構造'!L$52</f>
        <v>558093</v>
      </c>
      <c r="N56" s="157"/>
      <c r="O56" s="157"/>
      <c r="P56" s="157">
        <f>'将来負担比率（分子）の構造'!M$52</f>
        <v>539993</v>
      </c>
    </row>
    <row r="57" spans="1:16" x14ac:dyDescent="0.2">
      <c r="A57" s="157" t="s">
        <v>43</v>
      </c>
      <c r="B57" s="157"/>
      <c r="C57" s="157"/>
      <c r="D57" s="157">
        <f>'将来負担比率（分子）の構造'!I$51</f>
        <v>23201</v>
      </c>
      <c r="E57" s="157"/>
      <c r="F57" s="157"/>
      <c r="G57" s="157">
        <f>'将来負担比率（分子）の構造'!J$51</f>
        <v>22427</v>
      </c>
      <c r="H57" s="157"/>
      <c r="I57" s="157"/>
      <c r="J57" s="157">
        <f>'将来負担比率（分子）の構造'!K$51</f>
        <v>21414</v>
      </c>
      <c r="K57" s="157"/>
      <c r="L57" s="157"/>
      <c r="M57" s="157">
        <f>'将来負担比率（分子）の構造'!L$51</f>
        <v>19642</v>
      </c>
      <c r="N57" s="157"/>
      <c r="O57" s="157"/>
      <c r="P57" s="157">
        <f>'将来負担比率（分子）の構造'!M$51</f>
        <v>18341</v>
      </c>
    </row>
    <row r="58" spans="1:16" x14ac:dyDescent="0.2">
      <c r="A58" s="157" t="s">
        <v>42</v>
      </c>
      <c r="B58" s="157"/>
      <c r="C58" s="157"/>
      <c r="D58" s="157">
        <f>'将来負担比率（分子）の構造'!I$50</f>
        <v>101028</v>
      </c>
      <c r="E58" s="157"/>
      <c r="F58" s="157"/>
      <c r="G58" s="157">
        <f>'将来負担比率（分子）の構造'!J$50</f>
        <v>95624</v>
      </c>
      <c r="H58" s="157"/>
      <c r="I58" s="157"/>
      <c r="J58" s="157">
        <f>'将来負担比率（分子）の構造'!K$50</f>
        <v>94680</v>
      </c>
      <c r="K58" s="157"/>
      <c r="L58" s="157"/>
      <c r="M58" s="157">
        <f>'将来負担比率（分子）の構造'!L$50</f>
        <v>112701</v>
      </c>
      <c r="N58" s="157"/>
      <c r="O58" s="157"/>
      <c r="P58" s="157">
        <f>'将来負担比率（分子）の構造'!M$50</f>
        <v>118489</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14594</v>
      </c>
      <c r="C61" s="157"/>
      <c r="D61" s="157"/>
      <c r="E61" s="157">
        <f>'将来負担比率（分子）の構造'!J$46</f>
        <v>14056</v>
      </c>
      <c r="F61" s="157"/>
      <c r="G61" s="157"/>
      <c r="H61" s="157">
        <f>'将来負担比率（分子）の構造'!K$46</f>
        <v>13530</v>
      </c>
      <c r="I61" s="157"/>
      <c r="J61" s="157"/>
      <c r="K61" s="157">
        <f>'将来負担比率（分子）の構造'!L$46</f>
        <v>13087</v>
      </c>
      <c r="L61" s="157"/>
      <c r="M61" s="157"/>
      <c r="N61" s="157">
        <f>'将来負担比率（分子）の構造'!M$46</f>
        <v>12610</v>
      </c>
      <c r="O61" s="157"/>
      <c r="P61" s="157"/>
    </row>
    <row r="62" spans="1:16" x14ac:dyDescent="0.2">
      <c r="A62" s="157" t="s">
        <v>36</v>
      </c>
      <c r="B62" s="157">
        <f>'将来負担比率（分子）の構造'!I$45</f>
        <v>103184</v>
      </c>
      <c r="C62" s="157"/>
      <c r="D62" s="157"/>
      <c r="E62" s="157">
        <f>'将来負担比率（分子）の構造'!J$45</f>
        <v>101170</v>
      </c>
      <c r="F62" s="157"/>
      <c r="G62" s="157"/>
      <c r="H62" s="157">
        <f>'将来負担比率（分子）の構造'!K$45</f>
        <v>98255</v>
      </c>
      <c r="I62" s="157"/>
      <c r="J62" s="157"/>
      <c r="K62" s="157">
        <f>'将来負担比率（分子）の構造'!L$45</f>
        <v>94171</v>
      </c>
      <c r="L62" s="157"/>
      <c r="M62" s="157"/>
      <c r="N62" s="157">
        <f>'将来負担比率（分子）の構造'!M$45</f>
        <v>89184</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14675</v>
      </c>
      <c r="C64" s="157"/>
      <c r="D64" s="157"/>
      <c r="E64" s="157">
        <f>'将来負担比率（分子）の構造'!J$43</f>
        <v>13850</v>
      </c>
      <c r="F64" s="157"/>
      <c r="G64" s="157"/>
      <c r="H64" s="157">
        <f>'将来負担比率（分子）の構造'!K$43</f>
        <v>13018</v>
      </c>
      <c r="I64" s="157"/>
      <c r="J64" s="157"/>
      <c r="K64" s="157">
        <f>'将来負担比率（分子）の構造'!L$43</f>
        <v>12196</v>
      </c>
      <c r="L64" s="157"/>
      <c r="M64" s="157"/>
      <c r="N64" s="157">
        <f>'将来負担比率（分子）の構造'!M$43</f>
        <v>11421</v>
      </c>
      <c r="O64" s="157"/>
      <c r="P64" s="157"/>
    </row>
    <row r="65" spans="1:16" x14ac:dyDescent="0.2">
      <c r="A65" s="157" t="s">
        <v>33</v>
      </c>
      <c r="B65" s="157">
        <f>'将来負担比率（分子）の構造'!I$42</f>
        <v>2154</v>
      </c>
      <c r="C65" s="157"/>
      <c r="D65" s="157"/>
      <c r="E65" s="157">
        <f>'将来負担比率（分子）の構造'!J$42</f>
        <v>1915</v>
      </c>
      <c r="F65" s="157"/>
      <c r="G65" s="157"/>
      <c r="H65" s="157">
        <f>'将来負担比率（分子）の構造'!K$42</f>
        <v>1676</v>
      </c>
      <c r="I65" s="157"/>
      <c r="J65" s="157"/>
      <c r="K65" s="157">
        <f>'将来負担比率（分子）の構造'!L$42</f>
        <v>1437</v>
      </c>
      <c r="L65" s="157"/>
      <c r="M65" s="157"/>
      <c r="N65" s="157">
        <f>'将来負担比率（分子）の構造'!M$42</f>
        <v>1403</v>
      </c>
      <c r="O65" s="157"/>
      <c r="P65" s="157"/>
    </row>
    <row r="66" spans="1:16" x14ac:dyDescent="0.2">
      <c r="A66" s="157" t="s">
        <v>32</v>
      </c>
      <c r="B66" s="157">
        <f>'将来負担比率（分子）の構造'!I$41</f>
        <v>993325</v>
      </c>
      <c r="C66" s="157"/>
      <c r="D66" s="157"/>
      <c r="E66" s="157">
        <f>'将来負担比率（分子）の構造'!J$41</f>
        <v>992184</v>
      </c>
      <c r="F66" s="157"/>
      <c r="G66" s="157"/>
      <c r="H66" s="157">
        <f>'将来負担比率（分子）の構造'!K$41</f>
        <v>991096</v>
      </c>
      <c r="I66" s="157"/>
      <c r="J66" s="157"/>
      <c r="K66" s="157">
        <f>'将来負担比率（分子）の構造'!L$41</f>
        <v>984063</v>
      </c>
      <c r="L66" s="157"/>
      <c r="M66" s="157"/>
      <c r="N66" s="157">
        <f>'将来負担比率（分子）の構造'!M$41</f>
        <v>964463</v>
      </c>
      <c r="O66" s="157"/>
      <c r="P66" s="157"/>
    </row>
    <row r="67" spans="1:16" x14ac:dyDescent="0.2">
      <c r="A67" s="157" t="s">
        <v>76</v>
      </c>
      <c r="B67" s="157" t="e">
        <f>NA()</f>
        <v>#N/A</v>
      </c>
      <c r="C67" s="157">
        <f>IF(ISNUMBER('将来負担比率（分子）の構造'!I$53), IF('将来負担比率（分子）の構造'!I$53 &lt; 0, 0, '将来負担比率（分子）の構造'!I$53), NA())</f>
        <v>425190</v>
      </c>
      <c r="D67" s="157" t="e">
        <f>NA()</f>
        <v>#N/A</v>
      </c>
      <c r="E67" s="157" t="e">
        <f>NA()</f>
        <v>#N/A</v>
      </c>
      <c r="F67" s="157">
        <f>IF(ISNUMBER('将来負担比率（分子）の構造'!J$53), IF('将来負担比率（分子）の構造'!J$53 &lt; 0, 0, '将来負担比率（分子）の構造'!J$53), NA())</f>
        <v>437165</v>
      </c>
      <c r="G67" s="157" t="e">
        <f>NA()</f>
        <v>#N/A</v>
      </c>
      <c r="H67" s="157" t="e">
        <f>NA()</f>
        <v>#N/A</v>
      </c>
      <c r="I67" s="157">
        <f>IF(ISNUMBER('将来負担比率（分子）の構造'!K$53), IF('将来負担比率（分子）の構造'!K$53 &lt; 0, 0, '将来負担比率（分子）の構造'!K$53), NA())</f>
        <v>441008</v>
      </c>
      <c r="J67" s="157" t="e">
        <f>NA()</f>
        <v>#N/A</v>
      </c>
      <c r="K67" s="157" t="e">
        <f>NA()</f>
        <v>#N/A</v>
      </c>
      <c r="L67" s="157">
        <f>IF(ISNUMBER('将来負担比率（分子）の構造'!L$53), IF('将来負担比率（分子）の構造'!L$53 &lt; 0, 0, '将来負担比率（分子）の構造'!L$53), NA())</f>
        <v>414519</v>
      </c>
      <c r="M67" s="157" t="e">
        <f>NA()</f>
        <v>#N/A</v>
      </c>
      <c r="N67" s="157" t="e">
        <f>NA()</f>
        <v>#N/A</v>
      </c>
      <c r="O67" s="157">
        <f>IF(ISNUMBER('将来負担比率（分子）の構造'!M$53), IF('将来負担比率（分子）の構造'!M$53 &lt; 0, 0, '将来負担比率（分子）の構造'!M$53), NA())</f>
        <v>402259</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17224</v>
      </c>
      <c r="C72" s="161">
        <f>基金残高に係る経年分析!G55</f>
        <v>26227</v>
      </c>
      <c r="D72" s="161">
        <f>基金残高に係る経年分析!H55</f>
        <v>26229</v>
      </c>
    </row>
    <row r="73" spans="1:16" x14ac:dyDescent="0.2">
      <c r="A73" s="160" t="s">
        <v>79</v>
      </c>
      <c r="B73" s="161">
        <f>基金残高に係る経年分析!F56</f>
        <v>13848</v>
      </c>
      <c r="C73" s="161">
        <f>基金残高に係る経年分析!G56</f>
        <v>16849</v>
      </c>
      <c r="D73" s="161">
        <f>基金残高に係る経年分析!H56</f>
        <v>16849</v>
      </c>
    </row>
    <row r="74" spans="1:16" x14ac:dyDescent="0.2">
      <c r="A74" s="160" t="s">
        <v>80</v>
      </c>
      <c r="B74" s="161">
        <f>基金残高に係る経年分析!F57</f>
        <v>37357</v>
      </c>
      <c r="C74" s="161">
        <f>基金残高に係る経年分析!G57</f>
        <v>43278</v>
      </c>
      <c r="D74" s="161">
        <f>基金残高に係る経年分析!H57</f>
        <v>49637</v>
      </c>
    </row>
  </sheetData>
  <sheetProtection algorithmName="SHA-512" hashValue="XZrUhF+9iZ0FgsswiVyEqqgZo1Y37zrdFaBhvkC/MYdUiNBR60iMvrvUq4NKVzwTpRCtywz2v5Wl60JbcKHV0A==" saltValue="UMwO8F1vMBt1FkUr6cFlM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640625" style="210" customWidth="1"/>
    <col min="2" max="2" width="2.77734375" style="210" customWidth="1"/>
    <col min="3" max="16" width="2.6640625" style="210" customWidth="1"/>
    <col min="17" max="17" width="2.88671875" style="210" customWidth="1"/>
    <col min="18" max="138" width="1.66406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192</v>
      </c>
      <c r="DD1" s="678"/>
      <c r="DE1" s="678"/>
      <c r="DF1" s="678"/>
      <c r="DG1" s="678"/>
      <c r="DH1" s="678"/>
      <c r="DI1" s="679"/>
      <c r="DK1" s="677" t="s">
        <v>193</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195</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196</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197</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198</v>
      </c>
      <c r="S4" s="648"/>
      <c r="T4" s="648"/>
      <c r="U4" s="648"/>
      <c r="V4" s="648"/>
      <c r="W4" s="648"/>
      <c r="X4" s="648"/>
      <c r="Y4" s="649"/>
      <c r="Z4" s="647" t="s">
        <v>199</v>
      </c>
      <c r="AA4" s="648"/>
      <c r="AB4" s="648"/>
      <c r="AC4" s="649"/>
      <c r="AD4" s="647" t="s">
        <v>200</v>
      </c>
      <c r="AE4" s="648"/>
      <c r="AF4" s="648"/>
      <c r="AG4" s="648"/>
      <c r="AH4" s="648"/>
      <c r="AI4" s="648"/>
      <c r="AJ4" s="648"/>
      <c r="AK4" s="649"/>
      <c r="AL4" s="647" t="s">
        <v>199</v>
      </c>
      <c r="AM4" s="648"/>
      <c r="AN4" s="648"/>
      <c r="AO4" s="649"/>
      <c r="AP4" s="680" t="s">
        <v>201</v>
      </c>
      <c r="AQ4" s="680"/>
      <c r="AR4" s="680"/>
      <c r="AS4" s="680"/>
      <c r="AT4" s="680"/>
      <c r="AU4" s="680"/>
      <c r="AV4" s="680"/>
      <c r="AW4" s="680"/>
      <c r="AX4" s="680"/>
      <c r="AY4" s="680"/>
      <c r="AZ4" s="680"/>
      <c r="BA4" s="680"/>
      <c r="BB4" s="680"/>
      <c r="BC4" s="680"/>
      <c r="BD4" s="680" t="s">
        <v>202</v>
      </c>
      <c r="BE4" s="680"/>
      <c r="BF4" s="680"/>
      <c r="BG4" s="680"/>
      <c r="BH4" s="680"/>
      <c r="BI4" s="680"/>
      <c r="BJ4" s="680"/>
      <c r="BK4" s="680"/>
      <c r="BL4" s="680" t="s">
        <v>199</v>
      </c>
      <c r="BM4" s="680"/>
      <c r="BN4" s="680"/>
      <c r="BO4" s="680"/>
      <c r="BP4" s="680" t="s">
        <v>203</v>
      </c>
      <c r="BQ4" s="680"/>
      <c r="BR4" s="680"/>
      <c r="BS4" s="680"/>
      <c r="BT4" s="680"/>
      <c r="BU4" s="680"/>
      <c r="BV4" s="680"/>
      <c r="BW4" s="680"/>
      <c r="BY4" s="647" t="s">
        <v>204</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205</v>
      </c>
      <c r="C5" s="642"/>
      <c r="D5" s="642"/>
      <c r="E5" s="642"/>
      <c r="F5" s="642"/>
      <c r="G5" s="642"/>
      <c r="H5" s="642"/>
      <c r="I5" s="642"/>
      <c r="J5" s="642"/>
      <c r="K5" s="642"/>
      <c r="L5" s="642"/>
      <c r="M5" s="642"/>
      <c r="N5" s="642"/>
      <c r="O5" s="642"/>
      <c r="P5" s="642"/>
      <c r="Q5" s="643"/>
      <c r="R5" s="664">
        <v>131445735</v>
      </c>
      <c r="S5" s="656"/>
      <c r="T5" s="656"/>
      <c r="U5" s="656"/>
      <c r="V5" s="656"/>
      <c r="W5" s="656"/>
      <c r="X5" s="656"/>
      <c r="Y5" s="657"/>
      <c r="Z5" s="675">
        <v>21.4</v>
      </c>
      <c r="AA5" s="675"/>
      <c r="AB5" s="675"/>
      <c r="AC5" s="675"/>
      <c r="AD5" s="676">
        <v>105064455</v>
      </c>
      <c r="AE5" s="676"/>
      <c r="AF5" s="676"/>
      <c r="AG5" s="676"/>
      <c r="AH5" s="676"/>
      <c r="AI5" s="676"/>
      <c r="AJ5" s="676"/>
      <c r="AK5" s="676"/>
      <c r="AL5" s="658">
        <v>38.200000000000003</v>
      </c>
      <c r="AM5" s="659"/>
      <c r="AN5" s="659"/>
      <c r="AO5" s="660"/>
      <c r="AP5" s="641" t="s">
        <v>206</v>
      </c>
      <c r="AQ5" s="642"/>
      <c r="AR5" s="642"/>
      <c r="AS5" s="642"/>
      <c r="AT5" s="642"/>
      <c r="AU5" s="642"/>
      <c r="AV5" s="642"/>
      <c r="AW5" s="642"/>
      <c r="AX5" s="642"/>
      <c r="AY5" s="642"/>
      <c r="AZ5" s="642"/>
      <c r="BA5" s="642"/>
      <c r="BB5" s="642"/>
      <c r="BC5" s="643"/>
      <c r="BD5" s="574">
        <v>131424345</v>
      </c>
      <c r="BE5" s="575"/>
      <c r="BF5" s="575"/>
      <c r="BG5" s="575"/>
      <c r="BH5" s="575"/>
      <c r="BI5" s="575"/>
      <c r="BJ5" s="575"/>
      <c r="BK5" s="576"/>
      <c r="BL5" s="652">
        <v>100</v>
      </c>
      <c r="BM5" s="652"/>
      <c r="BN5" s="652"/>
      <c r="BO5" s="652"/>
      <c r="BP5" s="650">
        <v>957665</v>
      </c>
      <c r="BQ5" s="650"/>
      <c r="BR5" s="650"/>
      <c r="BS5" s="650"/>
      <c r="BT5" s="650"/>
      <c r="BU5" s="650"/>
      <c r="BV5" s="650"/>
      <c r="BW5" s="651"/>
      <c r="BY5" s="647" t="s">
        <v>201</v>
      </c>
      <c r="BZ5" s="648"/>
      <c r="CA5" s="648"/>
      <c r="CB5" s="648"/>
      <c r="CC5" s="648"/>
      <c r="CD5" s="648"/>
      <c r="CE5" s="648"/>
      <c r="CF5" s="648"/>
      <c r="CG5" s="648"/>
      <c r="CH5" s="648"/>
      <c r="CI5" s="648"/>
      <c r="CJ5" s="648"/>
      <c r="CK5" s="648"/>
      <c r="CL5" s="649"/>
      <c r="CM5" s="647" t="s">
        <v>207</v>
      </c>
      <c r="CN5" s="648"/>
      <c r="CO5" s="648"/>
      <c r="CP5" s="648"/>
      <c r="CQ5" s="648"/>
      <c r="CR5" s="648"/>
      <c r="CS5" s="648"/>
      <c r="CT5" s="649"/>
      <c r="CU5" s="647" t="s">
        <v>199</v>
      </c>
      <c r="CV5" s="648"/>
      <c r="CW5" s="648"/>
      <c r="CX5" s="649"/>
      <c r="CY5" s="647" t="s">
        <v>208</v>
      </c>
      <c r="CZ5" s="648"/>
      <c r="DA5" s="648"/>
      <c r="DB5" s="648"/>
      <c r="DC5" s="648"/>
      <c r="DD5" s="648"/>
      <c r="DE5" s="648"/>
      <c r="DF5" s="648"/>
      <c r="DG5" s="648"/>
      <c r="DH5" s="648"/>
      <c r="DI5" s="648"/>
      <c r="DJ5" s="648"/>
      <c r="DK5" s="649"/>
      <c r="DL5" s="647" t="s">
        <v>209</v>
      </c>
      <c r="DM5" s="648"/>
      <c r="DN5" s="648"/>
      <c r="DO5" s="648"/>
      <c r="DP5" s="648"/>
      <c r="DQ5" s="648"/>
      <c r="DR5" s="648"/>
      <c r="DS5" s="648"/>
      <c r="DT5" s="648"/>
      <c r="DU5" s="648"/>
      <c r="DV5" s="648"/>
      <c r="DW5" s="648"/>
      <c r="DX5" s="649"/>
    </row>
    <row r="6" spans="2:138" ht="11.25" customHeight="1" x14ac:dyDescent="0.2">
      <c r="B6" s="571" t="s">
        <v>210</v>
      </c>
      <c r="C6" s="572"/>
      <c r="D6" s="572"/>
      <c r="E6" s="572"/>
      <c r="F6" s="572"/>
      <c r="G6" s="572"/>
      <c r="H6" s="572"/>
      <c r="I6" s="572"/>
      <c r="J6" s="572"/>
      <c r="K6" s="572"/>
      <c r="L6" s="572"/>
      <c r="M6" s="572"/>
      <c r="N6" s="572"/>
      <c r="O6" s="572"/>
      <c r="P6" s="572"/>
      <c r="Q6" s="573"/>
      <c r="R6" s="574">
        <v>16707377</v>
      </c>
      <c r="S6" s="575"/>
      <c r="T6" s="575"/>
      <c r="U6" s="575"/>
      <c r="V6" s="575"/>
      <c r="W6" s="575"/>
      <c r="X6" s="575"/>
      <c r="Y6" s="576"/>
      <c r="Z6" s="652">
        <v>2.7</v>
      </c>
      <c r="AA6" s="652"/>
      <c r="AB6" s="652"/>
      <c r="AC6" s="652"/>
      <c r="AD6" s="650">
        <v>16707377</v>
      </c>
      <c r="AE6" s="650"/>
      <c r="AF6" s="650"/>
      <c r="AG6" s="650"/>
      <c r="AH6" s="650"/>
      <c r="AI6" s="650"/>
      <c r="AJ6" s="650"/>
      <c r="AK6" s="650"/>
      <c r="AL6" s="577">
        <v>6.1</v>
      </c>
      <c r="AM6" s="653"/>
      <c r="AN6" s="653"/>
      <c r="AO6" s="654"/>
      <c r="AP6" s="571" t="s">
        <v>211</v>
      </c>
      <c r="AQ6" s="572"/>
      <c r="AR6" s="572"/>
      <c r="AS6" s="572"/>
      <c r="AT6" s="572"/>
      <c r="AU6" s="572"/>
      <c r="AV6" s="572"/>
      <c r="AW6" s="572"/>
      <c r="AX6" s="572"/>
      <c r="AY6" s="572"/>
      <c r="AZ6" s="572"/>
      <c r="BA6" s="572"/>
      <c r="BB6" s="572"/>
      <c r="BC6" s="573"/>
      <c r="BD6" s="574">
        <v>131424345</v>
      </c>
      <c r="BE6" s="575"/>
      <c r="BF6" s="575"/>
      <c r="BG6" s="575"/>
      <c r="BH6" s="575"/>
      <c r="BI6" s="575"/>
      <c r="BJ6" s="575"/>
      <c r="BK6" s="576"/>
      <c r="BL6" s="652">
        <v>100</v>
      </c>
      <c r="BM6" s="652"/>
      <c r="BN6" s="652"/>
      <c r="BO6" s="652"/>
      <c r="BP6" s="650">
        <v>957665</v>
      </c>
      <c r="BQ6" s="650"/>
      <c r="BR6" s="650"/>
      <c r="BS6" s="650"/>
      <c r="BT6" s="650"/>
      <c r="BU6" s="650"/>
      <c r="BV6" s="650"/>
      <c r="BW6" s="651"/>
      <c r="BY6" s="641" t="s">
        <v>212</v>
      </c>
      <c r="BZ6" s="642"/>
      <c r="CA6" s="642"/>
      <c r="CB6" s="642"/>
      <c r="CC6" s="642"/>
      <c r="CD6" s="642"/>
      <c r="CE6" s="642"/>
      <c r="CF6" s="642"/>
      <c r="CG6" s="642"/>
      <c r="CH6" s="642"/>
      <c r="CI6" s="642"/>
      <c r="CJ6" s="642"/>
      <c r="CK6" s="642"/>
      <c r="CL6" s="643"/>
      <c r="CM6" s="574">
        <v>918877</v>
      </c>
      <c r="CN6" s="575"/>
      <c r="CO6" s="575"/>
      <c r="CP6" s="575"/>
      <c r="CQ6" s="575"/>
      <c r="CR6" s="575"/>
      <c r="CS6" s="575"/>
      <c r="CT6" s="576"/>
      <c r="CU6" s="652">
        <v>0.2</v>
      </c>
      <c r="CV6" s="652"/>
      <c r="CW6" s="652"/>
      <c r="CX6" s="652"/>
      <c r="CY6" s="580">
        <v>1169</v>
      </c>
      <c r="CZ6" s="575"/>
      <c r="DA6" s="575"/>
      <c r="DB6" s="575"/>
      <c r="DC6" s="575"/>
      <c r="DD6" s="575"/>
      <c r="DE6" s="575"/>
      <c r="DF6" s="575"/>
      <c r="DG6" s="575"/>
      <c r="DH6" s="575"/>
      <c r="DI6" s="575"/>
      <c r="DJ6" s="575"/>
      <c r="DK6" s="576"/>
      <c r="DL6" s="580">
        <v>918877</v>
      </c>
      <c r="DM6" s="575"/>
      <c r="DN6" s="575"/>
      <c r="DO6" s="575"/>
      <c r="DP6" s="575"/>
      <c r="DQ6" s="575"/>
      <c r="DR6" s="575"/>
      <c r="DS6" s="575"/>
      <c r="DT6" s="575"/>
      <c r="DU6" s="575"/>
      <c r="DV6" s="575"/>
      <c r="DW6" s="575"/>
      <c r="DX6" s="671"/>
    </row>
    <row r="7" spans="2:138" ht="11.25" customHeight="1" x14ac:dyDescent="0.2">
      <c r="B7" s="571" t="s">
        <v>213</v>
      </c>
      <c r="C7" s="572"/>
      <c r="D7" s="572"/>
      <c r="E7" s="572"/>
      <c r="F7" s="572"/>
      <c r="G7" s="572"/>
      <c r="H7" s="572"/>
      <c r="I7" s="572"/>
      <c r="J7" s="572"/>
      <c r="K7" s="572"/>
      <c r="L7" s="572"/>
      <c r="M7" s="572"/>
      <c r="N7" s="572"/>
      <c r="O7" s="572"/>
      <c r="P7" s="572"/>
      <c r="Q7" s="573"/>
      <c r="R7" s="574">
        <v>1229369</v>
      </c>
      <c r="S7" s="575"/>
      <c r="T7" s="575"/>
      <c r="U7" s="575"/>
      <c r="V7" s="575"/>
      <c r="W7" s="575"/>
      <c r="X7" s="575"/>
      <c r="Y7" s="576"/>
      <c r="Z7" s="652">
        <v>0.2</v>
      </c>
      <c r="AA7" s="652"/>
      <c r="AB7" s="652"/>
      <c r="AC7" s="652"/>
      <c r="AD7" s="650">
        <v>1229369</v>
      </c>
      <c r="AE7" s="650"/>
      <c r="AF7" s="650"/>
      <c r="AG7" s="650"/>
      <c r="AH7" s="650"/>
      <c r="AI7" s="650"/>
      <c r="AJ7" s="650"/>
      <c r="AK7" s="650"/>
      <c r="AL7" s="577">
        <v>0.4</v>
      </c>
      <c r="AM7" s="653"/>
      <c r="AN7" s="653"/>
      <c r="AO7" s="654"/>
      <c r="AP7" s="571" t="s">
        <v>214</v>
      </c>
      <c r="AQ7" s="572"/>
      <c r="AR7" s="572"/>
      <c r="AS7" s="572"/>
      <c r="AT7" s="572"/>
      <c r="AU7" s="572"/>
      <c r="AV7" s="572"/>
      <c r="AW7" s="572"/>
      <c r="AX7" s="572"/>
      <c r="AY7" s="572"/>
      <c r="AZ7" s="572"/>
      <c r="BA7" s="572"/>
      <c r="BB7" s="572"/>
      <c r="BC7" s="573"/>
      <c r="BD7" s="574">
        <v>34244809</v>
      </c>
      <c r="BE7" s="575"/>
      <c r="BF7" s="575"/>
      <c r="BG7" s="575"/>
      <c r="BH7" s="575"/>
      <c r="BI7" s="575"/>
      <c r="BJ7" s="575"/>
      <c r="BK7" s="576"/>
      <c r="BL7" s="652">
        <v>26.1</v>
      </c>
      <c r="BM7" s="652"/>
      <c r="BN7" s="652"/>
      <c r="BO7" s="652"/>
      <c r="BP7" s="650">
        <v>957665</v>
      </c>
      <c r="BQ7" s="650"/>
      <c r="BR7" s="650"/>
      <c r="BS7" s="650"/>
      <c r="BT7" s="650"/>
      <c r="BU7" s="650"/>
      <c r="BV7" s="650"/>
      <c r="BW7" s="651"/>
      <c r="BY7" s="571" t="s">
        <v>215</v>
      </c>
      <c r="BZ7" s="572"/>
      <c r="CA7" s="572"/>
      <c r="CB7" s="572"/>
      <c r="CC7" s="572"/>
      <c r="CD7" s="572"/>
      <c r="CE7" s="572"/>
      <c r="CF7" s="572"/>
      <c r="CG7" s="572"/>
      <c r="CH7" s="572"/>
      <c r="CI7" s="572"/>
      <c r="CJ7" s="572"/>
      <c r="CK7" s="572"/>
      <c r="CL7" s="573"/>
      <c r="CM7" s="574">
        <v>32799150</v>
      </c>
      <c r="CN7" s="575"/>
      <c r="CO7" s="575"/>
      <c r="CP7" s="575"/>
      <c r="CQ7" s="575"/>
      <c r="CR7" s="575"/>
      <c r="CS7" s="575"/>
      <c r="CT7" s="576"/>
      <c r="CU7" s="652">
        <v>5.6</v>
      </c>
      <c r="CV7" s="652"/>
      <c r="CW7" s="652"/>
      <c r="CX7" s="652"/>
      <c r="CY7" s="580">
        <v>4379558</v>
      </c>
      <c r="CZ7" s="575"/>
      <c r="DA7" s="575"/>
      <c r="DB7" s="575"/>
      <c r="DC7" s="575"/>
      <c r="DD7" s="575"/>
      <c r="DE7" s="575"/>
      <c r="DF7" s="575"/>
      <c r="DG7" s="575"/>
      <c r="DH7" s="575"/>
      <c r="DI7" s="575"/>
      <c r="DJ7" s="575"/>
      <c r="DK7" s="576"/>
      <c r="DL7" s="580">
        <v>27339718</v>
      </c>
      <c r="DM7" s="575"/>
      <c r="DN7" s="575"/>
      <c r="DO7" s="575"/>
      <c r="DP7" s="575"/>
      <c r="DQ7" s="575"/>
      <c r="DR7" s="575"/>
      <c r="DS7" s="575"/>
      <c r="DT7" s="575"/>
      <c r="DU7" s="575"/>
      <c r="DV7" s="575"/>
      <c r="DW7" s="575"/>
      <c r="DX7" s="671"/>
    </row>
    <row r="8" spans="2:138" ht="11.25" customHeight="1" x14ac:dyDescent="0.2">
      <c r="B8" s="571" t="s">
        <v>216</v>
      </c>
      <c r="C8" s="572"/>
      <c r="D8" s="572"/>
      <c r="E8" s="572"/>
      <c r="F8" s="572"/>
      <c r="G8" s="572"/>
      <c r="H8" s="572"/>
      <c r="I8" s="572"/>
      <c r="J8" s="572"/>
      <c r="K8" s="572"/>
      <c r="L8" s="572"/>
      <c r="M8" s="572"/>
      <c r="N8" s="572"/>
      <c r="O8" s="572"/>
      <c r="P8" s="572"/>
      <c r="Q8" s="573"/>
      <c r="R8" s="574" t="s">
        <v>217</v>
      </c>
      <c r="S8" s="575"/>
      <c r="T8" s="575"/>
      <c r="U8" s="575"/>
      <c r="V8" s="575"/>
      <c r="W8" s="575"/>
      <c r="X8" s="575"/>
      <c r="Y8" s="576"/>
      <c r="Z8" s="652" t="s">
        <v>217</v>
      </c>
      <c r="AA8" s="652"/>
      <c r="AB8" s="652"/>
      <c r="AC8" s="652"/>
      <c r="AD8" s="650" t="s">
        <v>132</v>
      </c>
      <c r="AE8" s="650"/>
      <c r="AF8" s="650"/>
      <c r="AG8" s="650"/>
      <c r="AH8" s="650"/>
      <c r="AI8" s="650"/>
      <c r="AJ8" s="650"/>
      <c r="AK8" s="650"/>
      <c r="AL8" s="577" t="s">
        <v>217</v>
      </c>
      <c r="AM8" s="653"/>
      <c r="AN8" s="653"/>
      <c r="AO8" s="654"/>
      <c r="AP8" s="571" t="s">
        <v>218</v>
      </c>
      <c r="AQ8" s="572"/>
      <c r="AR8" s="572"/>
      <c r="AS8" s="572"/>
      <c r="AT8" s="572"/>
      <c r="AU8" s="572"/>
      <c r="AV8" s="572"/>
      <c r="AW8" s="572"/>
      <c r="AX8" s="572"/>
      <c r="AY8" s="572"/>
      <c r="AZ8" s="572"/>
      <c r="BA8" s="572"/>
      <c r="BB8" s="572"/>
      <c r="BC8" s="573"/>
      <c r="BD8" s="574">
        <v>895944</v>
      </c>
      <c r="BE8" s="575"/>
      <c r="BF8" s="575"/>
      <c r="BG8" s="575"/>
      <c r="BH8" s="575"/>
      <c r="BI8" s="575"/>
      <c r="BJ8" s="575"/>
      <c r="BK8" s="576"/>
      <c r="BL8" s="652">
        <v>0.7</v>
      </c>
      <c r="BM8" s="652"/>
      <c r="BN8" s="652"/>
      <c r="BO8" s="652"/>
      <c r="BP8" s="650">
        <v>223966</v>
      </c>
      <c r="BQ8" s="650"/>
      <c r="BR8" s="650"/>
      <c r="BS8" s="650"/>
      <c r="BT8" s="650"/>
      <c r="BU8" s="650"/>
      <c r="BV8" s="650"/>
      <c r="BW8" s="651"/>
      <c r="BY8" s="571" t="s">
        <v>219</v>
      </c>
      <c r="BZ8" s="572"/>
      <c r="CA8" s="572"/>
      <c r="CB8" s="572"/>
      <c r="CC8" s="572"/>
      <c r="CD8" s="572"/>
      <c r="CE8" s="572"/>
      <c r="CF8" s="572"/>
      <c r="CG8" s="572"/>
      <c r="CH8" s="572"/>
      <c r="CI8" s="572"/>
      <c r="CJ8" s="572"/>
      <c r="CK8" s="572"/>
      <c r="CL8" s="573"/>
      <c r="CM8" s="574">
        <v>70346361</v>
      </c>
      <c r="CN8" s="575"/>
      <c r="CO8" s="575"/>
      <c r="CP8" s="575"/>
      <c r="CQ8" s="575"/>
      <c r="CR8" s="575"/>
      <c r="CS8" s="575"/>
      <c r="CT8" s="576"/>
      <c r="CU8" s="577">
        <v>12.1</v>
      </c>
      <c r="CV8" s="653"/>
      <c r="CW8" s="653"/>
      <c r="CX8" s="661"/>
      <c r="CY8" s="580">
        <v>1761433</v>
      </c>
      <c r="CZ8" s="575"/>
      <c r="DA8" s="575"/>
      <c r="DB8" s="575"/>
      <c r="DC8" s="575"/>
      <c r="DD8" s="575"/>
      <c r="DE8" s="575"/>
      <c r="DF8" s="575"/>
      <c r="DG8" s="575"/>
      <c r="DH8" s="575"/>
      <c r="DI8" s="575"/>
      <c r="DJ8" s="575"/>
      <c r="DK8" s="576"/>
      <c r="DL8" s="580">
        <v>57075302</v>
      </c>
      <c r="DM8" s="575"/>
      <c r="DN8" s="575"/>
      <c r="DO8" s="575"/>
      <c r="DP8" s="575"/>
      <c r="DQ8" s="575"/>
      <c r="DR8" s="575"/>
      <c r="DS8" s="575"/>
      <c r="DT8" s="575"/>
      <c r="DU8" s="575"/>
      <c r="DV8" s="575"/>
      <c r="DW8" s="575"/>
      <c r="DX8" s="671"/>
    </row>
    <row r="9" spans="2:138" ht="11.25" customHeight="1" x14ac:dyDescent="0.2">
      <c r="B9" s="571" t="s">
        <v>220</v>
      </c>
      <c r="C9" s="572"/>
      <c r="D9" s="572"/>
      <c r="E9" s="572"/>
      <c r="F9" s="572"/>
      <c r="G9" s="572"/>
      <c r="H9" s="572"/>
      <c r="I9" s="572"/>
      <c r="J9" s="572"/>
      <c r="K9" s="572"/>
      <c r="L9" s="572"/>
      <c r="M9" s="572"/>
      <c r="N9" s="572"/>
      <c r="O9" s="572"/>
      <c r="P9" s="572"/>
      <c r="Q9" s="573"/>
      <c r="R9" s="574" t="s">
        <v>217</v>
      </c>
      <c r="S9" s="575"/>
      <c r="T9" s="575"/>
      <c r="U9" s="575"/>
      <c r="V9" s="575"/>
      <c r="W9" s="575"/>
      <c r="X9" s="575"/>
      <c r="Y9" s="576"/>
      <c r="Z9" s="652" t="s">
        <v>221</v>
      </c>
      <c r="AA9" s="652"/>
      <c r="AB9" s="652"/>
      <c r="AC9" s="652"/>
      <c r="AD9" s="650" t="s">
        <v>221</v>
      </c>
      <c r="AE9" s="650"/>
      <c r="AF9" s="650"/>
      <c r="AG9" s="650"/>
      <c r="AH9" s="650"/>
      <c r="AI9" s="650"/>
      <c r="AJ9" s="650"/>
      <c r="AK9" s="650"/>
      <c r="AL9" s="577" t="s">
        <v>221</v>
      </c>
      <c r="AM9" s="653"/>
      <c r="AN9" s="653"/>
      <c r="AO9" s="654"/>
      <c r="AP9" s="571" t="s">
        <v>222</v>
      </c>
      <c r="AQ9" s="572"/>
      <c r="AR9" s="572"/>
      <c r="AS9" s="572"/>
      <c r="AT9" s="572"/>
      <c r="AU9" s="572"/>
      <c r="AV9" s="572"/>
      <c r="AW9" s="572"/>
      <c r="AX9" s="572"/>
      <c r="AY9" s="572"/>
      <c r="AZ9" s="572"/>
      <c r="BA9" s="572"/>
      <c r="BB9" s="572"/>
      <c r="BC9" s="573"/>
      <c r="BD9" s="574">
        <v>28451408</v>
      </c>
      <c r="BE9" s="575"/>
      <c r="BF9" s="575"/>
      <c r="BG9" s="575"/>
      <c r="BH9" s="575"/>
      <c r="BI9" s="575"/>
      <c r="BJ9" s="575"/>
      <c r="BK9" s="576"/>
      <c r="BL9" s="652">
        <v>21.6</v>
      </c>
      <c r="BM9" s="652"/>
      <c r="BN9" s="652"/>
      <c r="BO9" s="652"/>
      <c r="BP9" s="650" t="s">
        <v>217</v>
      </c>
      <c r="BQ9" s="650"/>
      <c r="BR9" s="650"/>
      <c r="BS9" s="650"/>
      <c r="BT9" s="650"/>
      <c r="BU9" s="650"/>
      <c r="BV9" s="650"/>
      <c r="BW9" s="651"/>
      <c r="BY9" s="571" t="s">
        <v>223</v>
      </c>
      <c r="BZ9" s="572"/>
      <c r="CA9" s="572"/>
      <c r="CB9" s="572"/>
      <c r="CC9" s="572"/>
      <c r="CD9" s="572"/>
      <c r="CE9" s="572"/>
      <c r="CF9" s="572"/>
      <c r="CG9" s="572"/>
      <c r="CH9" s="572"/>
      <c r="CI9" s="572"/>
      <c r="CJ9" s="572"/>
      <c r="CK9" s="572"/>
      <c r="CL9" s="573"/>
      <c r="CM9" s="574">
        <v>51138972</v>
      </c>
      <c r="CN9" s="575"/>
      <c r="CO9" s="575"/>
      <c r="CP9" s="575"/>
      <c r="CQ9" s="575"/>
      <c r="CR9" s="575"/>
      <c r="CS9" s="575"/>
      <c r="CT9" s="576"/>
      <c r="CU9" s="577">
        <v>8.8000000000000007</v>
      </c>
      <c r="CV9" s="653"/>
      <c r="CW9" s="653"/>
      <c r="CX9" s="661"/>
      <c r="CY9" s="580">
        <v>2553378</v>
      </c>
      <c r="CZ9" s="575"/>
      <c r="DA9" s="575"/>
      <c r="DB9" s="575"/>
      <c r="DC9" s="575"/>
      <c r="DD9" s="575"/>
      <c r="DE9" s="575"/>
      <c r="DF9" s="575"/>
      <c r="DG9" s="575"/>
      <c r="DH9" s="575"/>
      <c r="DI9" s="575"/>
      <c r="DJ9" s="575"/>
      <c r="DK9" s="576"/>
      <c r="DL9" s="580">
        <v>12699588</v>
      </c>
      <c r="DM9" s="575"/>
      <c r="DN9" s="575"/>
      <c r="DO9" s="575"/>
      <c r="DP9" s="575"/>
      <c r="DQ9" s="575"/>
      <c r="DR9" s="575"/>
      <c r="DS9" s="575"/>
      <c r="DT9" s="575"/>
      <c r="DU9" s="575"/>
      <c r="DV9" s="575"/>
      <c r="DW9" s="575"/>
      <c r="DX9" s="671"/>
    </row>
    <row r="10" spans="2:138" ht="11.25" customHeight="1" x14ac:dyDescent="0.2">
      <c r="B10" s="571" t="s">
        <v>224</v>
      </c>
      <c r="C10" s="572"/>
      <c r="D10" s="572"/>
      <c r="E10" s="572"/>
      <c r="F10" s="572"/>
      <c r="G10" s="572"/>
      <c r="H10" s="572"/>
      <c r="I10" s="572"/>
      <c r="J10" s="572"/>
      <c r="K10" s="572"/>
      <c r="L10" s="572"/>
      <c r="M10" s="572"/>
      <c r="N10" s="572"/>
      <c r="O10" s="572"/>
      <c r="P10" s="572"/>
      <c r="Q10" s="573"/>
      <c r="R10" s="574">
        <v>66514</v>
      </c>
      <c r="S10" s="575"/>
      <c r="T10" s="575"/>
      <c r="U10" s="575"/>
      <c r="V10" s="575"/>
      <c r="W10" s="575"/>
      <c r="X10" s="575"/>
      <c r="Y10" s="576"/>
      <c r="Z10" s="652">
        <v>0</v>
      </c>
      <c r="AA10" s="652"/>
      <c r="AB10" s="652"/>
      <c r="AC10" s="652"/>
      <c r="AD10" s="650">
        <v>66514</v>
      </c>
      <c r="AE10" s="650"/>
      <c r="AF10" s="650"/>
      <c r="AG10" s="650"/>
      <c r="AH10" s="650"/>
      <c r="AI10" s="650"/>
      <c r="AJ10" s="650"/>
      <c r="AK10" s="650"/>
      <c r="AL10" s="577">
        <v>0</v>
      </c>
      <c r="AM10" s="653"/>
      <c r="AN10" s="653"/>
      <c r="AO10" s="654"/>
      <c r="AP10" s="571" t="s">
        <v>225</v>
      </c>
      <c r="AQ10" s="572"/>
      <c r="AR10" s="572"/>
      <c r="AS10" s="572"/>
      <c r="AT10" s="572"/>
      <c r="AU10" s="572"/>
      <c r="AV10" s="572"/>
      <c r="AW10" s="572"/>
      <c r="AX10" s="572"/>
      <c r="AY10" s="572"/>
      <c r="AZ10" s="572"/>
      <c r="BA10" s="572"/>
      <c r="BB10" s="572"/>
      <c r="BC10" s="573"/>
      <c r="BD10" s="574">
        <v>1294362</v>
      </c>
      <c r="BE10" s="575"/>
      <c r="BF10" s="575"/>
      <c r="BG10" s="575"/>
      <c r="BH10" s="575"/>
      <c r="BI10" s="575"/>
      <c r="BJ10" s="575"/>
      <c r="BK10" s="576"/>
      <c r="BL10" s="652">
        <v>1</v>
      </c>
      <c r="BM10" s="652"/>
      <c r="BN10" s="652"/>
      <c r="BO10" s="652"/>
      <c r="BP10" s="650">
        <v>61646</v>
      </c>
      <c r="BQ10" s="650"/>
      <c r="BR10" s="650"/>
      <c r="BS10" s="650"/>
      <c r="BT10" s="650"/>
      <c r="BU10" s="650"/>
      <c r="BV10" s="650"/>
      <c r="BW10" s="651"/>
      <c r="BY10" s="571" t="s">
        <v>226</v>
      </c>
      <c r="BZ10" s="572"/>
      <c r="CA10" s="572"/>
      <c r="CB10" s="572"/>
      <c r="CC10" s="572"/>
      <c r="CD10" s="572"/>
      <c r="CE10" s="572"/>
      <c r="CF10" s="572"/>
      <c r="CG10" s="572"/>
      <c r="CH10" s="572"/>
      <c r="CI10" s="572"/>
      <c r="CJ10" s="572"/>
      <c r="CK10" s="572"/>
      <c r="CL10" s="573"/>
      <c r="CM10" s="574">
        <v>1682793</v>
      </c>
      <c r="CN10" s="575"/>
      <c r="CO10" s="575"/>
      <c r="CP10" s="575"/>
      <c r="CQ10" s="575"/>
      <c r="CR10" s="575"/>
      <c r="CS10" s="575"/>
      <c r="CT10" s="576"/>
      <c r="CU10" s="577">
        <v>0.3</v>
      </c>
      <c r="CV10" s="653"/>
      <c r="CW10" s="653"/>
      <c r="CX10" s="661"/>
      <c r="CY10" s="580">
        <v>98159</v>
      </c>
      <c r="CZ10" s="575"/>
      <c r="DA10" s="575"/>
      <c r="DB10" s="575"/>
      <c r="DC10" s="575"/>
      <c r="DD10" s="575"/>
      <c r="DE10" s="575"/>
      <c r="DF10" s="575"/>
      <c r="DG10" s="575"/>
      <c r="DH10" s="575"/>
      <c r="DI10" s="575"/>
      <c r="DJ10" s="575"/>
      <c r="DK10" s="576"/>
      <c r="DL10" s="580">
        <v>1049240</v>
      </c>
      <c r="DM10" s="575"/>
      <c r="DN10" s="575"/>
      <c r="DO10" s="575"/>
      <c r="DP10" s="575"/>
      <c r="DQ10" s="575"/>
      <c r="DR10" s="575"/>
      <c r="DS10" s="575"/>
      <c r="DT10" s="575"/>
      <c r="DU10" s="575"/>
      <c r="DV10" s="575"/>
      <c r="DW10" s="575"/>
      <c r="DX10" s="671"/>
    </row>
    <row r="11" spans="2:138" ht="11.25" customHeight="1" x14ac:dyDescent="0.2">
      <c r="B11" s="571" t="s">
        <v>227</v>
      </c>
      <c r="C11" s="572"/>
      <c r="D11" s="572"/>
      <c r="E11" s="572"/>
      <c r="F11" s="572"/>
      <c r="G11" s="572"/>
      <c r="H11" s="572"/>
      <c r="I11" s="572"/>
      <c r="J11" s="572"/>
      <c r="K11" s="572"/>
      <c r="L11" s="572"/>
      <c r="M11" s="572"/>
      <c r="N11" s="572"/>
      <c r="O11" s="572"/>
      <c r="P11" s="572"/>
      <c r="Q11" s="573"/>
      <c r="R11" s="574">
        <v>137245</v>
      </c>
      <c r="S11" s="575"/>
      <c r="T11" s="575"/>
      <c r="U11" s="575"/>
      <c r="V11" s="575"/>
      <c r="W11" s="575"/>
      <c r="X11" s="575"/>
      <c r="Y11" s="576"/>
      <c r="Z11" s="652">
        <v>0</v>
      </c>
      <c r="AA11" s="652"/>
      <c r="AB11" s="652"/>
      <c r="AC11" s="652"/>
      <c r="AD11" s="650">
        <v>137245</v>
      </c>
      <c r="AE11" s="650"/>
      <c r="AF11" s="650"/>
      <c r="AG11" s="650"/>
      <c r="AH11" s="650"/>
      <c r="AI11" s="650"/>
      <c r="AJ11" s="650"/>
      <c r="AK11" s="650"/>
      <c r="AL11" s="577">
        <v>0</v>
      </c>
      <c r="AM11" s="653"/>
      <c r="AN11" s="653"/>
      <c r="AO11" s="654"/>
      <c r="AP11" s="571" t="s">
        <v>228</v>
      </c>
      <c r="AQ11" s="572"/>
      <c r="AR11" s="572"/>
      <c r="AS11" s="572"/>
      <c r="AT11" s="572"/>
      <c r="AU11" s="572"/>
      <c r="AV11" s="572"/>
      <c r="AW11" s="572"/>
      <c r="AX11" s="572"/>
      <c r="AY11" s="572"/>
      <c r="AZ11" s="572"/>
      <c r="BA11" s="572"/>
      <c r="BB11" s="572"/>
      <c r="BC11" s="573"/>
      <c r="BD11" s="574">
        <v>1862049</v>
      </c>
      <c r="BE11" s="575"/>
      <c r="BF11" s="575"/>
      <c r="BG11" s="575"/>
      <c r="BH11" s="575"/>
      <c r="BI11" s="575"/>
      <c r="BJ11" s="575"/>
      <c r="BK11" s="576"/>
      <c r="BL11" s="652">
        <v>1.4</v>
      </c>
      <c r="BM11" s="652"/>
      <c r="BN11" s="652"/>
      <c r="BO11" s="652"/>
      <c r="BP11" s="650">
        <v>672053</v>
      </c>
      <c r="BQ11" s="650"/>
      <c r="BR11" s="650"/>
      <c r="BS11" s="650"/>
      <c r="BT11" s="650"/>
      <c r="BU11" s="650"/>
      <c r="BV11" s="650"/>
      <c r="BW11" s="651"/>
      <c r="BY11" s="571" t="s">
        <v>229</v>
      </c>
      <c r="BZ11" s="572"/>
      <c r="CA11" s="572"/>
      <c r="CB11" s="572"/>
      <c r="CC11" s="572"/>
      <c r="CD11" s="572"/>
      <c r="CE11" s="572"/>
      <c r="CF11" s="572"/>
      <c r="CG11" s="572"/>
      <c r="CH11" s="572"/>
      <c r="CI11" s="572"/>
      <c r="CJ11" s="572"/>
      <c r="CK11" s="572"/>
      <c r="CL11" s="573"/>
      <c r="CM11" s="574">
        <v>36669226</v>
      </c>
      <c r="CN11" s="575"/>
      <c r="CO11" s="575"/>
      <c r="CP11" s="575"/>
      <c r="CQ11" s="575"/>
      <c r="CR11" s="575"/>
      <c r="CS11" s="575"/>
      <c r="CT11" s="576"/>
      <c r="CU11" s="577">
        <v>6.3</v>
      </c>
      <c r="CV11" s="653"/>
      <c r="CW11" s="653"/>
      <c r="CX11" s="661"/>
      <c r="CY11" s="580">
        <v>24576845</v>
      </c>
      <c r="CZ11" s="575"/>
      <c r="DA11" s="575"/>
      <c r="DB11" s="575"/>
      <c r="DC11" s="575"/>
      <c r="DD11" s="575"/>
      <c r="DE11" s="575"/>
      <c r="DF11" s="575"/>
      <c r="DG11" s="575"/>
      <c r="DH11" s="575"/>
      <c r="DI11" s="575"/>
      <c r="DJ11" s="575"/>
      <c r="DK11" s="576"/>
      <c r="DL11" s="580">
        <v>10126970</v>
      </c>
      <c r="DM11" s="575"/>
      <c r="DN11" s="575"/>
      <c r="DO11" s="575"/>
      <c r="DP11" s="575"/>
      <c r="DQ11" s="575"/>
      <c r="DR11" s="575"/>
      <c r="DS11" s="575"/>
      <c r="DT11" s="575"/>
      <c r="DU11" s="575"/>
      <c r="DV11" s="575"/>
      <c r="DW11" s="575"/>
      <c r="DX11" s="671"/>
    </row>
    <row r="12" spans="2:138" ht="11.25" customHeight="1" x14ac:dyDescent="0.2">
      <c r="B12" s="571" t="s">
        <v>230</v>
      </c>
      <c r="C12" s="572"/>
      <c r="D12" s="572"/>
      <c r="E12" s="572"/>
      <c r="F12" s="572"/>
      <c r="G12" s="572"/>
      <c r="H12" s="572"/>
      <c r="I12" s="572"/>
      <c r="J12" s="572"/>
      <c r="K12" s="572"/>
      <c r="L12" s="572"/>
      <c r="M12" s="572"/>
      <c r="N12" s="572"/>
      <c r="O12" s="572"/>
      <c r="P12" s="572"/>
      <c r="Q12" s="573"/>
      <c r="R12" s="574" t="s">
        <v>217</v>
      </c>
      <c r="S12" s="575"/>
      <c r="T12" s="575"/>
      <c r="U12" s="575"/>
      <c r="V12" s="575"/>
      <c r="W12" s="575"/>
      <c r="X12" s="575"/>
      <c r="Y12" s="576"/>
      <c r="Z12" s="652" t="s">
        <v>217</v>
      </c>
      <c r="AA12" s="652"/>
      <c r="AB12" s="652"/>
      <c r="AC12" s="652"/>
      <c r="AD12" s="650" t="s">
        <v>217</v>
      </c>
      <c r="AE12" s="650"/>
      <c r="AF12" s="650"/>
      <c r="AG12" s="650"/>
      <c r="AH12" s="650"/>
      <c r="AI12" s="650"/>
      <c r="AJ12" s="650"/>
      <c r="AK12" s="650"/>
      <c r="AL12" s="577" t="s">
        <v>217</v>
      </c>
      <c r="AM12" s="653"/>
      <c r="AN12" s="653"/>
      <c r="AO12" s="654"/>
      <c r="AP12" s="571" t="s">
        <v>231</v>
      </c>
      <c r="AQ12" s="572"/>
      <c r="AR12" s="572"/>
      <c r="AS12" s="572"/>
      <c r="AT12" s="572"/>
      <c r="AU12" s="572"/>
      <c r="AV12" s="572"/>
      <c r="AW12" s="572"/>
      <c r="AX12" s="572"/>
      <c r="AY12" s="572"/>
      <c r="AZ12" s="572"/>
      <c r="BA12" s="572"/>
      <c r="BB12" s="572"/>
      <c r="BC12" s="573"/>
      <c r="BD12" s="574">
        <v>68820</v>
      </c>
      <c r="BE12" s="575"/>
      <c r="BF12" s="575"/>
      <c r="BG12" s="575"/>
      <c r="BH12" s="575"/>
      <c r="BI12" s="575"/>
      <c r="BJ12" s="575"/>
      <c r="BK12" s="576"/>
      <c r="BL12" s="652">
        <v>0.1</v>
      </c>
      <c r="BM12" s="652"/>
      <c r="BN12" s="652"/>
      <c r="BO12" s="652"/>
      <c r="BP12" s="650" t="s">
        <v>217</v>
      </c>
      <c r="BQ12" s="650"/>
      <c r="BR12" s="650"/>
      <c r="BS12" s="650"/>
      <c r="BT12" s="650"/>
      <c r="BU12" s="650"/>
      <c r="BV12" s="650"/>
      <c r="BW12" s="651"/>
      <c r="BY12" s="571" t="s">
        <v>232</v>
      </c>
      <c r="BZ12" s="572"/>
      <c r="CA12" s="572"/>
      <c r="CB12" s="572"/>
      <c r="CC12" s="572"/>
      <c r="CD12" s="572"/>
      <c r="CE12" s="572"/>
      <c r="CF12" s="572"/>
      <c r="CG12" s="572"/>
      <c r="CH12" s="572"/>
      <c r="CI12" s="572"/>
      <c r="CJ12" s="572"/>
      <c r="CK12" s="572"/>
      <c r="CL12" s="573"/>
      <c r="CM12" s="574">
        <v>81714088</v>
      </c>
      <c r="CN12" s="575"/>
      <c r="CO12" s="575"/>
      <c r="CP12" s="575"/>
      <c r="CQ12" s="575"/>
      <c r="CR12" s="575"/>
      <c r="CS12" s="575"/>
      <c r="CT12" s="576"/>
      <c r="CU12" s="577">
        <v>14</v>
      </c>
      <c r="CV12" s="653"/>
      <c r="CW12" s="653"/>
      <c r="CX12" s="661"/>
      <c r="CY12" s="580">
        <v>1986972</v>
      </c>
      <c r="CZ12" s="575"/>
      <c r="DA12" s="575"/>
      <c r="DB12" s="575"/>
      <c r="DC12" s="575"/>
      <c r="DD12" s="575"/>
      <c r="DE12" s="575"/>
      <c r="DF12" s="575"/>
      <c r="DG12" s="575"/>
      <c r="DH12" s="575"/>
      <c r="DI12" s="575"/>
      <c r="DJ12" s="575"/>
      <c r="DK12" s="576"/>
      <c r="DL12" s="580">
        <v>8998156</v>
      </c>
      <c r="DM12" s="575"/>
      <c r="DN12" s="575"/>
      <c r="DO12" s="575"/>
      <c r="DP12" s="575"/>
      <c r="DQ12" s="575"/>
      <c r="DR12" s="575"/>
      <c r="DS12" s="575"/>
      <c r="DT12" s="575"/>
      <c r="DU12" s="575"/>
      <c r="DV12" s="575"/>
      <c r="DW12" s="575"/>
      <c r="DX12" s="671"/>
    </row>
    <row r="13" spans="2:138" ht="11.25" customHeight="1" x14ac:dyDescent="0.2">
      <c r="B13" s="571" t="s">
        <v>233</v>
      </c>
      <c r="C13" s="572"/>
      <c r="D13" s="572"/>
      <c r="E13" s="572"/>
      <c r="F13" s="572"/>
      <c r="G13" s="572"/>
      <c r="H13" s="572"/>
      <c r="I13" s="572"/>
      <c r="J13" s="572"/>
      <c r="K13" s="572"/>
      <c r="L13" s="572"/>
      <c r="M13" s="572"/>
      <c r="N13" s="572"/>
      <c r="O13" s="572"/>
      <c r="P13" s="572"/>
      <c r="Q13" s="573"/>
      <c r="R13" s="574">
        <v>60124</v>
      </c>
      <c r="S13" s="575"/>
      <c r="T13" s="575"/>
      <c r="U13" s="575"/>
      <c r="V13" s="575"/>
      <c r="W13" s="575"/>
      <c r="X13" s="575"/>
      <c r="Y13" s="576"/>
      <c r="Z13" s="652">
        <v>0</v>
      </c>
      <c r="AA13" s="652"/>
      <c r="AB13" s="652"/>
      <c r="AC13" s="652"/>
      <c r="AD13" s="650">
        <v>60124</v>
      </c>
      <c r="AE13" s="650"/>
      <c r="AF13" s="650"/>
      <c r="AG13" s="650"/>
      <c r="AH13" s="650"/>
      <c r="AI13" s="650"/>
      <c r="AJ13" s="650"/>
      <c r="AK13" s="650"/>
      <c r="AL13" s="577">
        <v>0</v>
      </c>
      <c r="AM13" s="653"/>
      <c r="AN13" s="653"/>
      <c r="AO13" s="654"/>
      <c r="AP13" s="571" t="s">
        <v>234</v>
      </c>
      <c r="AQ13" s="572"/>
      <c r="AR13" s="572"/>
      <c r="AS13" s="572"/>
      <c r="AT13" s="572"/>
      <c r="AU13" s="572"/>
      <c r="AV13" s="572"/>
      <c r="AW13" s="572"/>
      <c r="AX13" s="572"/>
      <c r="AY13" s="572"/>
      <c r="AZ13" s="572"/>
      <c r="BA13" s="572"/>
      <c r="BB13" s="572"/>
      <c r="BC13" s="573"/>
      <c r="BD13" s="574">
        <v>894834</v>
      </c>
      <c r="BE13" s="575"/>
      <c r="BF13" s="575"/>
      <c r="BG13" s="575"/>
      <c r="BH13" s="575"/>
      <c r="BI13" s="575"/>
      <c r="BJ13" s="575"/>
      <c r="BK13" s="576"/>
      <c r="BL13" s="652">
        <v>0.7</v>
      </c>
      <c r="BM13" s="652"/>
      <c r="BN13" s="652"/>
      <c r="BO13" s="652"/>
      <c r="BP13" s="650" t="s">
        <v>221</v>
      </c>
      <c r="BQ13" s="650"/>
      <c r="BR13" s="650"/>
      <c r="BS13" s="650"/>
      <c r="BT13" s="650"/>
      <c r="BU13" s="650"/>
      <c r="BV13" s="650"/>
      <c r="BW13" s="651"/>
      <c r="BY13" s="571" t="s">
        <v>235</v>
      </c>
      <c r="BZ13" s="572"/>
      <c r="CA13" s="572"/>
      <c r="CB13" s="572"/>
      <c r="CC13" s="572"/>
      <c r="CD13" s="572"/>
      <c r="CE13" s="572"/>
      <c r="CF13" s="572"/>
      <c r="CG13" s="572"/>
      <c r="CH13" s="572"/>
      <c r="CI13" s="572"/>
      <c r="CJ13" s="572"/>
      <c r="CK13" s="572"/>
      <c r="CL13" s="573"/>
      <c r="CM13" s="574">
        <v>98407841</v>
      </c>
      <c r="CN13" s="575"/>
      <c r="CO13" s="575"/>
      <c r="CP13" s="575"/>
      <c r="CQ13" s="575"/>
      <c r="CR13" s="575"/>
      <c r="CS13" s="575"/>
      <c r="CT13" s="576"/>
      <c r="CU13" s="577">
        <v>16.899999999999999</v>
      </c>
      <c r="CV13" s="653"/>
      <c r="CW13" s="653"/>
      <c r="CX13" s="661"/>
      <c r="CY13" s="580">
        <v>73584125</v>
      </c>
      <c r="CZ13" s="575"/>
      <c r="DA13" s="575"/>
      <c r="DB13" s="575"/>
      <c r="DC13" s="575"/>
      <c r="DD13" s="575"/>
      <c r="DE13" s="575"/>
      <c r="DF13" s="575"/>
      <c r="DG13" s="575"/>
      <c r="DH13" s="575"/>
      <c r="DI13" s="575"/>
      <c r="DJ13" s="575"/>
      <c r="DK13" s="576"/>
      <c r="DL13" s="580">
        <v>15755289</v>
      </c>
      <c r="DM13" s="575"/>
      <c r="DN13" s="575"/>
      <c r="DO13" s="575"/>
      <c r="DP13" s="575"/>
      <c r="DQ13" s="575"/>
      <c r="DR13" s="575"/>
      <c r="DS13" s="575"/>
      <c r="DT13" s="575"/>
      <c r="DU13" s="575"/>
      <c r="DV13" s="575"/>
      <c r="DW13" s="575"/>
      <c r="DX13" s="671"/>
    </row>
    <row r="14" spans="2:138" ht="11.25" customHeight="1" x14ac:dyDescent="0.2">
      <c r="B14" s="571" t="s">
        <v>236</v>
      </c>
      <c r="C14" s="572"/>
      <c r="D14" s="572"/>
      <c r="E14" s="572"/>
      <c r="F14" s="572"/>
      <c r="G14" s="572"/>
      <c r="H14" s="572"/>
      <c r="I14" s="572"/>
      <c r="J14" s="572"/>
      <c r="K14" s="572"/>
      <c r="L14" s="572"/>
      <c r="M14" s="572"/>
      <c r="N14" s="572"/>
      <c r="O14" s="572"/>
      <c r="P14" s="572"/>
      <c r="Q14" s="573"/>
      <c r="R14" s="574">
        <v>15214125</v>
      </c>
      <c r="S14" s="575"/>
      <c r="T14" s="575"/>
      <c r="U14" s="575"/>
      <c r="V14" s="575"/>
      <c r="W14" s="575"/>
      <c r="X14" s="575"/>
      <c r="Y14" s="576"/>
      <c r="Z14" s="652">
        <v>2.5</v>
      </c>
      <c r="AA14" s="652"/>
      <c r="AB14" s="652"/>
      <c r="AC14" s="652"/>
      <c r="AD14" s="650">
        <v>15214125</v>
      </c>
      <c r="AE14" s="650"/>
      <c r="AF14" s="650"/>
      <c r="AG14" s="650"/>
      <c r="AH14" s="650"/>
      <c r="AI14" s="650"/>
      <c r="AJ14" s="650"/>
      <c r="AK14" s="650"/>
      <c r="AL14" s="577">
        <v>5.5</v>
      </c>
      <c r="AM14" s="653"/>
      <c r="AN14" s="653"/>
      <c r="AO14" s="654"/>
      <c r="AP14" s="571" t="s">
        <v>237</v>
      </c>
      <c r="AQ14" s="572"/>
      <c r="AR14" s="572"/>
      <c r="AS14" s="572"/>
      <c r="AT14" s="572"/>
      <c r="AU14" s="572"/>
      <c r="AV14" s="572"/>
      <c r="AW14" s="572"/>
      <c r="AX14" s="572"/>
      <c r="AY14" s="572"/>
      <c r="AZ14" s="572"/>
      <c r="BA14" s="572"/>
      <c r="BB14" s="572"/>
      <c r="BC14" s="573"/>
      <c r="BD14" s="574">
        <v>777392</v>
      </c>
      <c r="BE14" s="575"/>
      <c r="BF14" s="575"/>
      <c r="BG14" s="575"/>
      <c r="BH14" s="575"/>
      <c r="BI14" s="575"/>
      <c r="BJ14" s="575"/>
      <c r="BK14" s="576"/>
      <c r="BL14" s="652">
        <v>0.6</v>
      </c>
      <c r="BM14" s="652"/>
      <c r="BN14" s="652"/>
      <c r="BO14" s="652"/>
      <c r="BP14" s="650" t="s">
        <v>221</v>
      </c>
      <c r="BQ14" s="650"/>
      <c r="BR14" s="650"/>
      <c r="BS14" s="650"/>
      <c r="BT14" s="650"/>
      <c r="BU14" s="650"/>
      <c r="BV14" s="650"/>
      <c r="BW14" s="651"/>
      <c r="BY14" s="571" t="s">
        <v>238</v>
      </c>
      <c r="BZ14" s="572"/>
      <c r="CA14" s="572"/>
      <c r="CB14" s="572"/>
      <c r="CC14" s="572"/>
      <c r="CD14" s="572"/>
      <c r="CE14" s="572"/>
      <c r="CF14" s="572"/>
      <c r="CG14" s="572"/>
      <c r="CH14" s="572"/>
      <c r="CI14" s="572"/>
      <c r="CJ14" s="572"/>
      <c r="CK14" s="572"/>
      <c r="CL14" s="573"/>
      <c r="CM14" s="574">
        <v>22613336</v>
      </c>
      <c r="CN14" s="575"/>
      <c r="CO14" s="575"/>
      <c r="CP14" s="575"/>
      <c r="CQ14" s="575"/>
      <c r="CR14" s="575"/>
      <c r="CS14" s="575"/>
      <c r="CT14" s="576"/>
      <c r="CU14" s="577">
        <v>3.9</v>
      </c>
      <c r="CV14" s="653"/>
      <c r="CW14" s="653"/>
      <c r="CX14" s="661"/>
      <c r="CY14" s="580">
        <v>1240828</v>
      </c>
      <c r="CZ14" s="575"/>
      <c r="DA14" s="575"/>
      <c r="DB14" s="575"/>
      <c r="DC14" s="575"/>
      <c r="DD14" s="575"/>
      <c r="DE14" s="575"/>
      <c r="DF14" s="575"/>
      <c r="DG14" s="575"/>
      <c r="DH14" s="575"/>
      <c r="DI14" s="575"/>
      <c r="DJ14" s="575"/>
      <c r="DK14" s="576"/>
      <c r="DL14" s="580">
        <v>20514507</v>
      </c>
      <c r="DM14" s="575"/>
      <c r="DN14" s="575"/>
      <c r="DO14" s="575"/>
      <c r="DP14" s="575"/>
      <c r="DQ14" s="575"/>
      <c r="DR14" s="575"/>
      <c r="DS14" s="575"/>
      <c r="DT14" s="575"/>
      <c r="DU14" s="575"/>
      <c r="DV14" s="575"/>
      <c r="DW14" s="575"/>
      <c r="DX14" s="671"/>
    </row>
    <row r="15" spans="2:138" ht="11.25" customHeight="1" x14ac:dyDescent="0.2">
      <c r="B15" s="571" t="s">
        <v>239</v>
      </c>
      <c r="C15" s="572"/>
      <c r="D15" s="572"/>
      <c r="E15" s="572"/>
      <c r="F15" s="572"/>
      <c r="G15" s="572"/>
      <c r="H15" s="572"/>
      <c r="I15" s="572"/>
      <c r="J15" s="572"/>
      <c r="K15" s="572"/>
      <c r="L15" s="572"/>
      <c r="M15" s="572"/>
      <c r="N15" s="572"/>
      <c r="O15" s="572"/>
      <c r="P15" s="572"/>
      <c r="Q15" s="573"/>
      <c r="R15" s="574" t="s">
        <v>217</v>
      </c>
      <c r="S15" s="575"/>
      <c r="T15" s="575"/>
      <c r="U15" s="575"/>
      <c r="V15" s="575"/>
      <c r="W15" s="575"/>
      <c r="X15" s="575"/>
      <c r="Y15" s="576"/>
      <c r="Z15" s="652" t="s">
        <v>132</v>
      </c>
      <c r="AA15" s="652"/>
      <c r="AB15" s="652"/>
      <c r="AC15" s="652"/>
      <c r="AD15" s="650" t="s">
        <v>221</v>
      </c>
      <c r="AE15" s="650"/>
      <c r="AF15" s="650"/>
      <c r="AG15" s="650"/>
      <c r="AH15" s="650"/>
      <c r="AI15" s="650"/>
      <c r="AJ15" s="650"/>
      <c r="AK15" s="650"/>
      <c r="AL15" s="577" t="s">
        <v>132</v>
      </c>
      <c r="AM15" s="653"/>
      <c r="AN15" s="653"/>
      <c r="AO15" s="654"/>
      <c r="AP15" s="571" t="s">
        <v>240</v>
      </c>
      <c r="AQ15" s="572"/>
      <c r="AR15" s="572"/>
      <c r="AS15" s="572"/>
      <c r="AT15" s="572"/>
      <c r="AU15" s="572"/>
      <c r="AV15" s="572"/>
      <c r="AW15" s="572"/>
      <c r="AX15" s="572"/>
      <c r="AY15" s="572"/>
      <c r="AZ15" s="572"/>
      <c r="BA15" s="572"/>
      <c r="BB15" s="572"/>
      <c r="BC15" s="573"/>
      <c r="BD15" s="574">
        <v>31024932</v>
      </c>
      <c r="BE15" s="575"/>
      <c r="BF15" s="575"/>
      <c r="BG15" s="575"/>
      <c r="BH15" s="575"/>
      <c r="BI15" s="575"/>
      <c r="BJ15" s="575"/>
      <c r="BK15" s="576"/>
      <c r="BL15" s="652">
        <v>23.6</v>
      </c>
      <c r="BM15" s="652"/>
      <c r="BN15" s="652"/>
      <c r="BO15" s="652"/>
      <c r="BP15" s="650" t="s">
        <v>217</v>
      </c>
      <c r="BQ15" s="650"/>
      <c r="BR15" s="650"/>
      <c r="BS15" s="650"/>
      <c r="BT15" s="650"/>
      <c r="BU15" s="650"/>
      <c r="BV15" s="650"/>
      <c r="BW15" s="651"/>
      <c r="BY15" s="571" t="s">
        <v>241</v>
      </c>
      <c r="BZ15" s="572"/>
      <c r="CA15" s="572"/>
      <c r="CB15" s="572"/>
      <c r="CC15" s="572"/>
      <c r="CD15" s="572"/>
      <c r="CE15" s="572"/>
      <c r="CF15" s="572"/>
      <c r="CG15" s="572"/>
      <c r="CH15" s="572"/>
      <c r="CI15" s="572"/>
      <c r="CJ15" s="572"/>
      <c r="CK15" s="572"/>
      <c r="CL15" s="573"/>
      <c r="CM15" s="574" t="s">
        <v>221</v>
      </c>
      <c r="CN15" s="575"/>
      <c r="CO15" s="575"/>
      <c r="CP15" s="575"/>
      <c r="CQ15" s="575"/>
      <c r="CR15" s="575"/>
      <c r="CS15" s="575"/>
      <c r="CT15" s="576"/>
      <c r="CU15" s="577" t="s">
        <v>217</v>
      </c>
      <c r="CV15" s="653"/>
      <c r="CW15" s="653"/>
      <c r="CX15" s="661"/>
      <c r="CY15" s="580" t="s">
        <v>221</v>
      </c>
      <c r="CZ15" s="575"/>
      <c r="DA15" s="575"/>
      <c r="DB15" s="575"/>
      <c r="DC15" s="575"/>
      <c r="DD15" s="575"/>
      <c r="DE15" s="575"/>
      <c r="DF15" s="575"/>
      <c r="DG15" s="575"/>
      <c r="DH15" s="575"/>
      <c r="DI15" s="575"/>
      <c r="DJ15" s="575"/>
      <c r="DK15" s="576"/>
      <c r="DL15" s="580" t="s">
        <v>217</v>
      </c>
      <c r="DM15" s="575"/>
      <c r="DN15" s="575"/>
      <c r="DO15" s="575"/>
      <c r="DP15" s="575"/>
      <c r="DQ15" s="575"/>
      <c r="DR15" s="575"/>
      <c r="DS15" s="575"/>
      <c r="DT15" s="575"/>
      <c r="DU15" s="575"/>
      <c r="DV15" s="575"/>
      <c r="DW15" s="575"/>
      <c r="DX15" s="671"/>
    </row>
    <row r="16" spans="2:138" ht="11.25" customHeight="1" x14ac:dyDescent="0.2">
      <c r="B16" s="571" t="s">
        <v>242</v>
      </c>
      <c r="C16" s="572"/>
      <c r="D16" s="572"/>
      <c r="E16" s="572"/>
      <c r="F16" s="572"/>
      <c r="G16" s="572"/>
      <c r="H16" s="572"/>
      <c r="I16" s="572"/>
      <c r="J16" s="572"/>
      <c r="K16" s="572"/>
      <c r="L16" s="572"/>
      <c r="M16" s="572"/>
      <c r="N16" s="572"/>
      <c r="O16" s="572"/>
      <c r="P16" s="572"/>
      <c r="Q16" s="573"/>
      <c r="R16" s="574">
        <v>513890</v>
      </c>
      <c r="S16" s="575"/>
      <c r="T16" s="575"/>
      <c r="U16" s="575"/>
      <c r="V16" s="575"/>
      <c r="W16" s="575"/>
      <c r="X16" s="575"/>
      <c r="Y16" s="576"/>
      <c r="Z16" s="652">
        <v>0.1</v>
      </c>
      <c r="AA16" s="652"/>
      <c r="AB16" s="652"/>
      <c r="AC16" s="652"/>
      <c r="AD16" s="650">
        <v>513890</v>
      </c>
      <c r="AE16" s="650"/>
      <c r="AF16" s="650"/>
      <c r="AG16" s="650"/>
      <c r="AH16" s="650"/>
      <c r="AI16" s="650"/>
      <c r="AJ16" s="650"/>
      <c r="AK16" s="650"/>
      <c r="AL16" s="577">
        <v>0.2</v>
      </c>
      <c r="AM16" s="653"/>
      <c r="AN16" s="653"/>
      <c r="AO16" s="654"/>
      <c r="AP16" s="571" t="s">
        <v>243</v>
      </c>
      <c r="AQ16" s="572"/>
      <c r="AR16" s="572"/>
      <c r="AS16" s="572"/>
      <c r="AT16" s="572"/>
      <c r="AU16" s="572"/>
      <c r="AV16" s="572"/>
      <c r="AW16" s="572"/>
      <c r="AX16" s="572"/>
      <c r="AY16" s="572"/>
      <c r="AZ16" s="572"/>
      <c r="BA16" s="572"/>
      <c r="BB16" s="572"/>
      <c r="BC16" s="573"/>
      <c r="BD16" s="574">
        <v>1209687</v>
      </c>
      <c r="BE16" s="575"/>
      <c r="BF16" s="575"/>
      <c r="BG16" s="575"/>
      <c r="BH16" s="575"/>
      <c r="BI16" s="575"/>
      <c r="BJ16" s="575"/>
      <c r="BK16" s="576"/>
      <c r="BL16" s="652">
        <v>0.9</v>
      </c>
      <c r="BM16" s="652"/>
      <c r="BN16" s="652"/>
      <c r="BO16" s="652"/>
      <c r="BP16" s="650" t="s">
        <v>217</v>
      </c>
      <c r="BQ16" s="650"/>
      <c r="BR16" s="650"/>
      <c r="BS16" s="650"/>
      <c r="BT16" s="650"/>
      <c r="BU16" s="650"/>
      <c r="BV16" s="650"/>
      <c r="BW16" s="651"/>
      <c r="BY16" s="571" t="s">
        <v>244</v>
      </c>
      <c r="BZ16" s="572"/>
      <c r="CA16" s="572"/>
      <c r="CB16" s="572"/>
      <c r="CC16" s="572"/>
      <c r="CD16" s="572"/>
      <c r="CE16" s="572"/>
      <c r="CF16" s="572"/>
      <c r="CG16" s="572"/>
      <c r="CH16" s="572"/>
      <c r="CI16" s="572"/>
      <c r="CJ16" s="572"/>
      <c r="CK16" s="572"/>
      <c r="CL16" s="573"/>
      <c r="CM16" s="574">
        <v>90163595</v>
      </c>
      <c r="CN16" s="575"/>
      <c r="CO16" s="575"/>
      <c r="CP16" s="575"/>
      <c r="CQ16" s="575"/>
      <c r="CR16" s="575"/>
      <c r="CS16" s="575"/>
      <c r="CT16" s="576"/>
      <c r="CU16" s="577">
        <v>15.5</v>
      </c>
      <c r="CV16" s="653"/>
      <c r="CW16" s="653"/>
      <c r="CX16" s="661"/>
      <c r="CY16" s="580">
        <v>3208126</v>
      </c>
      <c r="CZ16" s="575"/>
      <c r="DA16" s="575"/>
      <c r="DB16" s="575"/>
      <c r="DC16" s="575"/>
      <c r="DD16" s="575"/>
      <c r="DE16" s="575"/>
      <c r="DF16" s="575"/>
      <c r="DG16" s="575"/>
      <c r="DH16" s="575"/>
      <c r="DI16" s="575"/>
      <c r="DJ16" s="575"/>
      <c r="DK16" s="576"/>
      <c r="DL16" s="580">
        <v>68953403</v>
      </c>
      <c r="DM16" s="575"/>
      <c r="DN16" s="575"/>
      <c r="DO16" s="575"/>
      <c r="DP16" s="575"/>
      <c r="DQ16" s="575"/>
      <c r="DR16" s="575"/>
      <c r="DS16" s="575"/>
      <c r="DT16" s="575"/>
      <c r="DU16" s="575"/>
      <c r="DV16" s="575"/>
      <c r="DW16" s="575"/>
      <c r="DX16" s="671"/>
    </row>
    <row r="17" spans="2:128" ht="11.25" customHeight="1" x14ac:dyDescent="0.2">
      <c r="B17" s="571" t="s">
        <v>245</v>
      </c>
      <c r="C17" s="572"/>
      <c r="D17" s="572"/>
      <c r="E17" s="572"/>
      <c r="F17" s="572"/>
      <c r="G17" s="572"/>
      <c r="H17" s="572"/>
      <c r="I17" s="572"/>
      <c r="J17" s="572"/>
      <c r="K17" s="572"/>
      <c r="L17" s="572"/>
      <c r="M17" s="572"/>
      <c r="N17" s="572"/>
      <c r="O17" s="572"/>
      <c r="P17" s="572"/>
      <c r="Q17" s="573"/>
      <c r="R17" s="574">
        <v>513890</v>
      </c>
      <c r="S17" s="575"/>
      <c r="T17" s="575"/>
      <c r="U17" s="575"/>
      <c r="V17" s="575"/>
      <c r="W17" s="575"/>
      <c r="X17" s="575"/>
      <c r="Y17" s="576"/>
      <c r="Z17" s="652">
        <v>0.1</v>
      </c>
      <c r="AA17" s="652"/>
      <c r="AB17" s="652"/>
      <c r="AC17" s="652"/>
      <c r="AD17" s="650">
        <v>513890</v>
      </c>
      <c r="AE17" s="650"/>
      <c r="AF17" s="650"/>
      <c r="AG17" s="650"/>
      <c r="AH17" s="650"/>
      <c r="AI17" s="650"/>
      <c r="AJ17" s="650"/>
      <c r="AK17" s="650"/>
      <c r="AL17" s="577">
        <v>0.2</v>
      </c>
      <c r="AM17" s="653"/>
      <c r="AN17" s="653"/>
      <c r="AO17" s="654"/>
      <c r="AP17" s="571" t="s">
        <v>246</v>
      </c>
      <c r="AQ17" s="572"/>
      <c r="AR17" s="572"/>
      <c r="AS17" s="572"/>
      <c r="AT17" s="572"/>
      <c r="AU17" s="572"/>
      <c r="AV17" s="572"/>
      <c r="AW17" s="572"/>
      <c r="AX17" s="572"/>
      <c r="AY17" s="572"/>
      <c r="AZ17" s="572"/>
      <c r="BA17" s="572"/>
      <c r="BB17" s="572"/>
      <c r="BC17" s="573"/>
      <c r="BD17" s="574">
        <v>29815245</v>
      </c>
      <c r="BE17" s="575"/>
      <c r="BF17" s="575"/>
      <c r="BG17" s="575"/>
      <c r="BH17" s="575"/>
      <c r="BI17" s="575"/>
      <c r="BJ17" s="575"/>
      <c r="BK17" s="576"/>
      <c r="BL17" s="652">
        <v>22.7</v>
      </c>
      <c r="BM17" s="652"/>
      <c r="BN17" s="652"/>
      <c r="BO17" s="652"/>
      <c r="BP17" s="650" t="s">
        <v>221</v>
      </c>
      <c r="BQ17" s="650"/>
      <c r="BR17" s="650"/>
      <c r="BS17" s="650"/>
      <c r="BT17" s="650"/>
      <c r="BU17" s="650"/>
      <c r="BV17" s="650"/>
      <c r="BW17" s="651"/>
      <c r="BY17" s="571" t="s">
        <v>247</v>
      </c>
      <c r="BZ17" s="572"/>
      <c r="CA17" s="572"/>
      <c r="CB17" s="572"/>
      <c r="CC17" s="572"/>
      <c r="CD17" s="572"/>
      <c r="CE17" s="572"/>
      <c r="CF17" s="572"/>
      <c r="CG17" s="572"/>
      <c r="CH17" s="572"/>
      <c r="CI17" s="572"/>
      <c r="CJ17" s="572"/>
      <c r="CK17" s="572"/>
      <c r="CL17" s="573"/>
      <c r="CM17" s="574">
        <v>992190</v>
      </c>
      <c r="CN17" s="575"/>
      <c r="CO17" s="575"/>
      <c r="CP17" s="575"/>
      <c r="CQ17" s="575"/>
      <c r="CR17" s="575"/>
      <c r="CS17" s="575"/>
      <c r="CT17" s="576"/>
      <c r="CU17" s="577">
        <v>0.2</v>
      </c>
      <c r="CV17" s="653"/>
      <c r="CW17" s="653"/>
      <c r="CX17" s="661"/>
      <c r="CY17" s="580" t="s">
        <v>132</v>
      </c>
      <c r="CZ17" s="575"/>
      <c r="DA17" s="575"/>
      <c r="DB17" s="575"/>
      <c r="DC17" s="575"/>
      <c r="DD17" s="575"/>
      <c r="DE17" s="575"/>
      <c r="DF17" s="575"/>
      <c r="DG17" s="575"/>
      <c r="DH17" s="575"/>
      <c r="DI17" s="575"/>
      <c r="DJ17" s="575"/>
      <c r="DK17" s="576"/>
      <c r="DL17" s="580">
        <v>21616</v>
      </c>
      <c r="DM17" s="575"/>
      <c r="DN17" s="575"/>
      <c r="DO17" s="575"/>
      <c r="DP17" s="575"/>
      <c r="DQ17" s="575"/>
      <c r="DR17" s="575"/>
      <c r="DS17" s="575"/>
      <c r="DT17" s="575"/>
      <c r="DU17" s="575"/>
      <c r="DV17" s="575"/>
      <c r="DW17" s="575"/>
      <c r="DX17" s="671"/>
    </row>
    <row r="18" spans="2:128" ht="11.25" customHeight="1" x14ac:dyDescent="0.2">
      <c r="B18" s="672" t="s">
        <v>248</v>
      </c>
      <c r="C18" s="673"/>
      <c r="D18" s="673"/>
      <c r="E18" s="673"/>
      <c r="F18" s="673"/>
      <c r="G18" s="673"/>
      <c r="H18" s="673"/>
      <c r="I18" s="673"/>
      <c r="J18" s="673"/>
      <c r="K18" s="673"/>
      <c r="L18" s="673"/>
      <c r="M18" s="673"/>
      <c r="N18" s="673"/>
      <c r="O18" s="673"/>
      <c r="P18" s="673"/>
      <c r="Q18" s="674"/>
      <c r="R18" s="574" t="s">
        <v>132</v>
      </c>
      <c r="S18" s="575"/>
      <c r="T18" s="575"/>
      <c r="U18" s="575"/>
      <c r="V18" s="575"/>
      <c r="W18" s="575"/>
      <c r="X18" s="575"/>
      <c r="Y18" s="576"/>
      <c r="Z18" s="652" t="s">
        <v>132</v>
      </c>
      <c r="AA18" s="652"/>
      <c r="AB18" s="652"/>
      <c r="AC18" s="652"/>
      <c r="AD18" s="650" t="s">
        <v>217</v>
      </c>
      <c r="AE18" s="650"/>
      <c r="AF18" s="650"/>
      <c r="AG18" s="650"/>
      <c r="AH18" s="650"/>
      <c r="AI18" s="650"/>
      <c r="AJ18" s="650"/>
      <c r="AK18" s="650"/>
      <c r="AL18" s="577" t="s">
        <v>132</v>
      </c>
      <c r="AM18" s="653"/>
      <c r="AN18" s="653"/>
      <c r="AO18" s="654"/>
      <c r="AP18" s="571" t="s">
        <v>249</v>
      </c>
      <c r="AQ18" s="572"/>
      <c r="AR18" s="572"/>
      <c r="AS18" s="572"/>
      <c r="AT18" s="572"/>
      <c r="AU18" s="572"/>
      <c r="AV18" s="572"/>
      <c r="AW18" s="572"/>
      <c r="AX18" s="572"/>
      <c r="AY18" s="572"/>
      <c r="AZ18" s="572"/>
      <c r="BA18" s="572"/>
      <c r="BB18" s="572"/>
      <c r="BC18" s="573"/>
      <c r="BD18" s="574">
        <v>41901490</v>
      </c>
      <c r="BE18" s="575"/>
      <c r="BF18" s="575"/>
      <c r="BG18" s="575"/>
      <c r="BH18" s="575"/>
      <c r="BI18" s="575"/>
      <c r="BJ18" s="575"/>
      <c r="BK18" s="576"/>
      <c r="BL18" s="652">
        <v>31.9</v>
      </c>
      <c r="BM18" s="652"/>
      <c r="BN18" s="652"/>
      <c r="BO18" s="652"/>
      <c r="BP18" s="650" t="s">
        <v>217</v>
      </c>
      <c r="BQ18" s="650"/>
      <c r="BR18" s="650"/>
      <c r="BS18" s="650"/>
      <c r="BT18" s="650"/>
      <c r="BU18" s="650"/>
      <c r="BV18" s="650"/>
      <c r="BW18" s="651"/>
      <c r="BY18" s="571" t="s">
        <v>250</v>
      </c>
      <c r="BZ18" s="572"/>
      <c r="CA18" s="572"/>
      <c r="CB18" s="572"/>
      <c r="CC18" s="572"/>
      <c r="CD18" s="572"/>
      <c r="CE18" s="572"/>
      <c r="CF18" s="572"/>
      <c r="CG18" s="572"/>
      <c r="CH18" s="572"/>
      <c r="CI18" s="572"/>
      <c r="CJ18" s="572"/>
      <c r="CK18" s="572"/>
      <c r="CL18" s="573"/>
      <c r="CM18" s="574">
        <v>70159852</v>
      </c>
      <c r="CN18" s="575"/>
      <c r="CO18" s="575"/>
      <c r="CP18" s="575"/>
      <c r="CQ18" s="575"/>
      <c r="CR18" s="575"/>
      <c r="CS18" s="575"/>
      <c r="CT18" s="576"/>
      <c r="CU18" s="577">
        <v>12</v>
      </c>
      <c r="CV18" s="653"/>
      <c r="CW18" s="653"/>
      <c r="CX18" s="661"/>
      <c r="CY18" s="580" t="s">
        <v>132</v>
      </c>
      <c r="CZ18" s="575"/>
      <c r="DA18" s="575"/>
      <c r="DB18" s="575"/>
      <c r="DC18" s="575"/>
      <c r="DD18" s="575"/>
      <c r="DE18" s="575"/>
      <c r="DF18" s="575"/>
      <c r="DG18" s="575"/>
      <c r="DH18" s="575"/>
      <c r="DI18" s="575"/>
      <c r="DJ18" s="575"/>
      <c r="DK18" s="576"/>
      <c r="DL18" s="580">
        <v>67792761</v>
      </c>
      <c r="DM18" s="575"/>
      <c r="DN18" s="575"/>
      <c r="DO18" s="575"/>
      <c r="DP18" s="575"/>
      <c r="DQ18" s="575"/>
      <c r="DR18" s="575"/>
      <c r="DS18" s="575"/>
      <c r="DT18" s="575"/>
      <c r="DU18" s="575"/>
      <c r="DV18" s="575"/>
      <c r="DW18" s="575"/>
      <c r="DX18" s="671"/>
    </row>
    <row r="19" spans="2:128" ht="11.25" customHeight="1" x14ac:dyDescent="0.2">
      <c r="B19" s="571" t="s">
        <v>251</v>
      </c>
      <c r="C19" s="572"/>
      <c r="D19" s="572"/>
      <c r="E19" s="572"/>
      <c r="F19" s="572"/>
      <c r="G19" s="572"/>
      <c r="H19" s="572"/>
      <c r="I19" s="572"/>
      <c r="J19" s="572"/>
      <c r="K19" s="572"/>
      <c r="L19" s="572"/>
      <c r="M19" s="572"/>
      <c r="N19" s="572"/>
      <c r="O19" s="572"/>
      <c r="P19" s="572"/>
      <c r="Q19" s="573"/>
      <c r="R19" s="574">
        <v>151137489</v>
      </c>
      <c r="S19" s="575"/>
      <c r="T19" s="575"/>
      <c r="U19" s="575"/>
      <c r="V19" s="575"/>
      <c r="W19" s="575"/>
      <c r="X19" s="575"/>
      <c r="Y19" s="576"/>
      <c r="Z19" s="652">
        <v>24.6</v>
      </c>
      <c r="AA19" s="652"/>
      <c r="AB19" s="652"/>
      <c r="AC19" s="652"/>
      <c r="AD19" s="650">
        <v>149231612</v>
      </c>
      <c r="AE19" s="650"/>
      <c r="AF19" s="650"/>
      <c r="AG19" s="650"/>
      <c r="AH19" s="650"/>
      <c r="AI19" s="650"/>
      <c r="AJ19" s="650"/>
      <c r="AK19" s="650"/>
      <c r="AL19" s="577">
        <v>54.2</v>
      </c>
      <c r="AM19" s="653"/>
      <c r="AN19" s="653"/>
      <c r="AO19" s="654"/>
      <c r="AP19" s="571" t="s">
        <v>252</v>
      </c>
      <c r="AQ19" s="572"/>
      <c r="AR19" s="572"/>
      <c r="AS19" s="572"/>
      <c r="AT19" s="572"/>
      <c r="AU19" s="572"/>
      <c r="AV19" s="572"/>
      <c r="AW19" s="572"/>
      <c r="AX19" s="572"/>
      <c r="AY19" s="572"/>
      <c r="AZ19" s="572"/>
      <c r="BA19" s="572"/>
      <c r="BB19" s="572"/>
      <c r="BC19" s="573"/>
      <c r="BD19" s="574">
        <v>1723124</v>
      </c>
      <c r="BE19" s="575"/>
      <c r="BF19" s="575"/>
      <c r="BG19" s="575"/>
      <c r="BH19" s="575"/>
      <c r="BI19" s="575"/>
      <c r="BJ19" s="575"/>
      <c r="BK19" s="576"/>
      <c r="BL19" s="577">
        <v>1.3</v>
      </c>
      <c r="BM19" s="653"/>
      <c r="BN19" s="653"/>
      <c r="BO19" s="661"/>
      <c r="BP19" s="580" t="s">
        <v>217</v>
      </c>
      <c r="BQ19" s="575"/>
      <c r="BR19" s="575"/>
      <c r="BS19" s="575"/>
      <c r="BT19" s="575"/>
      <c r="BU19" s="575"/>
      <c r="BV19" s="575"/>
      <c r="BW19" s="671"/>
      <c r="BY19" s="571" t="s">
        <v>253</v>
      </c>
      <c r="BZ19" s="572"/>
      <c r="CA19" s="572"/>
      <c r="CB19" s="572"/>
      <c r="CC19" s="572"/>
      <c r="CD19" s="572"/>
      <c r="CE19" s="572"/>
      <c r="CF19" s="572"/>
      <c r="CG19" s="572"/>
      <c r="CH19" s="572"/>
      <c r="CI19" s="572"/>
      <c r="CJ19" s="572"/>
      <c r="CK19" s="572"/>
      <c r="CL19" s="573"/>
      <c r="CM19" s="574">
        <v>15943</v>
      </c>
      <c r="CN19" s="575"/>
      <c r="CO19" s="575"/>
      <c r="CP19" s="575"/>
      <c r="CQ19" s="575"/>
      <c r="CR19" s="575"/>
      <c r="CS19" s="575"/>
      <c r="CT19" s="576"/>
      <c r="CU19" s="577">
        <v>0</v>
      </c>
      <c r="CV19" s="653"/>
      <c r="CW19" s="653"/>
      <c r="CX19" s="661"/>
      <c r="CY19" s="580" t="s">
        <v>217</v>
      </c>
      <c r="CZ19" s="575"/>
      <c r="DA19" s="575"/>
      <c r="DB19" s="575"/>
      <c r="DC19" s="575"/>
      <c r="DD19" s="575"/>
      <c r="DE19" s="575"/>
      <c r="DF19" s="575"/>
      <c r="DG19" s="575"/>
      <c r="DH19" s="575"/>
      <c r="DI19" s="575"/>
      <c r="DJ19" s="575"/>
      <c r="DK19" s="576"/>
      <c r="DL19" s="580">
        <v>15943</v>
      </c>
      <c r="DM19" s="575"/>
      <c r="DN19" s="575"/>
      <c r="DO19" s="575"/>
      <c r="DP19" s="575"/>
      <c r="DQ19" s="575"/>
      <c r="DR19" s="575"/>
      <c r="DS19" s="575"/>
      <c r="DT19" s="575"/>
      <c r="DU19" s="575"/>
      <c r="DV19" s="575"/>
      <c r="DW19" s="575"/>
      <c r="DX19" s="671"/>
    </row>
    <row r="20" spans="2:128" ht="11.25" customHeight="1" x14ac:dyDescent="0.2">
      <c r="B20" s="571" t="s">
        <v>254</v>
      </c>
      <c r="C20" s="572"/>
      <c r="D20" s="572"/>
      <c r="E20" s="572"/>
      <c r="F20" s="572"/>
      <c r="G20" s="572"/>
      <c r="H20" s="572"/>
      <c r="I20" s="572"/>
      <c r="J20" s="572"/>
      <c r="K20" s="572"/>
      <c r="L20" s="572"/>
      <c r="M20" s="572"/>
      <c r="N20" s="572"/>
      <c r="O20" s="572"/>
      <c r="P20" s="572"/>
      <c r="Q20" s="573"/>
      <c r="R20" s="574">
        <v>149231612</v>
      </c>
      <c r="S20" s="575"/>
      <c r="T20" s="575"/>
      <c r="U20" s="575"/>
      <c r="V20" s="575"/>
      <c r="W20" s="575"/>
      <c r="X20" s="575"/>
      <c r="Y20" s="576"/>
      <c r="Z20" s="577">
        <v>24.3</v>
      </c>
      <c r="AA20" s="653"/>
      <c r="AB20" s="653"/>
      <c r="AC20" s="661"/>
      <c r="AD20" s="580">
        <v>149231612</v>
      </c>
      <c r="AE20" s="575"/>
      <c r="AF20" s="575"/>
      <c r="AG20" s="575"/>
      <c r="AH20" s="575"/>
      <c r="AI20" s="575"/>
      <c r="AJ20" s="575"/>
      <c r="AK20" s="576"/>
      <c r="AL20" s="577">
        <v>54.2</v>
      </c>
      <c r="AM20" s="653"/>
      <c r="AN20" s="653"/>
      <c r="AO20" s="654"/>
      <c r="AP20" s="571" t="s">
        <v>255</v>
      </c>
      <c r="AQ20" s="662"/>
      <c r="AR20" s="662"/>
      <c r="AS20" s="662"/>
      <c r="AT20" s="662"/>
      <c r="AU20" s="662"/>
      <c r="AV20" s="662"/>
      <c r="AW20" s="662"/>
      <c r="AX20" s="662"/>
      <c r="AY20" s="662"/>
      <c r="AZ20" s="662"/>
      <c r="BA20" s="662"/>
      <c r="BB20" s="662"/>
      <c r="BC20" s="663"/>
      <c r="BD20" s="574">
        <v>1039111</v>
      </c>
      <c r="BE20" s="575"/>
      <c r="BF20" s="575"/>
      <c r="BG20" s="575"/>
      <c r="BH20" s="575"/>
      <c r="BI20" s="575"/>
      <c r="BJ20" s="575"/>
      <c r="BK20" s="576"/>
      <c r="BL20" s="577">
        <v>0.8</v>
      </c>
      <c r="BM20" s="653"/>
      <c r="BN20" s="653"/>
      <c r="BO20" s="661"/>
      <c r="BP20" s="580" t="s">
        <v>217</v>
      </c>
      <c r="BQ20" s="575"/>
      <c r="BR20" s="575"/>
      <c r="BS20" s="575"/>
      <c r="BT20" s="575"/>
      <c r="BU20" s="575"/>
      <c r="BV20" s="575"/>
      <c r="BW20" s="671"/>
      <c r="BY20" s="571" t="s">
        <v>256</v>
      </c>
      <c r="BZ20" s="662"/>
      <c r="CA20" s="662"/>
      <c r="CB20" s="662"/>
      <c r="CC20" s="662"/>
      <c r="CD20" s="662"/>
      <c r="CE20" s="662"/>
      <c r="CF20" s="662"/>
      <c r="CG20" s="662"/>
      <c r="CH20" s="662"/>
      <c r="CI20" s="662"/>
      <c r="CJ20" s="662"/>
      <c r="CK20" s="662"/>
      <c r="CL20" s="663"/>
      <c r="CM20" s="574" t="s">
        <v>221</v>
      </c>
      <c r="CN20" s="575"/>
      <c r="CO20" s="575"/>
      <c r="CP20" s="575"/>
      <c r="CQ20" s="575"/>
      <c r="CR20" s="575"/>
      <c r="CS20" s="575"/>
      <c r="CT20" s="576"/>
      <c r="CU20" s="577" t="s">
        <v>217</v>
      </c>
      <c r="CV20" s="653"/>
      <c r="CW20" s="653"/>
      <c r="CX20" s="661"/>
      <c r="CY20" s="580" t="s">
        <v>132</v>
      </c>
      <c r="CZ20" s="575"/>
      <c r="DA20" s="575"/>
      <c r="DB20" s="575"/>
      <c r="DC20" s="575"/>
      <c r="DD20" s="575"/>
      <c r="DE20" s="575"/>
      <c r="DF20" s="575"/>
      <c r="DG20" s="575"/>
      <c r="DH20" s="575"/>
      <c r="DI20" s="575"/>
      <c r="DJ20" s="575"/>
      <c r="DK20" s="576"/>
      <c r="DL20" s="580" t="s">
        <v>132</v>
      </c>
      <c r="DM20" s="575"/>
      <c r="DN20" s="575"/>
      <c r="DO20" s="575"/>
      <c r="DP20" s="575"/>
      <c r="DQ20" s="575"/>
      <c r="DR20" s="575"/>
      <c r="DS20" s="575"/>
      <c r="DT20" s="575"/>
      <c r="DU20" s="575"/>
      <c r="DV20" s="575"/>
      <c r="DW20" s="575"/>
      <c r="DX20" s="671"/>
    </row>
    <row r="21" spans="2:128" ht="11.25" customHeight="1" x14ac:dyDescent="0.2">
      <c r="B21" s="571" t="s">
        <v>257</v>
      </c>
      <c r="C21" s="572"/>
      <c r="D21" s="572"/>
      <c r="E21" s="572"/>
      <c r="F21" s="572"/>
      <c r="G21" s="572"/>
      <c r="H21" s="572"/>
      <c r="I21" s="572"/>
      <c r="J21" s="572"/>
      <c r="K21" s="572"/>
      <c r="L21" s="572"/>
      <c r="M21" s="572"/>
      <c r="N21" s="572"/>
      <c r="O21" s="572"/>
      <c r="P21" s="572"/>
      <c r="Q21" s="573"/>
      <c r="R21" s="574">
        <v>1902337</v>
      </c>
      <c r="S21" s="575"/>
      <c r="T21" s="575"/>
      <c r="U21" s="575"/>
      <c r="V21" s="575"/>
      <c r="W21" s="575"/>
      <c r="X21" s="575"/>
      <c r="Y21" s="576"/>
      <c r="Z21" s="577">
        <v>0.3</v>
      </c>
      <c r="AA21" s="653"/>
      <c r="AB21" s="653"/>
      <c r="AC21" s="661"/>
      <c r="AD21" s="580" t="s">
        <v>221</v>
      </c>
      <c r="AE21" s="575"/>
      <c r="AF21" s="575"/>
      <c r="AG21" s="575"/>
      <c r="AH21" s="575"/>
      <c r="AI21" s="575"/>
      <c r="AJ21" s="575"/>
      <c r="AK21" s="576"/>
      <c r="AL21" s="577" t="s">
        <v>132</v>
      </c>
      <c r="AM21" s="653"/>
      <c r="AN21" s="653"/>
      <c r="AO21" s="654"/>
      <c r="AP21" s="571" t="s">
        <v>258</v>
      </c>
      <c r="AQ21" s="662"/>
      <c r="AR21" s="662"/>
      <c r="AS21" s="662"/>
      <c r="AT21" s="662"/>
      <c r="AU21" s="662"/>
      <c r="AV21" s="662"/>
      <c r="AW21" s="662"/>
      <c r="AX21" s="662"/>
      <c r="AY21" s="662"/>
      <c r="AZ21" s="662"/>
      <c r="BA21" s="662"/>
      <c r="BB21" s="662"/>
      <c r="BC21" s="663"/>
      <c r="BD21" s="574">
        <v>810920</v>
      </c>
      <c r="BE21" s="575"/>
      <c r="BF21" s="575"/>
      <c r="BG21" s="575"/>
      <c r="BH21" s="575"/>
      <c r="BI21" s="575"/>
      <c r="BJ21" s="575"/>
      <c r="BK21" s="576"/>
      <c r="BL21" s="577">
        <v>0.6</v>
      </c>
      <c r="BM21" s="653"/>
      <c r="BN21" s="653"/>
      <c r="BO21" s="661"/>
      <c r="BP21" s="580" t="s">
        <v>217</v>
      </c>
      <c r="BQ21" s="575"/>
      <c r="BR21" s="575"/>
      <c r="BS21" s="575"/>
      <c r="BT21" s="575"/>
      <c r="BU21" s="575"/>
      <c r="BV21" s="575"/>
      <c r="BW21" s="671"/>
      <c r="BY21" s="571" t="s">
        <v>259</v>
      </c>
      <c r="BZ21" s="662"/>
      <c r="CA21" s="662"/>
      <c r="CB21" s="662"/>
      <c r="CC21" s="662"/>
      <c r="CD21" s="662"/>
      <c r="CE21" s="662"/>
      <c r="CF21" s="662"/>
      <c r="CG21" s="662"/>
      <c r="CH21" s="662"/>
      <c r="CI21" s="662"/>
      <c r="CJ21" s="662"/>
      <c r="CK21" s="662"/>
      <c r="CL21" s="663"/>
      <c r="CM21" s="574">
        <v>43351</v>
      </c>
      <c r="CN21" s="575"/>
      <c r="CO21" s="575"/>
      <c r="CP21" s="575"/>
      <c r="CQ21" s="575"/>
      <c r="CR21" s="575"/>
      <c r="CS21" s="575"/>
      <c r="CT21" s="576"/>
      <c r="CU21" s="577">
        <v>0</v>
      </c>
      <c r="CV21" s="653"/>
      <c r="CW21" s="653"/>
      <c r="CX21" s="661"/>
      <c r="CY21" s="580" t="s">
        <v>221</v>
      </c>
      <c r="CZ21" s="575"/>
      <c r="DA21" s="575"/>
      <c r="DB21" s="575"/>
      <c r="DC21" s="575"/>
      <c r="DD21" s="575"/>
      <c r="DE21" s="575"/>
      <c r="DF21" s="575"/>
      <c r="DG21" s="575"/>
      <c r="DH21" s="575"/>
      <c r="DI21" s="575"/>
      <c r="DJ21" s="575"/>
      <c r="DK21" s="576"/>
      <c r="DL21" s="580">
        <v>43351</v>
      </c>
      <c r="DM21" s="575"/>
      <c r="DN21" s="575"/>
      <c r="DO21" s="575"/>
      <c r="DP21" s="575"/>
      <c r="DQ21" s="575"/>
      <c r="DR21" s="575"/>
      <c r="DS21" s="575"/>
      <c r="DT21" s="575"/>
      <c r="DU21" s="575"/>
      <c r="DV21" s="575"/>
      <c r="DW21" s="575"/>
      <c r="DX21" s="671"/>
    </row>
    <row r="22" spans="2:128" ht="11.25" customHeight="1" x14ac:dyDescent="0.2">
      <c r="B22" s="571" t="s">
        <v>260</v>
      </c>
      <c r="C22" s="572"/>
      <c r="D22" s="572"/>
      <c r="E22" s="572"/>
      <c r="F22" s="572"/>
      <c r="G22" s="572"/>
      <c r="H22" s="572"/>
      <c r="I22" s="572"/>
      <c r="J22" s="572"/>
      <c r="K22" s="572"/>
      <c r="L22" s="572"/>
      <c r="M22" s="572"/>
      <c r="N22" s="572"/>
      <c r="O22" s="572"/>
      <c r="P22" s="572"/>
      <c r="Q22" s="573"/>
      <c r="R22" s="574">
        <v>3540</v>
      </c>
      <c r="S22" s="575"/>
      <c r="T22" s="575"/>
      <c r="U22" s="575"/>
      <c r="V22" s="575"/>
      <c r="W22" s="575"/>
      <c r="X22" s="575"/>
      <c r="Y22" s="576"/>
      <c r="Z22" s="577">
        <v>0</v>
      </c>
      <c r="AA22" s="653"/>
      <c r="AB22" s="653"/>
      <c r="AC22" s="661"/>
      <c r="AD22" s="580" t="s">
        <v>221</v>
      </c>
      <c r="AE22" s="575"/>
      <c r="AF22" s="575"/>
      <c r="AG22" s="575"/>
      <c r="AH22" s="575"/>
      <c r="AI22" s="575"/>
      <c r="AJ22" s="575"/>
      <c r="AK22" s="576"/>
      <c r="AL22" s="577" t="s">
        <v>221</v>
      </c>
      <c r="AM22" s="653"/>
      <c r="AN22" s="653"/>
      <c r="AO22" s="654"/>
      <c r="AP22" s="571" t="s">
        <v>261</v>
      </c>
      <c r="AQ22" s="572"/>
      <c r="AR22" s="572"/>
      <c r="AS22" s="572"/>
      <c r="AT22" s="572"/>
      <c r="AU22" s="572"/>
      <c r="AV22" s="572"/>
      <c r="AW22" s="572"/>
      <c r="AX22" s="572"/>
      <c r="AY22" s="572"/>
      <c r="AZ22" s="572"/>
      <c r="BA22" s="572"/>
      <c r="BB22" s="572"/>
      <c r="BC22" s="573"/>
      <c r="BD22" s="574">
        <v>6991740</v>
      </c>
      <c r="BE22" s="575"/>
      <c r="BF22" s="575"/>
      <c r="BG22" s="575"/>
      <c r="BH22" s="575"/>
      <c r="BI22" s="575"/>
      <c r="BJ22" s="575"/>
      <c r="BK22" s="576"/>
      <c r="BL22" s="577">
        <v>5.3</v>
      </c>
      <c r="BM22" s="653"/>
      <c r="BN22" s="653"/>
      <c r="BO22" s="661"/>
      <c r="BP22" s="580" t="s">
        <v>221</v>
      </c>
      <c r="BQ22" s="575"/>
      <c r="BR22" s="575"/>
      <c r="BS22" s="575"/>
      <c r="BT22" s="575"/>
      <c r="BU22" s="575"/>
      <c r="BV22" s="575"/>
      <c r="BW22" s="671"/>
      <c r="BY22" s="571" t="s">
        <v>262</v>
      </c>
      <c r="BZ22" s="662"/>
      <c r="CA22" s="662"/>
      <c r="CB22" s="662"/>
      <c r="CC22" s="662"/>
      <c r="CD22" s="662"/>
      <c r="CE22" s="662"/>
      <c r="CF22" s="662"/>
      <c r="CG22" s="662"/>
      <c r="CH22" s="662"/>
      <c r="CI22" s="662"/>
      <c r="CJ22" s="662"/>
      <c r="CK22" s="662"/>
      <c r="CL22" s="663"/>
      <c r="CM22" s="574">
        <v>531453</v>
      </c>
      <c r="CN22" s="575"/>
      <c r="CO22" s="575"/>
      <c r="CP22" s="575"/>
      <c r="CQ22" s="575"/>
      <c r="CR22" s="575"/>
      <c r="CS22" s="575"/>
      <c r="CT22" s="576"/>
      <c r="CU22" s="577">
        <v>0.1</v>
      </c>
      <c r="CV22" s="653"/>
      <c r="CW22" s="653"/>
      <c r="CX22" s="661"/>
      <c r="CY22" s="580" t="s">
        <v>221</v>
      </c>
      <c r="CZ22" s="575"/>
      <c r="DA22" s="575"/>
      <c r="DB22" s="575"/>
      <c r="DC22" s="575"/>
      <c r="DD22" s="575"/>
      <c r="DE22" s="575"/>
      <c r="DF22" s="575"/>
      <c r="DG22" s="575"/>
      <c r="DH22" s="575"/>
      <c r="DI22" s="575"/>
      <c r="DJ22" s="575"/>
      <c r="DK22" s="576"/>
      <c r="DL22" s="580">
        <v>531453</v>
      </c>
      <c r="DM22" s="575"/>
      <c r="DN22" s="575"/>
      <c r="DO22" s="575"/>
      <c r="DP22" s="575"/>
      <c r="DQ22" s="575"/>
      <c r="DR22" s="575"/>
      <c r="DS22" s="575"/>
      <c r="DT22" s="575"/>
      <c r="DU22" s="575"/>
      <c r="DV22" s="575"/>
      <c r="DW22" s="575"/>
      <c r="DX22" s="671"/>
    </row>
    <row r="23" spans="2:128" ht="11.25" customHeight="1" x14ac:dyDescent="0.2">
      <c r="B23" s="571" t="s">
        <v>263</v>
      </c>
      <c r="C23" s="572"/>
      <c r="D23" s="572"/>
      <c r="E23" s="572"/>
      <c r="F23" s="572"/>
      <c r="G23" s="572"/>
      <c r="H23" s="572"/>
      <c r="I23" s="572"/>
      <c r="J23" s="572"/>
      <c r="K23" s="572"/>
      <c r="L23" s="572"/>
      <c r="M23" s="572"/>
      <c r="N23" s="572"/>
      <c r="O23" s="572"/>
      <c r="P23" s="572"/>
      <c r="Q23" s="573"/>
      <c r="R23" s="574">
        <v>299804491</v>
      </c>
      <c r="S23" s="575"/>
      <c r="T23" s="575"/>
      <c r="U23" s="575"/>
      <c r="V23" s="575"/>
      <c r="W23" s="575"/>
      <c r="X23" s="575"/>
      <c r="Y23" s="576"/>
      <c r="Z23" s="577">
        <v>48.9</v>
      </c>
      <c r="AA23" s="653"/>
      <c r="AB23" s="653"/>
      <c r="AC23" s="661"/>
      <c r="AD23" s="580">
        <v>271517334</v>
      </c>
      <c r="AE23" s="575"/>
      <c r="AF23" s="575"/>
      <c r="AG23" s="575"/>
      <c r="AH23" s="575"/>
      <c r="AI23" s="575"/>
      <c r="AJ23" s="575"/>
      <c r="AK23" s="576"/>
      <c r="AL23" s="577">
        <v>98.7</v>
      </c>
      <c r="AM23" s="653"/>
      <c r="AN23" s="653"/>
      <c r="AO23" s="654"/>
      <c r="AP23" s="571" t="s">
        <v>264</v>
      </c>
      <c r="AQ23" s="572"/>
      <c r="AR23" s="572"/>
      <c r="AS23" s="572"/>
      <c r="AT23" s="572"/>
      <c r="AU23" s="572"/>
      <c r="AV23" s="572"/>
      <c r="AW23" s="572"/>
      <c r="AX23" s="572"/>
      <c r="AY23" s="572"/>
      <c r="AZ23" s="572"/>
      <c r="BA23" s="572"/>
      <c r="BB23" s="572"/>
      <c r="BC23" s="573"/>
      <c r="BD23" s="574">
        <v>13688105</v>
      </c>
      <c r="BE23" s="575"/>
      <c r="BF23" s="575"/>
      <c r="BG23" s="575"/>
      <c r="BH23" s="575"/>
      <c r="BI23" s="575"/>
      <c r="BJ23" s="575"/>
      <c r="BK23" s="576"/>
      <c r="BL23" s="577">
        <v>10.4</v>
      </c>
      <c r="BM23" s="653"/>
      <c r="BN23" s="653"/>
      <c r="BO23" s="661"/>
      <c r="BP23" s="580" t="s">
        <v>132</v>
      </c>
      <c r="BQ23" s="575"/>
      <c r="BR23" s="575"/>
      <c r="BS23" s="575"/>
      <c r="BT23" s="575"/>
      <c r="BU23" s="575"/>
      <c r="BV23" s="575"/>
      <c r="BW23" s="671"/>
      <c r="BY23" s="571" t="s">
        <v>265</v>
      </c>
      <c r="BZ23" s="662"/>
      <c r="CA23" s="662"/>
      <c r="CB23" s="662"/>
      <c r="CC23" s="662"/>
      <c r="CD23" s="662"/>
      <c r="CE23" s="662"/>
      <c r="CF23" s="662"/>
      <c r="CG23" s="662"/>
      <c r="CH23" s="662"/>
      <c r="CI23" s="662"/>
      <c r="CJ23" s="662"/>
      <c r="CK23" s="662"/>
      <c r="CL23" s="663"/>
      <c r="CM23" s="574">
        <v>461713</v>
      </c>
      <c r="CN23" s="575"/>
      <c r="CO23" s="575"/>
      <c r="CP23" s="575"/>
      <c r="CQ23" s="575"/>
      <c r="CR23" s="575"/>
      <c r="CS23" s="575"/>
      <c r="CT23" s="576"/>
      <c r="CU23" s="577">
        <v>0.1</v>
      </c>
      <c r="CV23" s="653"/>
      <c r="CW23" s="653"/>
      <c r="CX23" s="661"/>
      <c r="CY23" s="580" t="s">
        <v>217</v>
      </c>
      <c r="CZ23" s="575"/>
      <c r="DA23" s="575"/>
      <c r="DB23" s="575"/>
      <c r="DC23" s="575"/>
      <c r="DD23" s="575"/>
      <c r="DE23" s="575"/>
      <c r="DF23" s="575"/>
      <c r="DG23" s="575"/>
      <c r="DH23" s="575"/>
      <c r="DI23" s="575"/>
      <c r="DJ23" s="575"/>
      <c r="DK23" s="576"/>
      <c r="DL23" s="580">
        <v>461713</v>
      </c>
      <c r="DM23" s="575"/>
      <c r="DN23" s="575"/>
      <c r="DO23" s="575"/>
      <c r="DP23" s="575"/>
      <c r="DQ23" s="575"/>
      <c r="DR23" s="575"/>
      <c r="DS23" s="575"/>
      <c r="DT23" s="575"/>
      <c r="DU23" s="575"/>
      <c r="DV23" s="575"/>
      <c r="DW23" s="575"/>
      <c r="DX23" s="671"/>
    </row>
    <row r="24" spans="2:128" ht="11.25" customHeight="1" x14ac:dyDescent="0.2">
      <c r="B24" s="571" t="s">
        <v>266</v>
      </c>
      <c r="C24" s="572"/>
      <c r="D24" s="572"/>
      <c r="E24" s="572"/>
      <c r="F24" s="572"/>
      <c r="G24" s="572"/>
      <c r="H24" s="572"/>
      <c r="I24" s="572"/>
      <c r="J24" s="572"/>
      <c r="K24" s="572"/>
      <c r="L24" s="572"/>
      <c r="M24" s="572"/>
      <c r="N24" s="572"/>
      <c r="O24" s="572"/>
      <c r="P24" s="572"/>
      <c r="Q24" s="573"/>
      <c r="R24" s="574">
        <v>201042</v>
      </c>
      <c r="S24" s="575"/>
      <c r="T24" s="575"/>
      <c r="U24" s="575"/>
      <c r="V24" s="575"/>
      <c r="W24" s="575"/>
      <c r="X24" s="575"/>
      <c r="Y24" s="576"/>
      <c r="Z24" s="577">
        <v>0</v>
      </c>
      <c r="AA24" s="653"/>
      <c r="AB24" s="653"/>
      <c r="AC24" s="661"/>
      <c r="AD24" s="580">
        <v>201042</v>
      </c>
      <c r="AE24" s="575"/>
      <c r="AF24" s="575"/>
      <c r="AG24" s="575"/>
      <c r="AH24" s="575"/>
      <c r="AI24" s="575"/>
      <c r="AJ24" s="575"/>
      <c r="AK24" s="576"/>
      <c r="AL24" s="577">
        <v>0.1</v>
      </c>
      <c r="AM24" s="653"/>
      <c r="AN24" s="653"/>
      <c r="AO24" s="654"/>
      <c r="AP24" s="571" t="s">
        <v>267</v>
      </c>
      <c r="AQ24" s="572"/>
      <c r="AR24" s="572"/>
      <c r="AS24" s="572"/>
      <c r="AT24" s="572"/>
      <c r="AU24" s="572"/>
      <c r="AV24" s="572"/>
      <c r="AW24" s="572"/>
      <c r="AX24" s="572"/>
      <c r="AY24" s="572"/>
      <c r="AZ24" s="572"/>
      <c r="BA24" s="572"/>
      <c r="BB24" s="572"/>
      <c r="BC24" s="573"/>
      <c r="BD24" s="574">
        <v>114</v>
      </c>
      <c r="BE24" s="575"/>
      <c r="BF24" s="575"/>
      <c r="BG24" s="575"/>
      <c r="BH24" s="575"/>
      <c r="BI24" s="575"/>
      <c r="BJ24" s="575"/>
      <c r="BK24" s="576"/>
      <c r="BL24" s="577">
        <v>0</v>
      </c>
      <c r="BM24" s="653"/>
      <c r="BN24" s="653"/>
      <c r="BO24" s="661"/>
      <c r="BP24" s="580" t="s">
        <v>217</v>
      </c>
      <c r="BQ24" s="575"/>
      <c r="BR24" s="575"/>
      <c r="BS24" s="575"/>
      <c r="BT24" s="575"/>
      <c r="BU24" s="575"/>
      <c r="BV24" s="575"/>
      <c r="BW24" s="671"/>
      <c r="BY24" s="571" t="s">
        <v>268</v>
      </c>
      <c r="BZ24" s="662"/>
      <c r="CA24" s="662"/>
      <c r="CB24" s="662"/>
      <c r="CC24" s="662"/>
      <c r="CD24" s="662"/>
      <c r="CE24" s="662"/>
      <c r="CF24" s="662"/>
      <c r="CG24" s="662"/>
      <c r="CH24" s="662"/>
      <c r="CI24" s="662"/>
      <c r="CJ24" s="662"/>
      <c r="CK24" s="662"/>
      <c r="CL24" s="663"/>
      <c r="CM24" s="574" t="s">
        <v>132</v>
      </c>
      <c r="CN24" s="575"/>
      <c r="CO24" s="575"/>
      <c r="CP24" s="575"/>
      <c r="CQ24" s="575"/>
      <c r="CR24" s="575"/>
      <c r="CS24" s="575"/>
      <c r="CT24" s="576"/>
      <c r="CU24" s="577" t="s">
        <v>217</v>
      </c>
      <c r="CV24" s="653"/>
      <c r="CW24" s="653"/>
      <c r="CX24" s="661"/>
      <c r="CY24" s="580" t="s">
        <v>221</v>
      </c>
      <c r="CZ24" s="575"/>
      <c r="DA24" s="575"/>
      <c r="DB24" s="575"/>
      <c r="DC24" s="575"/>
      <c r="DD24" s="575"/>
      <c r="DE24" s="575"/>
      <c r="DF24" s="575"/>
      <c r="DG24" s="575"/>
      <c r="DH24" s="575"/>
      <c r="DI24" s="575"/>
      <c r="DJ24" s="575"/>
      <c r="DK24" s="576"/>
      <c r="DL24" s="580" t="s">
        <v>221</v>
      </c>
      <c r="DM24" s="575"/>
      <c r="DN24" s="575"/>
      <c r="DO24" s="575"/>
      <c r="DP24" s="575"/>
      <c r="DQ24" s="575"/>
      <c r="DR24" s="575"/>
      <c r="DS24" s="575"/>
      <c r="DT24" s="575"/>
      <c r="DU24" s="575"/>
      <c r="DV24" s="575"/>
      <c r="DW24" s="575"/>
      <c r="DX24" s="671"/>
    </row>
    <row r="25" spans="2:128" ht="11.25" customHeight="1" x14ac:dyDescent="0.2">
      <c r="B25" s="571" t="s">
        <v>269</v>
      </c>
      <c r="C25" s="572"/>
      <c r="D25" s="572"/>
      <c r="E25" s="572"/>
      <c r="F25" s="572"/>
      <c r="G25" s="572"/>
      <c r="H25" s="572"/>
      <c r="I25" s="572"/>
      <c r="J25" s="572"/>
      <c r="K25" s="572"/>
      <c r="L25" s="572"/>
      <c r="M25" s="572"/>
      <c r="N25" s="572"/>
      <c r="O25" s="572"/>
      <c r="P25" s="572"/>
      <c r="Q25" s="573"/>
      <c r="R25" s="574">
        <v>2610374</v>
      </c>
      <c r="S25" s="575"/>
      <c r="T25" s="575"/>
      <c r="U25" s="575"/>
      <c r="V25" s="575"/>
      <c r="W25" s="575"/>
      <c r="X25" s="575"/>
      <c r="Y25" s="576"/>
      <c r="Z25" s="577">
        <v>0.4</v>
      </c>
      <c r="AA25" s="653"/>
      <c r="AB25" s="653"/>
      <c r="AC25" s="661"/>
      <c r="AD25" s="580" t="s">
        <v>217</v>
      </c>
      <c r="AE25" s="575"/>
      <c r="AF25" s="575"/>
      <c r="AG25" s="575"/>
      <c r="AH25" s="575"/>
      <c r="AI25" s="575"/>
      <c r="AJ25" s="575"/>
      <c r="AK25" s="576"/>
      <c r="AL25" s="577" t="s">
        <v>217</v>
      </c>
      <c r="AM25" s="653"/>
      <c r="AN25" s="653"/>
      <c r="AO25" s="654"/>
      <c r="AP25" s="571" t="s">
        <v>270</v>
      </c>
      <c r="AQ25" s="572"/>
      <c r="AR25" s="572"/>
      <c r="AS25" s="572"/>
      <c r="AT25" s="572"/>
      <c r="AU25" s="572"/>
      <c r="AV25" s="572"/>
      <c r="AW25" s="572"/>
      <c r="AX25" s="572"/>
      <c r="AY25" s="572"/>
      <c r="AZ25" s="572"/>
      <c r="BA25" s="572"/>
      <c r="BB25" s="572"/>
      <c r="BC25" s="573"/>
      <c r="BD25" s="574" t="s">
        <v>217</v>
      </c>
      <c r="BE25" s="575"/>
      <c r="BF25" s="575"/>
      <c r="BG25" s="575"/>
      <c r="BH25" s="575"/>
      <c r="BI25" s="575"/>
      <c r="BJ25" s="575"/>
      <c r="BK25" s="576"/>
      <c r="BL25" s="577" t="s">
        <v>221</v>
      </c>
      <c r="BM25" s="653"/>
      <c r="BN25" s="653"/>
      <c r="BO25" s="661"/>
      <c r="BP25" s="580" t="s">
        <v>217</v>
      </c>
      <c r="BQ25" s="575"/>
      <c r="BR25" s="575"/>
      <c r="BS25" s="575"/>
      <c r="BT25" s="575"/>
      <c r="BU25" s="575"/>
      <c r="BV25" s="575"/>
      <c r="BW25" s="671"/>
      <c r="BY25" s="571" t="s">
        <v>271</v>
      </c>
      <c r="BZ25" s="662"/>
      <c r="CA25" s="662"/>
      <c r="CB25" s="662"/>
      <c r="CC25" s="662"/>
      <c r="CD25" s="662"/>
      <c r="CE25" s="662"/>
      <c r="CF25" s="662"/>
      <c r="CG25" s="662"/>
      <c r="CH25" s="662"/>
      <c r="CI25" s="662"/>
      <c r="CJ25" s="662"/>
      <c r="CK25" s="662"/>
      <c r="CL25" s="663"/>
      <c r="CM25" s="574">
        <v>21205267</v>
      </c>
      <c r="CN25" s="575"/>
      <c r="CO25" s="575"/>
      <c r="CP25" s="575"/>
      <c r="CQ25" s="575"/>
      <c r="CR25" s="575"/>
      <c r="CS25" s="575"/>
      <c r="CT25" s="576"/>
      <c r="CU25" s="577">
        <v>3.6</v>
      </c>
      <c r="CV25" s="653"/>
      <c r="CW25" s="653"/>
      <c r="CX25" s="661"/>
      <c r="CY25" s="580" t="s">
        <v>221</v>
      </c>
      <c r="CZ25" s="575"/>
      <c r="DA25" s="575"/>
      <c r="DB25" s="575"/>
      <c r="DC25" s="575"/>
      <c r="DD25" s="575"/>
      <c r="DE25" s="575"/>
      <c r="DF25" s="575"/>
      <c r="DG25" s="575"/>
      <c r="DH25" s="575"/>
      <c r="DI25" s="575"/>
      <c r="DJ25" s="575"/>
      <c r="DK25" s="576"/>
      <c r="DL25" s="580">
        <v>21205267</v>
      </c>
      <c r="DM25" s="575"/>
      <c r="DN25" s="575"/>
      <c r="DO25" s="575"/>
      <c r="DP25" s="575"/>
      <c r="DQ25" s="575"/>
      <c r="DR25" s="575"/>
      <c r="DS25" s="575"/>
      <c r="DT25" s="575"/>
      <c r="DU25" s="575"/>
      <c r="DV25" s="575"/>
      <c r="DW25" s="575"/>
      <c r="DX25" s="671"/>
    </row>
    <row r="26" spans="2:128" ht="11.25" customHeight="1" x14ac:dyDescent="0.2">
      <c r="B26" s="571" t="s">
        <v>272</v>
      </c>
      <c r="C26" s="572"/>
      <c r="D26" s="572"/>
      <c r="E26" s="572"/>
      <c r="F26" s="572"/>
      <c r="G26" s="572"/>
      <c r="H26" s="572"/>
      <c r="I26" s="572"/>
      <c r="J26" s="572"/>
      <c r="K26" s="572"/>
      <c r="L26" s="572"/>
      <c r="M26" s="572"/>
      <c r="N26" s="572"/>
      <c r="O26" s="572"/>
      <c r="P26" s="572"/>
      <c r="Q26" s="573"/>
      <c r="R26" s="574">
        <v>7439094</v>
      </c>
      <c r="S26" s="575"/>
      <c r="T26" s="575"/>
      <c r="U26" s="575"/>
      <c r="V26" s="575"/>
      <c r="W26" s="575"/>
      <c r="X26" s="575"/>
      <c r="Y26" s="576"/>
      <c r="Z26" s="577">
        <v>1.2</v>
      </c>
      <c r="AA26" s="653"/>
      <c r="AB26" s="653"/>
      <c r="AC26" s="661"/>
      <c r="AD26" s="580">
        <v>3222356</v>
      </c>
      <c r="AE26" s="575"/>
      <c r="AF26" s="575"/>
      <c r="AG26" s="575"/>
      <c r="AH26" s="575"/>
      <c r="AI26" s="575"/>
      <c r="AJ26" s="575"/>
      <c r="AK26" s="576"/>
      <c r="AL26" s="577">
        <v>1.2</v>
      </c>
      <c r="AM26" s="653"/>
      <c r="AN26" s="653"/>
      <c r="AO26" s="654"/>
      <c r="AP26" s="571" t="s">
        <v>273</v>
      </c>
      <c r="AQ26" s="572"/>
      <c r="AR26" s="572"/>
      <c r="AS26" s="572"/>
      <c r="AT26" s="572"/>
      <c r="AU26" s="572"/>
      <c r="AV26" s="572"/>
      <c r="AW26" s="572"/>
      <c r="AX26" s="572"/>
      <c r="AY26" s="572"/>
      <c r="AZ26" s="572"/>
      <c r="BA26" s="572"/>
      <c r="BB26" s="572"/>
      <c r="BC26" s="573"/>
      <c r="BD26" s="574" t="s">
        <v>217</v>
      </c>
      <c r="BE26" s="575"/>
      <c r="BF26" s="575"/>
      <c r="BG26" s="575"/>
      <c r="BH26" s="575"/>
      <c r="BI26" s="575"/>
      <c r="BJ26" s="575"/>
      <c r="BK26" s="576"/>
      <c r="BL26" s="577" t="s">
        <v>217</v>
      </c>
      <c r="BM26" s="653"/>
      <c r="BN26" s="653"/>
      <c r="BO26" s="661"/>
      <c r="BP26" s="580" t="s">
        <v>221</v>
      </c>
      <c r="BQ26" s="575"/>
      <c r="BR26" s="575"/>
      <c r="BS26" s="575"/>
      <c r="BT26" s="575"/>
      <c r="BU26" s="575"/>
      <c r="BV26" s="575"/>
      <c r="BW26" s="671"/>
      <c r="BY26" s="571" t="s">
        <v>274</v>
      </c>
      <c r="BZ26" s="662"/>
      <c r="CA26" s="662"/>
      <c r="CB26" s="662"/>
      <c r="CC26" s="662"/>
      <c r="CD26" s="662"/>
      <c r="CE26" s="662"/>
      <c r="CF26" s="662"/>
      <c r="CG26" s="662"/>
      <c r="CH26" s="662"/>
      <c r="CI26" s="662"/>
      <c r="CJ26" s="662"/>
      <c r="CK26" s="662"/>
      <c r="CL26" s="663"/>
      <c r="CM26" s="574">
        <v>563811</v>
      </c>
      <c r="CN26" s="575"/>
      <c r="CO26" s="575"/>
      <c r="CP26" s="575"/>
      <c r="CQ26" s="575"/>
      <c r="CR26" s="575"/>
      <c r="CS26" s="575"/>
      <c r="CT26" s="576"/>
      <c r="CU26" s="577">
        <v>0.1</v>
      </c>
      <c r="CV26" s="653"/>
      <c r="CW26" s="653"/>
      <c r="CX26" s="661"/>
      <c r="CY26" s="580" t="s">
        <v>217</v>
      </c>
      <c r="CZ26" s="575"/>
      <c r="DA26" s="575"/>
      <c r="DB26" s="575"/>
      <c r="DC26" s="575"/>
      <c r="DD26" s="575"/>
      <c r="DE26" s="575"/>
      <c r="DF26" s="575"/>
      <c r="DG26" s="575"/>
      <c r="DH26" s="575"/>
      <c r="DI26" s="575"/>
      <c r="DJ26" s="575"/>
      <c r="DK26" s="576"/>
      <c r="DL26" s="580">
        <v>563811</v>
      </c>
      <c r="DM26" s="575"/>
      <c r="DN26" s="575"/>
      <c r="DO26" s="575"/>
      <c r="DP26" s="575"/>
      <c r="DQ26" s="575"/>
      <c r="DR26" s="575"/>
      <c r="DS26" s="575"/>
      <c r="DT26" s="575"/>
      <c r="DU26" s="575"/>
      <c r="DV26" s="575"/>
      <c r="DW26" s="575"/>
      <c r="DX26" s="671"/>
    </row>
    <row r="27" spans="2:128" ht="11.25" customHeight="1" x14ac:dyDescent="0.2">
      <c r="B27" s="571" t="s">
        <v>275</v>
      </c>
      <c r="C27" s="572"/>
      <c r="D27" s="572"/>
      <c r="E27" s="572"/>
      <c r="F27" s="572"/>
      <c r="G27" s="572"/>
      <c r="H27" s="572"/>
      <c r="I27" s="572"/>
      <c r="J27" s="572"/>
      <c r="K27" s="572"/>
      <c r="L27" s="572"/>
      <c r="M27" s="572"/>
      <c r="N27" s="572"/>
      <c r="O27" s="572"/>
      <c r="P27" s="572"/>
      <c r="Q27" s="573"/>
      <c r="R27" s="574">
        <v>1493282</v>
      </c>
      <c r="S27" s="575"/>
      <c r="T27" s="575"/>
      <c r="U27" s="575"/>
      <c r="V27" s="575"/>
      <c r="W27" s="575"/>
      <c r="X27" s="575"/>
      <c r="Y27" s="576"/>
      <c r="Z27" s="577">
        <v>0.2</v>
      </c>
      <c r="AA27" s="653"/>
      <c r="AB27" s="653"/>
      <c r="AC27" s="661"/>
      <c r="AD27" s="580" t="s">
        <v>217</v>
      </c>
      <c r="AE27" s="575"/>
      <c r="AF27" s="575"/>
      <c r="AG27" s="575"/>
      <c r="AH27" s="575"/>
      <c r="AI27" s="575"/>
      <c r="AJ27" s="575"/>
      <c r="AK27" s="576"/>
      <c r="AL27" s="577" t="s">
        <v>217</v>
      </c>
      <c r="AM27" s="653"/>
      <c r="AN27" s="653"/>
      <c r="AO27" s="654"/>
      <c r="AP27" s="571" t="s">
        <v>276</v>
      </c>
      <c r="AQ27" s="572"/>
      <c r="AR27" s="572"/>
      <c r="AS27" s="572"/>
      <c r="AT27" s="572"/>
      <c r="AU27" s="572"/>
      <c r="AV27" s="572"/>
      <c r="AW27" s="572"/>
      <c r="AX27" s="572"/>
      <c r="AY27" s="572"/>
      <c r="AZ27" s="572"/>
      <c r="BA27" s="572"/>
      <c r="BB27" s="572"/>
      <c r="BC27" s="573"/>
      <c r="BD27" s="574">
        <v>11476</v>
      </c>
      <c r="BE27" s="575"/>
      <c r="BF27" s="575"/>
      <c r="BG27" s="575"/>
      <c r="BH27" s="575"/>
      <c r="BI27" s="575"/>
      <c r="BJ27" s="575"/>
      <c r="BK27" s="576"/>
      <c r="BL27" s="577">
        <v>0</v>
      </c>
      <c r="BM27" s="653"/>
      <c r="BN27" s="653"/>
      <c r="BO27" s="661"/>
      <c r="BP27" s="580" t="s">
        <v>132</v>
      </c>
      <c r="BQ27" s="575"/>
      <c r="BR27" s="575"/>
      <c r="BS27" s="575"/>
      <c r="BT27" s="575"/>
      <c r="BU27" s="575"/>
      <c r="BV27" s="575"/>
      <c r="BW27" s="671"/>
      <c r="BY27" s="571" t="s">
        <v>277</v>
      </c>
      <c r="BZ27" s="662"/>
      <c r="CA27" s="662"/>
      <c r="CB27" s="662"/>
      <c r="CC27" s="662"/>
      <c r="CD27" s="662"/>
      <c r="CE27" s="662"/>
      <c r="CF27" s="662"/>
      <c r="CG27" s="662"/>
      <c r="CH27" s="662"/>
      <c r="CI27" s="662"/>
      <c r="CJ27" s="662"/>
      <c r="CK27" s="662"/>
      <c r="CL27" s="663"/>
      <c r="CM27" s="574" t="s">
        <v>217</v>
      </c>
      <c r="CN27" s="575"/>
      <c r="CO27" s="575"/>
      <c r="CP27" s="575"/>
      <c r="CQ27" s="575"/>
      <c r="CR27" s="575"/>
      <c r="CS27" s="575"/>
      <c r="CT27" s="576"/>
      <c r="CU27" s="577" t="s">
        <v>221</v>
      </c>
      <c r="CV27" s="653"/>
      <c r="CW27" s="653"/>
      <c r="CX27" s="661"/>
      <c r="CY27" s="580" t="s">
        <v>221</v>
      </c>
      <c r="CZ27" s="575"/>
      <c r="DA27" s="575"/>
      <c r="DB27" s="575"/>
      <c r="DC27" s="575"/>
      <c r="DD27" s="575"/>
      <c r="DE27" s="575"/>
      <c r="DF27" s="575"/>
      <c r="DG27" s="575"/>
      <c r="DH27" s="575"/>
      <c r="DI27" s="575"/>
      <c r="DJ27" s="575"/>
      <c r="DK27" s="576"/>
      <c r="DL27" s="580" t="s">
        <v>217</v>
      </c>
      <c r="DM27" s="575"/>
      <c r="DN27" s="575"/>
      <c r="DO27" s="575"/>
      <c r="DP27" s="575"/>
      <c r="DQ27" s="575"/>
      <c r="DR27" s="575"/>
      <c r="DS27" s="575"/>
      <c r="DT27" s="575"/>
      <c r="DU27" s="575"/>
      <c r="DV27" s="575"/>
      <c r="DW27" s="575"/>
      <c r="DX27" s="671"/>
    </row>
    <row r="28" spans="2:128" ht="11.25" customHeight="1" x14ac:dyDescent="0.2">
      <c r="B28" s="571" t="s">
        <v>278</v>
      </c>
      <c r="C28" s="572"/>
      <c r="D28" s="572"/>
      <c r="E28" s="572"/>
      <c r="F28" s="572"/>
      <c r="G28" s="572"/>
      <c r="H28" s="572"/>
      <c r="I28" s="572"/>
      <c r="J28" s="572"/>
      <c r="K28" s="572"/>
      <c r="L28" s="572"/>
      <c r="M28" s="572"/>
      <c r="N28" s="572"/>
      <c r="O28" s="572"/>
      <c r="P28" s="572"/>
      <c r="Q28" s="573"/>
      <c r="R28" s="574">
        <v>132204337</v>
      </c>
      <c r="S28" s="575"/>
      <c r="T28" s="575"/>
      <c r="U28" s="575"/>
      <c r="V28" s="575"/>
      <c r="W28" s="575"/>
      <c r="X28" s="575"/>
      <c r="Y28" s="576"/>
      <c r="Z28" s="577">
        <v>21.6</v>
      </c>
      <c r="AA28" s="653"/>
      <c r="AB28" s="653"/>
      <c r="AC28" s="661"/>
      <c r="AD28" s="580" t="s">
        <v>132</v>
      </c>
      <c r="AE28" s="575"/>
      <c r="AF28" s="575"/>
      <c r="AG28" s="575"/>
      <c r="AH28" s="575"/>
      <c r="AI28" s="575"/>
      <c r="AJ28" s="575"/>
      <c r="AK28" s="576"/>
      <c r="AL28" s="577" t="s">
        <v>132</v>
      </c>
      <c r="AM28" s="653"/>
      <c r="AN28" s="653"/>
      <c r="AO28" s="654"/>
      <c r="AP28" s="571" t="s">
        <v>279</v>
      </c>
      <c r="AQ28" s="572"/>
      <c r="AR28" s="572"/>
      <c r="AS28" s="572"/>
      <c r="AT28" s="572"/>
      <c r="AU28" s="572"/>
      <c r="AV28" s="572"/>
      <c r="AW28" s="572"/>
      <c r="AX28" s="572"/>
      <c r="AY28" s="572"/>
      <c r="AZ28" s="572"/>
      <c r="BA28" s="572"/>
      <c r="BB28" s="572"/>
      <c r="BC28" s="573"/>
      <c r="BD28" s="574">
        <v>11476</v>
      </c>
      <c r="BE28" s="575"/>
      <c r="BF28" s="575"/>
      <c r="BG28" s="575"/>
      <c r="BH28" s="575"/>
      <c r="BI28" s="575"/>
      <c r="BJ28" s="575"/>
      <c r="BK28" s="576"/>
      <c r="BL28" s="577">
        <v>0</v>
      </c>
      <c r="BM28" s="653"/>
      <c r="BN28" s="653"/>
      <c r="BO28" s="661"/>
      <c r="BP28" s="580" t="s">
        <v>221</v>
      </c>
      <c r="BQ28" s="575"/>
      <c r="BR28" s="575"/>
      <c r="BS28" s="575"/>
      <c r="BT28" s="575"/>
      <c r="BU28" s="575"/>
      <c r="BV28" s="575"/>
      <c r="BW28" s="671"/>
      <c r="BY28" s="571" t="s">
        <v>280</v>
      </c>
      <c r="BZ28" s="662"/>
      <c r="CA28" s="662"/>
      <c r="CB28" s="662"/>
      <c r="CC28" s="662"/>
      <c r="CD28" s="662"/>
      <c r="CE28" s="662"/>
      <c r="CF28" s="662"/>
      <c r="CG28" s="662"/>
      <c r="CH28" s="662"/>
      <c r="CI28" s="662"/>
      <c r="CJ28" s="662"/>
      <c r="CK28" s="662"/>
      <c r="CL28" s="663"/>
      <c r="CM28" s="574">
        <v>6593</v>
      </c>
      <c r="CN28" s="575"/>
      <c r="CO28" s="575"/>
      <c r="CP28" s="575"/>
      <c r="CQ28" s="575"/>
      <c r="CR28" s="575"/>
      <c r="CS28" s="575"/>
      <c r="CT28" s="576"/>
      <c r="CU28" s="577">
        <v>0</v>
      </c>
      <c r="CV28" s="653"/>
      <c r="CW28" s="653"/>
      <c r="CX28" s="661"/>
      <c r="CY28" s="580" t="s">
        <v>217</v>
      </c>
      <c r="CZ28" s="575"/>
      <c r="DA28" s="575"/>
      <c r="DB28" s="575"/>
      <c r="DC28" s="575"/>
      <c r="DD28" s="575"/>
      <c r="DE28" s="575"/>
      <c r="DF28" s="575"/>
      <c r="DG28" s="575"/>
      <c r="DH28" s="575"/>
      <c r="DI28" s="575"/>
      <c r="DJ28" s="575"/>
      <c r="DK28" s="576"/>
      <c r="DL28" s="580">
        <v>6593</v>
      </c>
      <c r="DM28" s="575"/>
      <c r="DN28" s="575"/>
      <c r="DO28" s="575"/>
      <c r="DP28" s="575"/>
      <c r="DQ28" s="575"/>
      <c r="DR28" s="575"/>
      <c r="DS28" s="575"/>
      <c r="DT28" s="575"/>
      <c r="DU28" s="575"/>
      <c r="DV28" s="575"/>
      <c r="DW28" s="575"/>
      <c r="DX28" s="671"/>
    </row>
    <row r="29" spans="2:128" ht="11.25" customHeight="1" x14ac:dyDescent="0.2">
      <c r="B29" s="571" t="s">
        <v>281</v>
      </c>
      <c r="C29" s="572"/>
      <c r="D29" s="572"/>
      <c r="E29" s="572"/>
      <c r="F29" s="572"/>
      <c r="G29" s="572"/>
      <c r="H29" s="572"/>
      <c r="I29" s="572"/>
      <c r="J29" s="572"/>
      <c r="K29" s="572"/>
      <c r="L29" s="572"/>
      <c r="M29" s="572"/>
      <c r="N29" s="572"/>
      <c r="O29" s="572"/>
      <c r="P29" s="572"/>
      <c r="Q29" s="573"/>
      <c r="R29" s="574" t="s">
        <v>217</v>
      </c>
      <c r="S29" s="575"/>
      <c r="T29" s="575"/>
      <c r="U29" s="575"/>
      <c r="V29" s="575"/>
      <c r="W29" s="575"/>
      <c r="X29" s="575"/>
      <c r="Y29" s="576"/>
      <c r="Z29" s="577" t="s">
        <v>217</v>
      </c>
      <c r="AA29" s="653"/>
      <c r="AB29" s="653"/>
      <c r="AC29" s="661"/>
      <c r="AD29" s="580" t="s">
        <v>221</v>
      </c>
      <c r="AE29" s="575"/>
      <c r="AF29" s="575"/>
      <c r="AG29" s="575"/>
      <c r="AH29" s="575"/>
      <c r="AI29" s="575"/>
      <c r="AJ29" s="575"/>
      <c r="AK29" s="576"/>
      <c r="AL29" s="577" t="s">
        <v>221</v>
      </c>
      <c r="AM29" s="653"/>
      <c r="AN29" s="653"/>
      <c r="AO29" s="654"/>
      <c r="AP29" s="571" t="s">
        <v>282</v>
      </c>
      <c r="AQ29" s="572"/>
      <c r="AR29" s="572"/>
      <c r="AS29" s="572"/>
      <c r="AT29" s="572"/>
      <c r="AU29" s="572"/>
      <c r="AV29" s="572"/>
      <c r="AW29" s="572"/>
      <c r="AX29" s="572"/>
      <c r="AY29" s="572"/>
      <c r="AZ29" s="572"/>
      <c r="BA29" s="572"/>
      <c r="BB29" s="572"/>
      <c r="BC29" s="573"/>
      <c r="BD29" s="574">
        <v>11476</v>
      </c>
      <c r="BE29" s="575"/>
      <c r="BF29" s="575"/>
      <c r="BG29" s="575"/>
      <c r="BH29" s="575"/>
      <c r="BI29" s="575"/>
      <c r="BJ29" s="575"/>
      <c r="BK29" s="576"/>
      <c r="BL29" s="577">
        <v>0</v>
      </c>
      <c r="BM29" s="653"/>
      <c r="BN29" s="653"/>
      <c r="BO29" s="661"/>
      <c r="BP29" s="580" t="s">
        <v>217</v>
      </c>
      <c r="BQ29" s="575"/>
      <c r="BR29" s="575"/>
      <c r="BS29" s="575"/>
      <c r="BT29" s="575"/>
      <c r="BU29" s="575"/>
      <c r="BV29" s="575"/>
      <c r="BW29" s="671"/>
      <c r="BY29" s="571" t="s">
        <v>283</v>
      </c>
      <c r="BZ29" s="662"/>
      <c r="CA29" s="662"/>
      <c r="CB29" s="662"/>
      <c r="CC29" s="662"/>
      <c r="CD29" s="662"/>
      <c r="CE29" s="662"/>
      <c r="CF29" s="662"/>
      <c r="CG29" s="662"/>
      <c r="CH29" s="662"/>
      <c r="CI29" s="662"/>
      <c r="CJ29" s="662"/>
      <c r="CK29" s="662"/>
      <c r="CL29" s="663"/>
      <c r="CM29" s="574" t="s">
        <v>217</v>
      </c>
      <c r="CN29" s="575"/>
      <c r="CO29" s="575"/>
      <c r="CP29" s="575"/>
      <c r="CQ29" s="575"/>
      <c r="CR29" s="575"/>
      <c r="CS29" s="575"/>
      <c r="CT29" s="576"/>
      <c r="CU29" s="577" t="s">
        <v>217</v>
      </c>
      <c r="CV29" s="653"/>
      <c r="CW29" s="653"/>
      <c r="CX29" s="661"/>
      <c r="CY29" s="580" t="s">
        <v>217</v>
      </c>
      <c r="CZ29" s="575"/>
      <c r="DA29" s="575"/>
      <c r="DB29" s="575"/>
      <c r="DC29" s="575"/>
      <c r="DD29" s="575"/>
      <c r="DE29" s="575"/>
      <c r="DF29" s="575"/>
      <c r="DG29" s="575"/>
      <c r="DH29" s="575"/>
      <c r="DI29" s="575"/>
      <c r="DJ29" s="575"/>
      <c r="DK29" s="576"/>
      <c r="DL29" s="580" t="s">
        <v>217</v>
      </c>
      <c r="DM29" s="575"/>
      <c r="DN29" s="575"/>
      <c r="DO29" s="575"/>
      <c r="DP29" s="575"/>
      <c r="DQ29" s="575"/>
      <c r="DR29" s="575"/>
      <c r="DS29" s="575"/>
      <c r="DT29" s="575"/>
      <c r="DU29" s="575"/>
      <c r="DV29" s="575"/>
      <c r="DW29" s="575"/>
      <c r="DX29" s="671"/>
    </row>
    <row r="30" spans="2:128" ht="11.25" customHeight="1" x14ac:dyDescent="0.2">
      <c r="B30" s="571" t="s">
        <v>284</v>
      </c>
      <c r="C30" s="572"/>
      <c r="D30" s="572"/>
      <c r="E30" s="572"/>
      <c r="F30" s="572"/>
      <c r="G30" s="572"/>
      <c r="H30" s="572"/>
      <c r="I30" s="572"/>
      <c r="J30" s="572"/>
      <c r="K30" s="572"/>
      <c r="L30" s="572"/>
      <c r="M30" s="572"/>
      <c r="N30" s="572"/>
      <c r="O30" s="572"/>
      <c r="P30" s="572"/>
      <c r="Q30" s="573"/>
      <c r="R30" s="574">
        <v>3146288</v>
      </c>
      <c r="S30" s="575"/>
      <c r="T30" s="575"/>
      <c r="U30" s="575"/>
      <c r="V30" s="575"/>
      <c r="W30" s="575"/>
      <c r="X30" s="575"/>
      <c r="Y30" s="576"/>
      <c r="Z30" s="577">
        <v>0.5</v>
      </c>
      <c r="AA30" s="653"/>
      <c r="AB30" s="653"/>
      <c r="AC30" s="661"/>
      <c r="AD30" s="580">
        <v>118290</v>
      </c>
      <c r="AE30" s="575"/>
      <c r="AF30" s="575"/>
      <c r="AG30" s="575"/>
      <c r="AH30" s="575"/>
      <c r="AI30" s="575"/>
      <c r="AJ30" s="575"/>
      <c r="AK30" s="576"/>
      <c r="AL30" s="577">
        <v>0</v>
      </c>
      <c r="AM30" s="653"/>
      <c r="AN30" s="653"/>
      <c r="AO30" s="654"/>
      <c r="AP30" s="571" t="s">
        <v>285</v>
      </c>
      <c r="AQ30" s="572"/>
      <c r="AR30" s="572"/>
      <c r="AS30" s="572"/>
      <c r="AT30" s="572"/>
      <c r="AU30" s="572"/>
      <c r="AV30" s="572"/>
      <c r="AW30" s="572"/>
      <c r="AX30" s="572"/>
      <c r="AY30" s="572"/>
      <c r="AZ30" s="572"/>
      <c r="BA30" s="572"/>
      <c r="BB30" s="572"/>
      <c r="BC30" s="573"/>
      <c r="BD30" s="574" t="s">
        <v>217</v>
      </c>
      <c r="BE30" s="575"/>
      <c r="BF30" s="575"/>
      <c r="BG30" s="575"/>
      <c r="BH30" s="575"/>
      <c r="BI30" s="575"/>
      <c r="BJ30" s="575"/>
      <c r="BK30" s="576"/>
      <c r="BL30" s="577" t="s">
        <v>221</v>
      </c>
      <c r="BM30" s="653"/>
      <c r="BN30" s="653"/>
      <c r="BO30" s="661"/>
      <c r="BP30" s="580" t="s">
        <v>132</v>
      </c>
      <c r="BQ30" s="575"/>
      <c r="BR30" s="575"/>
      <c r="BS30" s="575"/>
      <c r="BT30" s="575"/>
      <c r="BU30" s="575"/>
      <c r="BV30" s="575"/>
      <c r="BW30" s="671"/>
      <c r="BY30" s="571" t="s">
        <v>286</v>
      </c>
      <c r="BZ30" s="662"/>
      <c r="CA30" s="662"/>
      <c r="CB30" s="662"/>
      <c r="CC30" s="662"/>
      <c r="CD30" s="662"/>
      <c r="CE30" s="662"/>
      <c r="CF30" s="662"/>
      <c r="CG30" s="662"/>
      <c r="CH30" s="662"/>
      <c r="CI30" s="662"/>
      <c r="CJ30" s="662"/>
      <c r="CK30" s="662"/>
      <c r="CL30" s="663"/>
      <c r="CM30" s="574">
        <v>358324</v>
      </c>
      <c r="CN30" s="575"/>
      <c r="CO30" s="575"/>
      <c r="CP30" s="575"/>
      <c r="CQ30" s="575"/>
      <c r="CR30" s="575"/>
      <c r="CS30" s="575"/>
      <c r="CT30" s="576"/>
      <c r="CU30" s="577">
        <v>0.1</v>
      </c>
      <c r="CV30" s="653"/>
      <c r="CW30" s="653"/>
      <c r="CX30" s="661"/>
      <c r="CY30" s="580" t="s">
        <v>221</v>
      </c>
      <c r="CZ30" s="575"/>
      <c r="DA30" s="575"/>
      <c r="DB30" s="575"/>
      <c r="DC30" s="575"/>
      <c r="DD30" s="575"/>
      <c r="DE30" s="575"/>
      <c r="DF30" s="575"/>
      <c r="DG30" s="575"/>
      <c r="DH30" s="575"/>
      <c r="DI30" s="575"/>
      <c r="DJ30" s="575"/>
      <c r="DK30" s="576"/>
      <c r="DL30" s="580">
        <v>358324</v>
      </c>
      <c r="DM30" s="575"/>
      <c r="DN30" s="575"/>
      <c r="DO30" s="575"/>
      <c r="DP30" s="575"/>
      <c r="DQ30" s="575"/>
      <c r="DR30" s="575"/>
      <c r="DS30" s="575"/>
      <c r="DT30" s="575"/>
      <c r="DU30" s="575"/>
      <c r="DV30" s="575"/>
      <c r="DW30" s="575"/>
      <c r="DX30" s="671"/>
    </row>
    <row r="31" spans="2:128" ht="11.25" customHeight="1" x14ac:dyDescent="0.2">
      <c r="B31" s="571" t="s">
        <v>287</v>
      </c>
      <c r="C31" s="572"/>
      <c r="D31" s="572"/>
      <c r="E31" s="572"/>
      <c r="F31" s="572"/>
      <c r="G31" s="572"/>
      <c r="H31" s="572"/>
      <c r="I31" s="572"/>
      <c r="J31" s="572"/>
      <c r="K31" s="572"/>
      <c r="L31" s="572"/>
      <c r="M31" s="572"/>
      <c r="N31" s="572"/>
      <c r="O31" s="572"/>
      <c r="P31" s="572"/>
      <c r="Q31" s="573"/>
      <c r="R31" s="574">
        <v>815986</v>
      </c>
      <c r="S31" s="575"/>
      <c r="T31" s="575"/>
      <c r="U31" s="575"/>
      <c r="V31" s="575"/>
      <c r="W31" s="575"/>
      <c r="X31" s="575"/>
      <c r="Y31" s="576"/>
      <c r="Z31" s="577">
        <v>0.1</v>
      </c>
      <c r="AA31" s="653"/>
      <c r="AB31" s="653"/>
      <c r="AC31" s="661"/>
      <c r="AD31" s="580" t="s">
        <v>217</v>
      </c>
      <c r="AE31" s="575"/>
      <c r="AF31" s="575"/>
      <c r="AG31" s="575"/>
      <c r="AH31" s="575"/>
      <c r="AI31" s="575"/>
      <c r="AJ31" s="575"/>
      <c r="AK31" s="576"/>
      <c r="AL31" s="577" t="s">
        <v>217</v>
      </c>
      <c r="AM31" s="653"/>
      <c r="AN31" s="653"/>
      <c r="AO31" s="654"/>
      <c r="AP31" s="571" t="s">
        <v>288</v>
      </c>
      <c r="AQ31" s="572"/>
      <c r="AR31" s="572"/>
      <c r="AS31" s="572"/>
      <c r="AT31" s="572"/>
      <c r="AU31" s="572"/>
      <c r="AV31" s="572"/>
      <c r="AW31" s="572"/>
      <c r="AX31" s="572"/>
      <c r="AY31" s="572"/>
      <c r="AZ31" s="572"/>
      <c r="BA31" s="572"/>
      <c r="BB31" s="572"/>
      <c r="BC31" s="573"/>
      <c r="BD31" s="574">
        <v>9914</v>
      </c>
      <c r="BE31" s="575"/>
      <c r="BF31" s="575"/>
      <c r="BG31" s="575"/>
      <c r="BH31" s="575"/>
      <c r="BI31" s="575"/>
      <c r="BJ31" s="575"/>
      <c r="BK31" s="576"/>
      <c r="BL31" s="577">
        <v>0</v>
      </c>
      <c r="BM31" s="653"/>
      <c r="BN31" s="653"/>
      <c r="BO31" s="661"/>
      <c r="BP31" s="580" t="s">
        <v>217</v>
      </c>
      <c r="BQ31" s="575"/>
      <c r="BR31" s="575"/>
      <c r="BS31" s="575"/>
      <c r="BT31" s="575"/>
      <c r="BU31" s="575"/>
      <c r="BV31" s="575"/>
      <c r="BW31" s="671"/>
      <c r="BY31" s="571" t="s">
        <v>289</v>
      </c>
      <c r="BZ31" s="662"/>
      <c r="CA31" s="662"/>
      <c r="CB31" s="662"/>
      <c r="CC31" s="662"/>
      <c r="CD31" s="662"/>
      <c r="CE31" s="662"/>
      <c r="CF31" s="662"/>
      <c r="CG31" s="662"/>
      <c r="CH31" s="662"/>
      <c r="CI31" s="662"/>
      <c r="CJ31" s="662"/>
      <c r="CK31" s="662"/>
      <c r="CL31" s="663"/>
      <c r="CM31" s="574">
        <v>2253103</v>
      </c>
      <c r="CN31" s="575"/>
      <c r="CO31" s="575"/>
      <c r="CP31" s="575"/>
      <c r="CQ31" s="575"/>
      <c r="CR31" s="575"/>
      <c r="CS31" s="575"/>
      <c r="CT31" s="576"/>
      <c r="CU31" s="577">
        <v>0.4</v>
      </c>
      <c r="CV31" s="653"/>
      <c r="CW31" s="653"/>
      <c r="CX31" s="661"/>
      <c r="CY31" s="580" t="s">
        <v>217</v>
      </c>
      <c r="CZ31" s="575"/>
      <c r="DA31" s="575"/>
      <c r="DB31" s="575"/>
      <c r="DC31" s="575"/>
      <c r="DD31" s="575"/>
      <c r="DE31" s="575"/>
      <c r="DF31" s="575"/>
      <c r="DG31" s="575"/>
      <c r="DH31" s="575"/>
      <c r="DI31" s="575"/>
      <c r="DJ31" s="575"/>
      <c r="DK31" s="576"/>
      <c r="DL31" s="580">
        <v>2253103</v>
      </c>
      <c r="DM31" s="575"/>
      <c r="DN31" s="575"/>
      <c r="DO31" s="575"/>
      <c r="DP31" s="575"/>
      <c r="DQ31" s="575"/>
      <c r="DR31" s="575"/>
      <c r="DS31" s="575"/>
      <c r="DT31" s="575"/>
      <c r="DU31" s="575"/>
      <c r="DV31" s="575"/>
      <c r="DW31" s="575"/>
      <c r="DX31" s="671"/>
    </row>
    <row r="32" spans="2:128" ht="11.25" customHeight="1" x14ac:dyDescent="0.2">
      <c r="B32" s="571" t="s">
        <v>290</v>
      </c>
      <c r="C32" s="572"/>
      <c r="D32" s="572"/>
      <c r="E32" s="572"/>
      <c r="F32" s="572"/>
      <c r="G32" s="572"/>
      <c r="H32" s="572"/>
      <c r="I32" s="572"/>
      <c r="J32" s="572"/>
      <c r="K32" s="572"/>
      <c r="L32" s="572"/>
      <c r="M32" s="572"/>
      <c r="N32" s="572"/>
      <c r="O32" s="572"/>
      <c r="P32" s="572"/>
      <c r="Q32" s="573"/>
      <c r="R32" s="574">
        <v>2917098</v>
      </c>
      <c r="S32" s="575"/>
      <c r="T32" s="575"/>
      <c r="U32" s="575"/>
      <c r="V32" s="575"/>
      <c r="W32" s="575"/>
      <c r="X32" s="575"/>
      <c r="Y32" s="576"/>
      <c r="Z32" s="577">
        <v>0.5</v>
      </c>
      <c r="AA32" s="653"/>
      <c r="AB32" s="653"/>
      <c r="AC32" s="661"/>
      <c r="AD32" s="580" t="s">
        <v>221</v>
      </c>
      <c r="AE32" s="575"/>
      <c r="AF32" s="575"/>
      <c r="AG32" s="575"/>
      <c r="AH32" s="575"/>
      <c r="AI32" s="575"/>
      <c r="AJ32" s="575"/>
      <c r="AK32" s="576"/>
      <c r="AL32" s="577" t="s">
        <v>217</v>
      </c>
      <c r="AM32" s="653"/>
      <c r="AN32" s="653"/>
      <c r="AO32" s="654"/>
      <c r="AP32" s="571" t="s">
        <v>160</v>
      </c>
      <c r="AQ32" s="572"/>
      <c r="AR32" s="572"/>
      <c r="AS32" s="572"/>
      <c r="AT32" s="572"/>
      <c r="AU32" s="572"/>
      <c r="AV32" s="572"/>
      <c r="AW32" s="572"/>
      <c r="AX32" s="572"/>
      <c r="AY32" s="572"/>
      <c r="AZ32" s="572"/>
      <c r="BA32" s="572"/>
      <c r="BB32" s="572"/>
      <c r="BC32" s="573"/>
      <c r="BD32" s="574">
        <v>131445735</v>
      </c>
      <c r="BE32" s="575"/>
      <c r="BF32" s="575"/>
      <c r="BG32" s="575"/>
      <c r="BH32" s="575"/>
      <c r="BI32" s="575"/>
      <c r="BJ32" s="575"/>
      <c r="BK32" s="576"/>
      <c r="BL32" s="577">
        <v>100</v>
      </c>
      <c r="BM32" s="653"/>
      <c r="BN32" s="653"/>
      <c r="BO32" s="661"/>
      <c r="BP32" s="580">
        <v>957665</v>
      </c>
      <c r="BQ32" s="575"/>
      <c r="BR32" s="575"/>
      <c r="BS32" s="575"/>
      <c r="BT32" s="575"/>
      <c r="BU32" s="575"/>
      <c r="BV32" s="575"/>
      <c r="BW32" s="671"/>
      <c r="BY32" s="571" t="s">
        <v>291</v>
      </c>
      <c r="BZ32" s="572"/>
      <c r="CA32" s="572"/>
      <c r="CB32" s="572"/>
      <c r="CC32" s="572"/>
      <c r="CD32" s="572"/>
      <c r="CE32" s="572"/>
      <c r="CF32" s="572"/>
      <c r="CG32" s="572"/>
      <c r="CH32" s="572"/>
      <c r="CI32" s="572"/>
      <c r="CJ32" s="572"/>
      <c r="CK32" s="572"/>
      <c r="CL32" s="573"/>
      <c r="CM32" s="574" t="s">
        <v>217</v>
      </c>
      <c r="CN32" s="575"/>
      <c r="CO32" s="575"/>
      <c r="CP32" s="575"/>
      <c r="CQ32" s="575"/>
      <c r="CR32" s="575"/>
      <c r="CS32" s="575"/>
      <c r="CT32" s="576"/>
      <c r="CU32" s="577" t="s">
        <v>221</v>
      </c>
      <c r="CV32" s="653"/>
      <c r="CW32" s="653"/>
      <c r="CX32" s="661"/>
      <c r="CY32" s="580" t="s">
        <v>217</v>
      </c>
      <c r="CZ32" s="575"/>
      <c r="DA32" s="575"/>
      <c r="DB32" s="575"/>
      <c r="DC32" s="575"/>
      <c r="DD32" s="575"/>
      <c r="DE32" s="575"/>
      <c r="DF32" s="575"/>
      <c r="DG32" s="575"/>
      <c r="DH32" s="575"/>
      <c r="DI32" s="575"/>
      <c r="DJ32" s="575"/>
      <c r="DK32" s="576"/>
      <c r="DL32" s="580" t="s">
        <v>217</v>
      </c>
      <c r="DM32" s="575"/>
      <c r="DN32" s="575"/>
      <c r="DO32" s="575"/>
      <c r="DP32" s="575"/>
      <c r="DQ32" s="575"/>
      <c r="DR32" s="575"/>
      <c r="DS32" s="575"/>
      <c r="DT32" s="575"/>
      <c r="DU32" s="575"/>
      <c r="DV32" s="575"/>
      <c r="DW32" s="575"/>
      <c r="DX32" s="671"/>
    </row>
    <row r="33" spans="2:128" ht="11.25" customHeight="1" x14ac:dyDescent="0.2">
      <c r="B33" s="571" t="s">
        <v>292</v>
      </c>
      <c r="C33" s="572"/>
      <c r="D33" s="572"/>
      <c r="E33" s="572"/>
      <c r="F33" s="572"/>
      <c r="G33" s="572"/>
      <c r="H33" s="572"/>
      <c r="I33" s="572"/>
      <c r="J33" s="572"/>
      <c r="K33" s="572"/>
      <c r="L33" s="572"/>
      <c r="M33" s="572"/>
      <c r="N33" s="572"/>
      <c r="O33" s="572"/>
      <c r="P33" s="572"/>
      <c r="Q33" s="573"/>
      <c r="R33" s="574">
        <v>28200566</v>
      </c>
      <c r="S33" s="575"/>
      <c r="T33" s="575"/>
      <c r="U33" s="575"/>
      <c r="V33" s="575"/>
      <c r="W33" s="575"/>
      <c r="X33" s="575"/>
      <c r="Y33" s="576"/>
      <c r="Z33" s="577">
        <v>4.5999999999999996</v>
      </c>
      <c r="AA33" s="653"/>
      <c r="AB33" s="653"/>
      <c r="AC33" s="661"/>
      <c r="AD33" s="580" t="s">
        <v>132</v>
      </c>
      <c r="AE33" s="575"/>
      <c r="AF33" s="575"/>
      <c r="AG33" s="575"/>
      <c r="AH33" s="575"/>
      <c r="AI33" s="575"/>
      <c r="AJ33" s="575"/>
      <c r="AK33" s="576"/>
      <c r="AL33" s="577" t="s">
        <v>217</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293</v>
      </c>
      <c r="BZ33" s="587"/>
      <c r="CA33" s="587"/>
      <c r="CB33" s="587"/>
      <c r="CC33" s="587"/>
      <c r="CD33" s="587"/>
      <c r="CE33" s="587"/>
      <c r="CF33" s="587"/>
      <c r="CG33" s="587"/>
      <c r="CH33" s="587"/>
      <c r="CI33" s="587"/>
      <c r="CJ33" s="587"/>
      <c r="CK33" s="587"/>
      <c r="CL33" s="588"/>
      <c r="CM33" s="574">
        <v>583045839</v>
      </c>
      <c r="CN33" s="575"/>
      <c r="CO33" s="575"/>
      <c r="CP33" s="575"/>
      <c r="CQ33" s="575"/>
      <c r="CR33" s="575"/>
      <c r="CS33" s="575"/>
      <c r="CT33" s="576"/>
      <c r="CU33" s="592">
        <v>100</v>
      </c>
      <c r="CV33" s="666"/>
      <c r="CW33" s="666"/>
      <c r="CX33" s="667"/>
      <c r="CY33" s="580">
        <v>113390593</v>
      </c>
      <c r="CZ33" s="575"/>
      <c r="DA33" s="575"/>
      <c r="DB33" s="575"/>
      <c r="DC33" s="575"/>
      <c r="DD33" s="575"/>
      <c r="DE33" s="575"/>
      <c r="DF33" s="575"/>
      <c r="DG33" s="575"/>
      <c r="DH33" s="575"/>
      <c r="DI33" s="575"/>
      <c r="DJ33" s="575"/>
      <c r="DK33" s="576"/>
      <c r="DL33" s="580">
        <v>316684985</v>
      </c>
      <c r="DM33" s="575"/>
      <c r="DN33" s="575"/>
      <c r="DO33" s="575"/>
      <c r="DP33" s="575"/>
      <c r="DQ33" s="575"/>
      <c r="DR33" s="575"/>
      <c r="DS33" s="575"/>
      <c r="DT33" s="575"/>
      <c r="DU33" s="575"/>
      <c r="DV33" s="575"/>
      <c r="DW33" s="575"/>
      <c r="DX33" s="671"/>
    </row>
    <row r="34" spans="2:128" ht="11.25" customHeight="1" x14ac:dyDescent="0.2">
      <c r="B34" s="571" t="s">
        <v>294</v>
      </c>
      <c r="C34" s="572"/>
      <c r="D34" s="572"/>
      <c r="E34" s="572"/>
      <c r="F34" s="572"/>
      <c r="G34" s="572"/>
      <c r="H34" s="572"/>
      <c r="I34" s="572"/>
      <c r="J34" s="572"/>
      <c r="K34" s="572"/>
      <c r="L34" s="572"/>
      <c r="M34" s="572"/>
      <c r="N34" s="572"/>
      <c r="O34" s="572"/>
      <c r="P34" s="572"/>
      <c r="Q34" s="573"/>
      <c r="R34" s="574">
        <v>85010533</v>
      </c>
      <c r="S34" s="575"/>
      <c r="T34" s="575"/>
      <c r="U34" s="575"/>
      <c r="V34" s="575"/>
      <c r="W34" s="575"/>
      <c r="X34" s="575"/>
      <c r="Y34" s="576"/>
      <c r="Z34" s="577">
        <v>13.9</v>
      </c>
      <c r="AA34" s="653"/>
      <c r="AB34" s="653"/>
      <c r="AC34" s="661"/>
      <c r="AD34" s="580">
        <v>56747</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295</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296</v>
      </c>
      <c r="C35" s="572"/>
      <c r="D35" s="572"/>
      <c r="E35" s="572"/>
      <c r="F35" s="572"/>
      <c r="G35" s="572"/>
      <c r="H35" s="572"/>
      <c r="I35" s="572"/>
      <c r="J35" s="572"/>
      <c r="K35" s="572"/>
      <c r="L35" s="572"/>
      <c r="M35" s="572"/>
      <c r="N35" s="572"/>
      <c r="O35" s="572"/>
      <c r="P35" s="572"/>
      <c r="Q35" s="573"/>
      <c r="R35" s="574">
        <v>49542000</v>
      </c>
      <c r="S35" s="575"/>
      <c r="T35" s="575"/>
      <c r="U35" s="575"/>
      <c r="V35" s="575"/>
      <c r="W35" s="575"/>
      <c r="X35" s="575"/>
      <c r="Y35" s="576"/>
      <c r="Z35" s="577">
        <v>8.1</v>
      </c>
      <c r="AA35" s="653"/>
      <c r="AB35" s="653"/>
      <c r="AC35" s="661"/>
      <c r="AD35" s="580" t="s">
        <v>217</v>
      </c>
      <c r="AE35" s="575"/>
      <c r="AF35" s="575"/>
      <c r="AG35" s="575"/>
      <c r="AH35" s="575"/>
      <c r="AI35" s="575"/>
      <c r="AJ35" s="575"/>
      <c r="AK35" s="576"/>
      <c r="AL35" s="577" t="s">
        <v>221</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201</v>
      </c>
      <c r="BZ35" s="648"/>
      <c r="CA35" s="648"/>
      <c r="CB35" s="648"/>
      <c r="CC35" s="648"/>
      <c r="CD35" s="648"/>
      <c r="CE35" s="648"/>
      <c r="CF35" s="648"/>
      <c r="CG35" s="648"/>
      <c r="CH35" s="648"/>
      <c r="CI35" s="648"/>
      <c r="CJ35" s="648"/>
      <c r="CK35" s="648"/>
      <c r="CL35" s="649"/>
      <c r="CM35" s="647" t="s">
        <v>297</v>
      </c>
      <c r="CN35" s="648"/>
      <c r="CO35" s="648"/>
      <c r="CP35" s="648"/>
      <c r="CQ35" s="648"/>
      <c r="CR35" s="648"/>
      <c r="CS35" s="648"/>
      <c r="CT35" s="649"/>
      <c r="CU35" s="647" t="s">
        <v>298</v>
      </c>
      <c r="CV35" s="648"/>
      <c r="CW35" s="648"/>
      <c r="CX35" s="649"/>
      <c r="CY35" s="647" t="s">
        <v>299</v>
      </c>
      <c r="CZ35" s="648"/>
      <c r="DA35" s="648"/>
      <c r="DB35" s="648"/>
      <c r="DC35" s="648"/>
      <c r="DD35" s="648"/>
      <c r="DE35" s="648"/>
      <c r="DF35" s="649"/>
      <c r="DG35" s="668" t="s">
        <v>300</v>
      </c>
      <c r="DH35" s="669"/>
      <c r="DI35" s="669"/>
      <c r="DJ35" s="669"/>
      <c r="DK35" s="669"/>
      <c r="DL35" s="669"/>
      <c r="DM35" s="669"/>
      <c r="DN35" s="669"/>
      <c r="DO35" s="669"/>
      <c r="DP35" s="669"/>
      <c r="DQ35" s="670"/>
      <c r="DR35" s="647" t="s">
        <v>301</v>
      </c>
      <c r="DS35" s="648"/>
      <c r="DT35" s="648"/>
      <c r="DU35" s="648"/>
      <c r="DV35" s="648"/>
      <c r="DW35" s="648"/>
      <c r="DX35" s="649"/>
    </row>
    <row r="36" spans="2:128" ht="11.25" customHeight="1" x14ac:dyDescent="0.2">
      <c r="B36" s="571" t="s">
        <v>302</v>
      </c>
      <c r="C36" s="572"/>
      <c r="D36" s="572"/>
      <c r="E36" s="572"/>
      <c r="F36" s="572"/>
      <c r="G36" s="572"/>
      <c r="H36" s="572"/>
      <c r="I36" s="572"/>
      <c r="J36" s="572"/>
      <c r="K36" s="572"/>
      <c r="L36" s="572"/>
      <c r="M36" s="572"/>
      <c r="N36" s="572"/>
      <c r="O36" s="572"/>
      <c r="P36" s="572"/>
      <c r="Q36" s="573"/>
      <c r="R36" s="574" t="s">
        <v>132</v>
      </c>
      <c r="S36" s="575"/>
      <c r="T36" s="575"/>
      <c r="U36" s="575"/>
      <c r="V36" s="575"/>
      <c r="W36" s="575"/>
      <c r="X36" s="575"/>
      <c r="Y36" s="576"/>
      <c r="Z36" s="577" t="s">
        <v>132</v>
      </c>
      <c r="AA36" s="653"/>
      <c r="AB36" s="653"/>
      <c r="AC36" s="661"/>
      <c r="AD36" s="580" t="s">
        <v>132</v>
      </c>
      <c r="AE36" s="575"/>
      <c r="AF36" s="575"/>
      <c r="AG36" s="575"/>
      <c r="AH36" s="575"/>
      <c r="AI36" s="575"/>
      <c r="AJ36" s="575"/>
      <c r="AK36" s="576"/>
      <c r="AL36" s="577" t="s">
        <v>217</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303</v>
      </c>
      <c r="BZ36" s="642"/>
      <c r="CA36" s="642"/>
      <c r="CB36" s="642"/>
      <c r="CC36" s="642"/>
      <c r="CD36" s="642"/>
      <c r="CE36" s="642"/>
      <c r="CF36" s="642"/>
      <c r="CG36" s="642"/>
      <c r="CH36" s="642"/>
      <c r="CI36" s="642"/>
      <c r="CJ36" s="642"/>
      <c r="CK36" s="642"/>
      <c r="CL36" s="643"/>
      <c r="CM36" s="664">
        <v>193516892</v>
      </c>
      <c r="CN36" s="656"/>
      <c r="CO36" s="656"/>
      <c r="CP36" s="656"/>
      <c r="CQ36" s="656"/>
      <c r="CR36" s="656"/>
      <c r="CS36" s="656"/>
      <c r="CT36" s="657"/>
      <c r="CU36" s="658">
        <v>33.200000000000003</v>
      </c>
      <c r="CV36" s="659"/>
      <c r="CW36" s="659"/>
      <c r="CX36" s="665"/>
      <c r="CY36" s="655">
        <v>170489738</v>
      </c>
      <c r="CZ36" s="656"/>
      <c r="DA36" s="656"/>
      <c r="DB36" s="656"/>
      <c r="DC36" s="656"/>
      <c r="DD36" s="656"/>
      <c r="DE36" s="656"/>
      <c r="DF36" s="657"/>
      <c r="DG36" s="655">
        <v>168534512</v>
      </c>
      <c r="DH36" s="656"/>
      <c r="DI36" s="656"/>
      <c r="DJ36" s="656"/>
      <c r="DK36" s="656"/>
      <c r="DL36" s="656"/>
      <c r="DM36" s="656"/>
      <c r="DN36" s="656"/>
      <c r="DO36" s="656"/>
      <c r="DP36" s="656"/>
      <c r="DQ36" s="657"/>
      <c r="DR36" s="658">
        <v>61.3</v>
      </c>
      <c r="DS36" s="659"/>
      <c r="DT36" s="659"/>
      <c r="DU36" s="659"/>
      <c r="DV36" s="659"/>
      <c r="DW36" s="659"/>
      <c r="DX36" s="660"/>
    </row>
    <row r="37" spans="2:128" ht="11.25" customHeight="1" x14ac:dyDescent="0.2">
      <c r="B37" s="571" t="s">
        <v>304</v>
      </c>
      <c r="C37" s="572"/>
      <c r="D37" s="572"/>
      <c r="E37" s="572"/>
      <c r="F37" s="572"/>
      <c r="G37" s="572"/>
      <c r="H37" s="572"/>
      <c r="I37" s="572"/>
      <c r="J37" s="572"/>
      <c r="K37" s="572"/>
      <c r="L37" s="572"/>
      <c r="M37" s="572"/>
      <c r="N37" s="572"/>
      <c r="O37" s="572"/>
      <c r="P37" s="572"/>
      <c r="Q37" s="573"/>
      <c r="R37" s="574" t="s">
        <v>221</v>
      </c>
      <c r="S37" s="575"/>
      <c r="T37" s="575"/>
      <c r="U37" s="575"/>
      <c r="V37" s="575"/>
      <c r="W37" s="575"/>
      <c r="X37" s="575"/>
      <c r="Y37" s="576"/>
      <c r="Z37" s="577" t="s">
        <v>221</v>
      </c>
      <c r="AA37" s="653"/>
      <c r="AB37" s="653"/>
      <c r="AC37" s="661"/>
      <c r="AD37" s="580" t="s">
        <v>217</v>
      </c>
      <c r="AE37" s="575"/>
      <c r="AF37" s="575"/>
      <c r="AG37" s="575"/>
      <c r="AH37" s="575"/>
      <c r="AI37" s="575"/>
      <c r="AJ37" s="575"/>
      <c r="AK37" s="576"/>
      <c r="AL37" s="577" t="s">
        <v>217</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305</v>
      </c>
      <c r="BZ37" s="572"/>
      <c r="CA37" s="572"/>
      <c r="CB37" s="572"/>
      <c r="CC37" s="572"/>
      <c r="CD37" s="572"/>
      <c r="CE37" s="572"/>
      <c r="CF37" s="572"/>
      <c r="CG37" s="572"/>
      <c r="CH37" s="572"/>
      <c r="CI37" s="572"/>
      <c r="CJ37" s="572"/>
      <c r="CK37" s="572"/>
      <c r="CL37" s="573"/>
      <c r="CM37" s="574">
        <v>114306514</v>
      </c>
      <c r="CN37" s="581"/>
      <c r="CO37" s="581"/>
      <c r="CP37" s="581"/>
      <c r="CQ37" s="581"/>
      <c r="CR37" s="581"/>
      <c r="CS37" s="581"/>
      <c r="CT37" s="582"/>
      <c r="CU37" s="577">
        <v>19.600000000000001</v>
      </c>
      <c r="CV37" s="578"/>
      <c r="CW37" s="578"/>
      <c r="CX37" s="579"/>
      <c r="CY37" s="580">
        <v>98304250</v>
      </c>
      <c r="CZ37" s="581"/>
      <c r="DA37" s="581"/>
      <c r="DB37" s="581"/>
      <c r="DC37" s="581"/>
      <c r="DD37" s="581"/>
      <c r="DE37" s="581"/>
      <c r="DF37" s="582"/>
      <c r="DG37" s="580">
        <v>96798101</v>
      </c>
      <c r="DH37" s="581"/>
      <c r="DI37" s="581"/>
      <c r="DJ37" s="581"/>
      <c r="DK37" s="581"/>
      <c r="DL37" s="581"/>
      <c r="DM37" s="581"/>
      <c r="DN37" s="581"/>
      <c r="DO37" s="581"/>
      <c r="DP37" s="581"/>
      <c r="DQ37" s="582"/>
      <c r="DR37" s="577">
        <v>35.200000000000003</v>
      </c>
      <c r="DS37" s="578"/>
      <c r="DT37" s="578"/>
      <c r="DU37" s="578"/>
      <c r="DV37" s="578"/>
      <c r="DW37" s="578"/>
      <c r="DX37" s="610"/>
    </row>
    <row r="38" spans="2:128" ht="11.25" customHeight="1" x14ac:dyDescent="0.2">
      <c r="B38" s="586" t="s">
        <v>306</v>
      </c>
      <c r="C38" s="587"/>
      <c r="D38" s="587"/>
      <c r="E38" s="587"/>
      <c r="F38" s="587"/>
      <c r="G38" s="587"/>
      <c r="H38" s="587"/>
      <c r="I38" s="587"/>
      <c r="J38" s="587"/>
      <c r="K38" s="587"/>
      <c r="L38" s="587"/>
      <c r="M38" s="587"/>
      <c r="N38" s="587"/>
      <c r="O38" s="587"/>
      <c r="P38" s="587"/>
      <c r="Q38" s="588"/>
      <c r="R38" s="574">
        <v>613385091</v>
      </c>
      <c r="S38" s="575"/>
      <c r="T38" s="575"/>
      <c r="U38" s="575"/>
      <c r="V38" s="575"/>
      <c r="W38" s="575"/>
      <c r="X38" s="575"/>
      <c r="Y38" s="576"/>
      <c r="Z38" s="652">
        <v>100</v>
      </c>
      <c r="AA38" s="652"/>
      <c r="AB38" s="652"/>
      <c r="AC38" s="652"/>
      <c r="AD38" s="650">
        <v>275115769</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307</v>
      </c>
      <c r="BZ38" s="572"/>
      <c r="CA38" s="572"/>
      <c r="CB38" s="572"/>
      <c r="CC38" s="572"/>
      <c r="CD38" s="572"/>
      <c r="CE38" s="572"/>
      <c r="CF38" s="572"/>
      <c r="CG38" s="572"/>
      <c r="CH38" s="572"/>
      <c r="CI38" s="572"/>
      <c r="CJ38" s="572"/>
      <c r="CK38" s="572"/>
      <c r="CL38" s="573"/>
      <c r="CM38" s="574">
        <v>80094631</v>
      </c>
      <c r="CN38" s="575"/>
      <c r="CO38" s="575"/>
      <c r="CP38" s="575"/>
      <c r="CQ38" s="575"/>
      <c r="CR38" s="575"/>
      <c r="CS38" s="575"/>
      <c r="CT38" s="576"/>
      <c r="CU38" s="577">
        <v>13.7</v>
      </c>
      <c r="CV38" s="578"/>
      <c r="CW38" s="578"/>
      <c r="CX38" s="579"/>
      <c r="CY38" s="580">
        <v>64879501</v>
      </c>
      <c r="CZ38" s="581"/>
      <c r="DA38" s="581"/>
      <c r="DB38" s="581"/>
      <c r="DC38" s="581"/>
      <c r="DD38" s="581"/>
      <c r="DE38" s="581"/>
      <c r="DF38" s="582"/>
      <c r="DG38" s="580">
        <v>64879501</v>
      </c>
      <c r="DH38" s="581"/>
      <c r="DI38" s="581"/>
      <c r="DJ38" s="581"/>
      <c r="DK38" s="581"/>
      <c r="DL38" s="581"/>
      <c r="DM38" s="581"/>
      <c r="DN38" s="581"/>
      <c r="DO38" s="581"/>
      <c r="DP38" s="581"/>
      <c r="DQ38" s="582"/>
      <c r="DR38" s="577">
        <v>23.6</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308</v>
      </c>
      <c r="BZ39" s="572"/>
      <c r="CA39" s="572"/>
      <c r="CB39" s="572"/>
      <c r="CC39" s="572"/>
      <c r="CD39" s="572"/>
      <c r="CE39" s="572"/>
      <c r="CF39" s="572"/>
      <c r="CG39" s="572"/>
      <c r="CH39" s="572"/>
      <c r="CI39" s="572"/>
      <c r="CJ39" s="572"/>
      <c r="CK39" s="572"/>
      <c r="CL39" s="573"/>
      <c r="CM39" s="574">
        <v>9142454</v>
      </c>
      <c r="CN39" s="581"/>
      <c r="CO39" s="581"/>
      <c r="CP39" s="581"/>
      <c r="CQ39" s="581"/>
      <c r="CR39" s="581"/>
      <c r="CS39" s="581"/>
      <c r="CT39" s="582"/>
      <c r="CU39" s="577">
        <v>1.6</v>
      </c>
      <c r="CV39" s="578"/>
      <c r="CW39" s="578"/>
      <c r="CX39" s="579"/>
      <c r="CY39" s="580">
        <v>4484655</v>
      </c>
      <c r="CZ39" s="581"/>
      <c r="DA39" s="581"/>
      <c r="DB39" s="581"/>
      <c r="DC39" s="581"/>
      <c r="DD39" s="581"/>
      <c r="DE39" s="581"/>
      <c r="DF39" s="582"/>
      <c r="DG39" s="580">
        <v>4042400</v>
      </c>
      <c r="DH39" s="581"/>
      <c r="DI39" s="581"/>
      <c r="DJ39" s="581"/>
      <c r="DK39" s="581"/>
      <c r="DL39" s="581"/>
      <c r="DM39" s="581"/>
      <c r="DN39" s="581"/>
      <c r="DO39" s="581"/>
      <c r="DP39" s="581"/>
      <c r="DQ39" s="582"/>
      <c r="DR39" s="577">
        <v>1.5</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309</v>
      </c>
      <c r="BZ40" s="572"/>
      <c r="CA40" s="572"/>
      <c r="CB40" s="572"/>
      <c r="CC40" s="572"/>
      <c r="CD40" s="572"/>
      <c r="CE40" s="572"/>
      <c r="CF40" s="572"/>
      <c r="CG40" s="572"/>
      <c r="CH40" s="572"/>
      <c r="CI40" s="572"/>
      <c r="CJ40" s="572"/>
      <c r="CK40" s="572"/>
      <c r="CL40" s="573"/>
      <c r="CM40" s="574">
        <v>70067924</v>
      </c>
      <c r="CN40" s="575"/>
      <c r="CO40" s="575"/>
      <c r="CP40" s="575"/>
      <c r="CQ40" s="575"/>
      <c r="CR40" s="575"/>
      <c r="CS40" s="575"/>
      <c r="CT40" s="576"/>
      <c r="CU40" s="577">
        <v>12</v>
      </c>
      <c r="CV40" s="578"/>
      <c r="CW40" s="578"/>
      <c r="CX40" s="579"/>
      <c r="CY40" s="580">
        <v>67700833</v>
      </c>
      <c r="CZ40" s="581"/>
      <c r="DA40" s="581"/>
      <c r="DB40" s="581"/>
      <c r="DC40" s="581"/>
      <c r="DD40" s="581"/>
      <c r="DE40" s="581"/>
      <c r="DF40" s="582"/>
      <c r="DG40" s="580">
        <v>67694011</v>
      </c>
      <c r="DH40" s="581"/>
      <c r="DI40" s="581"/>
      <c r="DJ40" s="581"/>
      <c r="DK40" s="581"/>
      <c r="DL40" s="581"/>
      <c r="DM40" s="581"/>
      <c r="DN40" s="581"/>
      <c r="DO40" s="581"/>
      <c r="DP40" s="581"/>
      <c r="DQ40" s="582"/>
      <c r="DR40" s="577">
        <v>24.6</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310</v>
      </c>
      <c r="AQ41" s="648"/>
      <c r="AR41" s="648"/>
      <c r="AS41" s="648"/>
      <c r="AT41" s="648"/>
      <c r="AU41" s="648"/>
      <c r="AV41" s="648"/>
      <c r="AW41" s="648"/>
      <c r="AX41" s="648"/>
      <c r="AY41" s="648"/>
      <c r="AZ41" s="648"/>
      <c r="BA41" s="648"/>
      <c r="BB41" s="648"/>
      <c r="BC41" s="649"/>
      <c r="BD41" s="647" t="s">
        <v>311</v>
      </c>
      <c r="BE41" s="648"/>
      <c r="BF41" s="648"/>
      <c r="BG41" s="648"/>
      <c r="BH41" s="648"/>
      <c r="BI41" s="648"/>
      <c r="BJ41" s="648"/>
      <c r="BK41" s="648"/>
      <c r="BL41" s="648"/>
      <c r="BM41" s="649"/>
      <c r="BN41" s="647" t="s">
        <v>312</v>
      </c>
      <c r="BO41" s="648"/>
      <c r="BP41" s="648"/>
      <c r="BQ41" s="648"/>
      <c r="BR41" s="648"/>
      <c r="BS41" s="648"/>
      <c r="BT41" s="648"/>
      <c r="BU41" s="648"/>
      <c r="BV41" s="648"/>
      <c r="BW41" s="649"/>
      <c r="BY41" s="604" t="s">
        <v>313</v>
      </c>
      <c r="BZ41" s="605"/>
      <c r="CA41" s="571" t="s">
        <v>314</v>
      </c>
      <c r="CB41" s="572"/>
      <c r="CC41" s="572"/>
      <c r="CD41" s="572"/>
      <c r="CE41" s="572"/>
      <c r="CF41" s="572"/>
      <c r="CG41" s="572"/>
      <c r="CH41" s="572"/>
      <c r="CI41" s="572"/>
      <c r="CJ41" s="572"/>
      <c r="CK41" s="572"/>
      <c r="CL41" s="573"/>
      <c r="CM41" s="574">
        <v>70067592</v>
      </c>
      <c r="CN41" s="581"/>
      <c r="CO41" s="581"/>
      <c r="CP41" s="581"/>
      <c r="CQ41" s="581"/>
      <c r="CR41" s="581"/>
      <c r="CS41" s="581"/>
      <c r="CT41" s="582"/>
      <c r="CU41" s="577">
        <v>12</v>
      </c>
      <c r="CV41" s="578"/>
      <c r="CW41" s="578"/>
      <c r="CX41" s="579"/>
      <c r="CY41" s="580">
        <v>67700501</v>
      </c>
      <c r="CZ41" s="581"/>
      <c r="DA41" s="581"/>
      <c r="DB41" s="581"/>
      <c r="DC41" s="581"/>
      <c r="DD41" s="581"/>
      <c r="DE41" s="581"/>
      <c r="DF41" s="582"/>
      <c r="DG41" s="580">
        <v>67693679</v>
      </c>
      <c r="DH41" s="581"/>
      <c r="DI41" s="581"/>
      <c r="DJ41" s="581"/>
      <c r="DK41" s="581"/>
      <c r="DL41" s="581"/>
      <c r="DM41" s="581"/>
      <c r="DN41" s="581"/>
      <c r="DO41" s="581"/>
      <c r="DP41" s="581"/>
      <c r="DQ41" s="582"/>
      <c r="DR41" s="577">
        <v>24.6</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315</v>
      </c>
      <c r="AQ42" s="633"/>
      <c r="AR42" s="633"/>
      <c r="AS42" s="633"/>
      <c r="AT42" s="638" t="s">
        <v>316</v>
      </c>
      <c r="AU42" s="214"/>
      <c r="AV42" s="214"/>
      <c r="AW42" s="214"/>
      <c r="AX42" s="641" t="s">
        <v>160</v>
      </c>
      <c r="AY42" s="642"/>
      <c r="AZ42" s="642"/>
      <c r="BA42" s="642"/>
      <c r="BB42" s="642"/>
      <c r="BC42" s="643"/>
      <c r="BD42" s="644">
        <v>99.7</v>
      </c>
      <c r="BE42" s="645"/>
      <c r="BF42" s="645"/>
      <c r="BG42" s="645"/>
      <c r="BH42" s="645"/>
      <c r="BI42" s="645">
        <v>99.3</v>
      </c>
      <c r="BJ42" s="645"/>
      <c r="BK42" s="645"/>
      <c r="BL42" s="645"/>
      <c r="BM42" s="646"/>
      <c r="BN42" s="644">
        <v>99.7</v>
      </c>
      <c r="BO42" s="645"/>
      <c r="BP42" s="645"/>
      <c r="BQ42" s="645"/>
      <c r="BR42" s="645"/>
      <c r="BS42" s="645">
        <v>99.1</v>
      </c>
      <c r="BT42" s="645"/>
      <c r="BU42" s="645"/>
      <c r="BV42" s="645"/>
      <c r="BW42" s="646"/>
      <c r="BY42" s="606"/>
      <c r="BZ42" s="607"/>
      <c r="CA42" s="571" t="s">
        <v>317</v>
      </c>
      <c r="CB42" s="572"/>
      <c r="CC42" s="572"/>
      <c r="CD42" s="572"/>
      <c r="CE42" s="572"/>
      <c r="CF42" s="572"/>
      <c r="CG42" s="572"/>
      <c r="CH42" s="572"/>
      <c r="CI42" s="572"/>
      <c r="CJ42" s="572"/>
      <c r="CK42" s="572"/>
      <c r="CL42" s="573"/>
      <c r="CM42" s="574">
        <v>67370585</v>
      </c>
      <c r="CN42" s="575"/>
      <c r="CO42" s="575"/>
      <c r="CP42" s="575"/>
      <c r="CQ42" s="575"/>
      <c r="CR42" s="575"/>
      <c r="CS42" s="575"/>
      <c r="CT42" s="576"/>
      <c r="CU42" s="577">
        <v>11.6</v>
      </c>
      <c r="CV42" s="578"/>
      <c r="CW42" s="578"/>
      <c r="CX42" s="579"/>
      <c r="CY42" s="580">
        <v>65198291</v>
      </c>
      <c r="CZ42" s="581"/>
      <c r="DA42" s="581"/>
      <c r="DB42" s="581"/>
      <c r="DC42" s="581"/>
      <c r="DD42" s="581"/>
      <c r="DE42" s="581"/>
      <c r="DF42" s="582"/>
      <c r="DG42" s="580">
        <v>65191469</v>
      </c>
      <c r="DH42" s="581"/>
      <c r="DI42" s="581"/>
      <c r="DJ42" s="581"/>
      <c r="DK42" s="581"/>
      <c r="DL42" s="581"/>
      <c r="DM42" s="581"/>
      <c r="DN42" s="581"/>
      <c r="DO42" s="581"/>
      <c r="DP42" s="581"/>
      <c r="DQ42" s="582"/>
      <c r="DR42" s="577">
        <v>23.7</v>
      </c>
      <c r="DS42" s="578"/>
      <c r="DT42" s="578"/>
      <c r="DU42" s="578"/>
      <c r="DV42" s="578"/>
      <c r="DW42" s="578"/>
      <c r="DX42" s="610"/>
    </row>
    <row r="43" spans="2:128" ht="11.25" customHeight="1" x14ac:dyDescent="0.2">
      <c r="AP43" s="634"/>
      <c r="AQ43" s="635"/>
      <c r="AR43" s="635"/>
      <c r="AS43" s="635"/>
      <c r="AT43" s="639"/>
      <c r="AU43" s="210" t="s">
        <v>318</v>
      </c>
      <c r="AX43" s="571" t="s">
        <v>319</v>
      </c>
      <c r="AY43" s="572"/>
      <c r="AZ43" s="572"/>
      <c r="BA43" s="572"/>
      <c r="BB43" s="572"/>
      <c r="BC43" s="573"/>
      <c r="BD43" s="629">
        <v>99.4</v>
      </c>
      <c r="BE43" s="630"/>
      <c r="BF43" s="630"/>
      <c r="BG43" s="630"/>
      <c r="BH43" s="630"/>
      <c r="BI43" s="630">
        <v>98.3</v>
      </c>
      <c r="BJ43" s="630"/>
      <c r="BK43" s="630"/>
      <c r="BL43" s="630"/>
      <c r="BM43" s="631"/>
      <c r="BN43" s="629">
        <v>99.4</v>
      </c>
      <c r="BO43" s="630"/>
      <c r="BP43" s="630"/>
      <c r="BQ43" s="630"/>
      <c r="BR43" s="630"/>
      <c r="BS43" s="630">
        <v>98.2</v>
      </c>
      <c r="BT43" s="630"/>
      <c r="BU43" s="630"/>
      <c r="BV43" s="630"/>
      <c r="BW43" s="631"/>
      <c r="BY43" s="606"/>
      <c r="BZ43" s="607"/>
      <c r="CA43" s="571" t="s">
        <v>320</v>
      </c>
      <c r="CB43" s="572"/>
      <c r="CC43" s="572"/>
      <c r="CD43" s="572"/>
      <c r="CE43" s="572"/>
      <c r="CF43" s="572"/>
      <c r="CG43" s="572"/>
      <c r="CH43" s="572"/>
      <c r="CI43" s="572"/>
      <c r="CJ43" s="572"/>
      <c r="CK43" s="572"/>
      <c r="CL43" s="573"/>
      <c r="CM43" s="574">
        <v>2697007</v>
      </c>
      <c r="CN43" s="581"/>
      <c r="CO43" s="581"/>
      <c r="CP43" s="581"/>
      <c r="CQ43" s="581"/>
      <c r="CR43" s="581"/>
      <c r="CS43" s="581"/>
      <c r="CT43" s="582"/>
      <c r="CU43" s="577">
        <v>0.5</v>
      </c>
      <c r="CV43" s="578"/>
      <c r="CW43" s="578"/>
      <c r="CX43" s="579"/>
      <c r="CY43" s="580">
        <v>2502210</v>
      </c>
      <c r="CZ43" s="581"/>
      <c r="DA43" s="581"/>
      <c r="DB43" s="581"/>
      <c r="DC43" s="581"/>
      <c r="DD43" s="581"/>
      <c r="DE43" s="581"/>
      <c r="DF43" s="582"/>
      <c r="DG43" s="580">
        <v>2502210</v>
      </c>
      <c r="DH43" s="581"/>
      <c r="DI43" s="581"/>
      <c r="DJ43" s="581"/>
      <c r="DK43" s="581"/>
      <c r="DL43" s="581"/>
      <c r="DM43" s="581"/>
      <c r="DN43" s="581"/>
      <c r="DO43" s="581"/>
      <c r="DP43" s="581"/>
      <c r="DQ43" s="582"/>
      <c r="DR43" s="577">
        <v>0.9</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321</v>
      </c>
      <c r="AY44" s="587"/>
      <c r="AZ44" s="587"/>
      <c r="BA44" s="587"/>
      <c r="BB44" s="587"/>
      <c r="BC44" s="588"/>
      <c r="BD44" s="626">
        <v>99.9</v>
      </c>
      <c r="BE44" s="627"/>
      <c r="BF44" s="627"/>
      <c r="BG44" s="627"/>
      <c r="BH44" s="627"/>
      <c r="BI44" s="627">
        <v>99.7</v>
      </c>
      <c r="BJ44" s="627"/>
      <c r="BK44" s="627"/>
      <c r="BL44" s="627"/>
      <c r="BM44" s="628"/>
      <c r="BN44" s="626">
        <v>99.9</v>
      </c>
      <c r="BO44" s="627"/>
      <c r="BP44" s="627"/>
      <c r="BQ44" s="627"/>
      <c r="BR44" s="627"/>
      <c r="BS44" s="627">
        <v>99.6</v>
      </c>
      <c r="BT44" s="627"/>
      <c r="BU44" s="627"/>
      <c r="BV44" s="627"/>
      <c r="BW44" s="628"/>
      <c r="BY44" s="608"/>
      <c r="BZ44" s="609"/>
      <c r="CA44" s="571" t="s">
        <v>322</v>
      </c>
      <c r="CB44" s="572"/>
      <c r="CC44" s="572"/>
      <c r="CD44" s="572"/>
      <c r="CE44" s="572"/>
      <c r="CF44" s="572"/>
      <c r="CG44" s="572"/>
      <c r="CH44" s="572"/>
      <c r="CI44" s="572"/>
      <c r="CJ44" s="572"/>
      <c r="CK44" s="572"/>
      <c r="CL44" s="573"/>
      <c r="CM44" s="574">
        <v>332</v>
      </c>
      <c r="CN44" s="575"/>
      <c r="CO44" s="575"/>
      <c r="CP44" s="575"/>
      <c r="CQ44" s="575"/>
      <c r="CR44" s="575"/>
      <c r="CS44" s="575"/>
      <c r="CT44" s="576"/>
      <c r="CU44" s="577">
        <v>0</v>
      </c>
      <c r="CV44" s="578"/>
      <c r="CW44" s="578"/>
      <c r="CX44" s="579"/>
      <c r="CY44" s="580">
        <v>332</v>
      </c>
      <c r="CZ44" s="581"/>
      <c r="DA44" s="581"/>
      <c r="DB44" s="581"/>
      <c r="DC44" s="581"/>
      <c r="DD44" s="581"/>
      <c r="DE44" s="581"/>
      <c r="DF44" s="582"/>
      <c r="DG44" s="580">
        <v>332</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323</v>
      </c>
      <c r="AQ45" s="620"/>
      <c r="AR45" s="620"/>
      <c r="AS45" s="620"/>
      <c r="AT45" s="620"/>
      <c r="AU45" s="620"/>
      <c r="AV45" s="620"/>
      <c r="AW45" s="621"/>
      <c r="AX45" s="622" t="s">
        <v>324</v>
      </c>
      <c r="AY45" s="622"/>
      <c r="AZ45" s="622"/>
      <c r="BA45" s="622"/>
      <c r="BB45" s="622"/>
      <c r="BC45" s="622"/>
      <c r="BD45" s="623">
        <v>1645822</v>
      </c>
      <c r="BE45" s="624"/>
      <c r="BF45" s="624"/>
      <c r="BG45" s="624"/>
      <c r="BH45" s="624"/>
      <c r="BI45" s="624"/>
      <c r="BJ45" s="624"/>
      <c r="BK45" s="624"/>
      <c r="BL45" s="624"/>
      <c r="BM45" s="625"/>
      <c r="BN45" s="623">
        <v>3627483</v>
      </c>
      <c r="BO45" s="624"/>
      <c r="BP45" s="624"/>
      <c r="BQ45" s="624"/>
      <c r="BR45" s="624"/>
      <c r="BS45" s="624"/>
      <c r="BT45" s="624"/>
      <c r="BU45" s="624"/>
      <c r="BV45" s="624"/>
      <c r="BW45" s="625"/>
      <c r="BY45" s="571" t="s">
        <v>325</v>
      </c>
      <c r="BZ45" s="572"/>
      <c r="CA45" s="572"/>
      <c r="CB45" s="572"/>
      <c r="CC45" s="572"/>
      <c r="CD45" s="572"/>
      <c r="CE45" s="572"/>
      <c r="CF45" s="572"/>
      <c r="CG45" s="572"/>
      <c r="CH45" s="572"/>
      <c r="CI45" s="572"/>
      <c r="CJ45" s="572"/>
      <c r="CK45" s="572"/>
      <c r="CL45" s="573"/>
      <c r="CM45" s="574">
        <v>275146164</v>
      </c>
      <c r="CN45" s="581"/>
      <c r="CO45" s="581"/>
      <c r="CP45" s="581"/>
      <c r="CQ45" s="581"/>
      <c r="CR45" s="581"/>
      <c r="CS45" s="581"/>
      <c r="CT45" s="582"/>
      <c r="CU45" s="577">
        <v>47.2</v>
      </c>
      <c r="CV45" s="578"/>
      <c r="CW45" s="578"/>
      <c r="CX45" s="579"/>
      <c r="CY45" s="580">
        <v>130706269</v>
      </c>
      <c r="CZ45" s="581"/>
      <c r="DA45" s="581"/>
      <c r="DB45" s="581"/>
      <c r="DC45" s="581"/>
      <c r="DD45" s="581"/>
      <c r="DE45" s="581"/>
      <c r="DF45" s="582"/>
      <c r="DG45" s="580">
        <v>77387434</v>
      </c>
      <c r="DH45" s="581"/>
      <c r="DI45" s="581"/>
      <c r="DJ45" s="581"/>
      <c r="DK45" s="581"/>
      <c r="DL45" s="581"/>
      <c r="DM45" s="581"/>
      <c r="DN45" s="581"/>
      <c r="DO45" s="581"/>
      <c r="DP45" s="581"/>
      <c r="DQ45" s="582"/>
      <c r="DR45" s="577">
        <v>28.1</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326</v>
      </c>
      <c r="AQ46" s="613"/>
      <c r="AR46" s="613"/>
      <c r="AS46" s="613"/>
      <c r="AT46" s="613"/>
      <c r="AU46" s="613"/>
      <c r="AV46" s="613"/>
      <c r="AW46" s="614"/>
      <c r="AX46" s="615" t="s">
        <v>327</v>
      </c>
      <c r="AY46" s="615"/>
      <c r="AZ46" s="615"/>
      <c r="BA46" s="615"/>
      <c r="BB46" s="615"/>
      <c r="BC46" s="615"/>
      <c r="BD46" s="616">
        <v>1645822</v>
      </c>
      <c r="BE46" s="617"/>
      <c r="BF46" s="617"/>
      <c r="BG46" s="617"/>
      <c r="BH46" s="617"/>
      <c r="BI46" s="617"/>
      <c r="BJ46" s="617"/>
      <c r="BK46" s="617"/>
      <c r="BL46" s="617"/>
      <c r="BM46" s="618"/>
      <c r="BN46" s="616">
        <v>3627483</v>
      </c>
      <c r="BO46" s="617"/>
      <c r="BP46" s="617"/>
      <c r="BQ46" s="617"/>
      <c r="BR46" s="617"/>
      <c r="BS46" s="617"/>
      <c r="BT46" s="617"/>
      <c r="BU46" s="617"/>
      <c r="BV46" s="617"/>
      <c r="BW46" s="618"/>
      <c r="BY46" s="571" t="s">
        <v>328</v>
      </c>
      <c r="BZ46" s="572"/>
      <c r="CA46" s="572"/>
      <c r="CB46" s="572"/>
      <c r="CC46" s="572"/>
      <c r="CD46" s="572"/>
      <c r="CE46" s="572"/>
      <c r="CF46" s="572"/>
      <c r="CG46" s="572"/>
      <c r="CH46" s="572"/>
      <c r="CI46" s="572"/>
      <c r="CJ46" s="572"/>
      <c r="CK46" s="572"/>
      <c r="CL46" s="573"/>
      <c r="CM46" s="574">
        <v>49094877</v>
      </c>
      <c r="CN46" s="575"/>
      <c r="CO46" s="575"/>
      <c r="CP46" s="575"/>
      <c r="CQ46" s="575"/>
      <c r="CR46" s="575"/>
      <c r="CS46" s="575"/>
      <c r="CT46" s="576"/>
      <c r="CU46" s="577">
        <v>8.4</v>
      </c>
      <c r="CV46" s="578"/>
      <c r="CW46" s="578"/>
      <c r="CX46" s="579"/>
      <c r="CY46" s="580">
        <v>22979158</v>
      </c>
      <c r="CZ46" s="581"/>
      <c r="DA46" s="581"/>
      <c r="DB46" s="581"/>
      <c r="DC46" s="581"/>
      <c r="DD46" s="581"/>
      <c r="DE46" s="581"/>
      <c r="DF46" s="582"/>
      <c r="DG46" s="580">
        <v>14303322</v>
      </c>
      <c r="DH46" s="581"/>
      <c r="DI46" s="581"/>
      <c r="DJ46" s="581"/>
      <c r="DK46" s="581"/>
      <c r="DL46" s="581"/>
      <c r="DM46" s="581"/>
      <c r="DN46" s="581"/>
      <c r="DO46" s="581"/>
      <c r="DP46" s="581"/>
      <c r="DQ46" s="582"/>
      <c r="DR46" s="577">
        <v>5.2</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329</v>
      </c>
      <c r="BZ47" s="572"/>
      <c r="CA47" s="572"/>
      <c r="CB47" s="572"/>
      <c r="CC47" s="572"/>
      <c r="CD47" s="572"/>
      <c r="CE47" s="572"/>
      <c r="CF47" s="572"/>
      <c r="CG47" s="572"/>
      <c r="CH47" s="572"/>
      <c r="CI47" s="572"/>
      <c r="CJ47" s="572"/>
      <c r="CK47" s="572"/>
      <c r="CL47" s="573"/>
      <c r="CM47" s="574">
        <v>5950126</v>
      </c>
      <c r="CN47" s="581"/>
      <c r="CO47" s="581"/>
      <c r="CP47" s="581"/>
      <c r="CQ47" s="581"/>
      <c r="CR47" s="581"/>
      <c r="CS47" s="581"/>
      <c r="CT47" s="582"/>
      <c r="CU47" s="577">
        <v>1</v>
      </c>
      <c r="CV47" s="578"/>
      <c r="CW47" s="578"/>
      <c r="CX47" s="579"/>
      <c r="CY47" s="580">
        <v>2975455</v>
      </c>
      <c r="CZ47" s="581"/>
      <c r="DA47" s="581"/>
      <c r="DB47" s="581"/>
      <c r="DC47" s="581"/>
      <c r="DD47" s="581"/>
      <c r="DE47" s="581"/>
      <c r="DF47" s="582"/>
      <c r="DG47" s="580">
        <v>2623435</v>
      </c>
      <c r="DH47" s="581"/>
      <c r="DI47" s="581"/>
      <c r="DJ47" s="581"/>
      <c r="DK47" s="581"/>
      <c r="DL47" s="581"/>
      <c r="DM47" s="581"/>
      <c r="DN47" s="581"/>
      <c r="DO47" s="581"/>
      <c r="DP47" s="581"/>
      <c r="DQ47" s="582"/>
      <c r="DR47" s="577">
        <v>1</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330</v>
      </c>
      <c r="BZ48" s="572"/>
      <c r="CA48" s="572"/>
      <c r="CB48" s="572"/>
      <c r="CC48" s="572"/>
      <c r="CD48" s="572"/>
      <c r="CE48" s="572"/>
      <c r="CF48" s="572"/>
      <c r="CG48" s="572"/>
      <c r="CH48" s="572"/>
      <c r="CI48" s="572"/>
      <c r="CJ48" s="572"/>
      <c r="CK48" s="572"/>
      <c r="CL48" s="573"/>
      <c r="CM48" s="574">
        <v>130850328</v>
      </c>
      <c r="CN48" s="575"/>
      <c r="CO48" s="575"/>
      <c r="CP48" s="575"/>
      <c r="CQ48" s="575"/>
      <c r="CR48" s="575"/>
      <c r="CS48" s="575"/>
      <c r="CT48" s="576"/>
      <c r="CU48" s="577">
        <v>22.4</v>
      </c>
      <c r="CV48" s="578"/>
      <c r="CW48" s="578"/>
      <c r="CX48" s="579"/>
      <c r="CY48" s="580">
        <v>92440066</v>
      </c>
      <c r="CZ48" s="581"/>
      <c r="DA48" s="581"/>
      <c r="DB48" s="581"/>
      <c r="DC48" s="581"/>
      <c r="DD48" s="581"/>
      <c r="DE48" s="581"/>
      <c r="DF48" s="582"/>
      <c r="DG48" s="580">
        <v>55164494</v>
      </c>
      <c r="DH48" s="581"/>
      <c r="DI48" s="581"/>
      <c r="DJ48" s="581"/>
      <c r="DK48" s="581"/>
      <c r="DL48" s="581"/>
      <c r="DM48" s="581"/>
      <c r="DN48" s="581"/>
      <c r="DO48" s="581"/>
      <c r="DP48" s="581"/>
      <c r="DQ48" s="582"/>
      <c r="DR48" s="577">
        <v>20.100000000000001</v>
      </c>
      <c r="DS48" s="578"/>
      <c r="DT48" s="578"/>
      <c r="DU48" s="578"/>
      <c r="DV48" s="578"/>
      <c r="DW48" s="578"/>
      <c r="DX48" s="610"/>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332</v>
      </c>
      <c r="BZ49" s="572"/>
      <c r="CA49" s="572"/>
      <c r="CB49" s="572"/>
      <c r="CC49" s="572"/>
      <c r="CD49" s="572"/>
      <c r="CE49" s="572"/>
      <c r="CF49" s="572"/>
      <c r="CG49" s="572"/>
      <c r="CH49" s="572"/>
      <c r="CI49" s="572"/>
      <c r="CJ49" s="572"/>
      <c r="CK49" s="572"/>
      <c r="CL49" s="573"/>
      <c r="CM49" s="574">
        <v>5091858</v>
      </c>
      <c r="CN49" s="581"/>
      <c r="CO49" s="581"/>
      <c r="CP49" s="581"/>
      <c r="CQ49" s="581"/>
      <c r="CR49" s="581"/>
      <c r="CS49" s="581"/>
      <c r="CT49" s="582"/>
      <c r="CU49" s="577">
        <v>0.9</v>
      </c>
      <c r="CV49" s="578"/>
      <c r="CW49" s="578"/>
      <c r="CX49" s="579"/>
      <c r="CY49" s="580">
        <v>5086255</v>
      </c>
      <c r="CZ49" s="581"/>
      <c r="DA49" s="581"/>
      <c r="DB49" s="581"/>
      <c r="DC49" s="581"/>
      <c r="DD49" s="581"/>
      <c r="DE49" s="581"/>
      <c r="DF49" s="582"/>
      <c r="DG49" s="580">
        <v>5083145</v>
      </c>
      <c r="DH49" s="581"/>
      <c r="DI49" s="581"/>
      <c r="DJ49" s="581"/>
      <c r="DK49" s="581"/>
      <c r="DL49" s="581"/>
      <c r="DM49" s="581"/>
      <c r="DN49" s="581"/>
      <c r="DO49" s="581"/>
      <c r="DP49" s="581"/>
      <c r="DQ49" s="582"/>
      <c r="DR49" s="577">
        <v>1.8</v>
      </c>
      <c r="DS49" s="578"/>
      <c r="DT49" s="578"/>
      <c r="DU49" s="578"/>
      <c r="DV49" s="578"/>
      <c r="DW49" s="578"/>
      <c r="DX49" s="610"/>
    </row>
    <row r="50" spans="2:128" ht="11.25" customHeight="1" x14ac:dyDescent="0.2">
      <c r="B50" s="611" t="s">
        <v>333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334</v>
      </c>
      <c r="BZ50" s="572"/>
      <c r="CA50" s="572"/>
      <c r="CB50" s="572"/>
      <c r="CC50" s="572"/>
      <c r="CD50" s="572"/>
      <c r="CE50" s="572"/>
      <c r="CF50" s="572"/>
      <c r="CG50" s="572"/>
      <c r="CH50" s="572"/>
      <c r="CI50" s="572"/>
      <c r="CJ50" s="572"/>
      <c r="CK50" s="572"/>
      <c r="CL50" s="573"/>
      <c r="CM50" s="574">
        <v>8771449</v>
      </c>
      <c r="CN50" s="575"/>
      <c r="CO50" s="575"/>
      <c r="CP50" s="575"/>
      <c r="CQ50" s="575"/>
      <c r="CR50" s="575"/>
      <c r="CS50" s="575"/>
      <c r="CT50" s="576"/>
      <c r="CU50" s="577">
        <v>1.5</v>
      </c>
      <c r="CV50" s="578"/>
      <c r="CW50" s="578"/>
      <c r="CX50" s="579"/>
      <c r="CY50" s="580">
        <v>7005497</v>
      </c>
      <c r="CZ50" s="581"/>
      <c r="DA50" s="581"/>
      <c r="DB50" s="581"/>
      <c r="DC50" s="581"/>
      <c r="DD50" s="581"/>
      <c r="DE50" s="581"/>
      <c r="DF50" s="582"/>
      <c r="DG50" s="580" t="s">
        <v>221</v>
      </c>
      <c r="DH50" s="581"/>
      <c r="DI50" s="581"/>
      <c r="DJ50" s="581"/>
      <c r="DK50" s="581"/>
      <c r="DL50" s="581"/>
      <c r="DM50" s="581"/>
      <c r="DN50" s="581"/>
      <c r="DO50" s="581"/>
      <c r="DP50" s="581"/>
      <c r="DQ50" s="582"/>
      <c r="DR50" s="577" t="s">
        <v>217</v>
      </c>
      <c r="DS50" s="578"/>
      <c r="DT50" s="578"/>
      <c r="DU50" s="578"/>
      <c r="DV50" s="578"/>
      <c r="DW50" s="578"/>
      <c r="DX50" s="610"/>
    </row>
    <row r="51" spans="2:128" ht="11.25" customHeight="1" x14ac:dyDescent="0.2">
      <c r="B51" s="611" t="s">
        <v>335</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336</v>
      </c>
      <c r="BZ51" s="572"/>
      <c r="CA51" s="572"/>
      <c r="CB51" s="572"/>
      <c r="CC51" s="572"/>
      <c r="CD51" s="572"/>
      <c r="CE51" s="572"/>
      <c r="CF51" s="572"/>
      <c r="CG51" s="572"/>
      <c r="CH51" s="572"/>
      <c r="CI51" s="572"/>
      <c r="CJ51" s="572"/>
      <c r="CK51" s="572"/>
      <c r="CL51" s="573"/>
      <c r="CM51" s="574" t="s">
        <v>217</v>
      </c>
      <c r="CN51" s="581"/>
      <c r="CO51" s="581"/>
      <c r="CP51" s="581"/>
      <c r="CQ51" s="581"/>
      <c r="CR51" s="581"/>
      <c r="CS51" s="581"/>
      <c r="CT51" s="582"/>
      <c r="CU51" s="577" t="s">
        <v>221</v>
      </c>
      <c r="CV51" s="578"/>
      <c r="CW51" s="578"/>
      <c r="CX51" s="579"/>
      <c r="CY51" s="580" t="s">
        <v>132</v>
      </c>
      <c r="CZ51" s="581"/>
      <c r="DA51" s="581"/>
      <c r="DB51" s="581"/>
      <c r="DC51" s="581"/>
      <c r="DD51" s="581"/>
      <c r="DE51" s="581"/>
      <c r="DF51" s="582"/>
      <c r="DG51" s="580" t="s">
        <v>217</v>
      </c>
      <c r="DH51" s="581"/>
      <c r="DI51" s="581"/>
      <c r="DJ51" s="581"/>
      <c r="DK51" s="581"/>
      <c r="DL51" s="581"/>
      <c r="DM51" s="581"/>
      <c r="DN51" s="581"/>
      <c r="DO51" s="581"/>
      <c r="DP51" s="581"/>
      <c r="DQ51" s="582"/>
      <c r="DR51" s="577" t="s">
        <v>217</v>
      </c>
      <c r="DS51" s="578"/>
      <c r="DT51" s="578"/>
      <c r="DU51" s="578"/>
      <c r="DV51" s="578"/>
      <c r="DW51" s="578"/>
      <c r="DX51" s="610"/>
    </row>
    <row r="52" spans="2:128" ht="11.25" customHeight="1" x14ac:dyDescent="0.2">
      <c r="BY52" s="571" t="s">
        <v>337</v>
      </c>
      <c r="BZ52" s="572"/>
      <c r="CA52" s="572"/>
      <c r="CB52" s="572"/>
      <c r="CC52" s="572"/>
      <c r="CD52" s="572"/>
      <c r="CE52" s="572"/>
      <c r="CF52" s="572"/>
      <c r="CG52" s="572"/>
      <c r="CH52" s="572"/>
      <c r="CI52" s="572"/>
      <c r="CJ52" s="572"/>
      <c r="CK52" s="572"/>
      <c r="CL52" s="573"/>
      <c r="CM52" s="574">
        <v>75387526</v>
      </c>
      <c r="CN52" s="575"/>
      <c r="CO52" s="575"/>
      <c r="CP52" s="575"/>
      <c r="CQ52" s="575"/>
      <c r="CR52" s="575"/>
      <c r="CS52" s="575"/>
      <c r="CT52" s="576"/>
      <c r="CU52" s="577">
        <v>12.9</v>
      </c>
      <c r="CV52" s="578"/>
      <c r="CW52" s="578"/>
      <c r="CX52" s="579"/>
      <c r="CY52" s="580">
        <v>219838</v>
      </c>
      <c r="CZ52" s="581"/>
      <c r="DA52" s="581"/>
      <c r="DB52" s="581"/>
      <c r="DC52" s="581"/>
      <c r="DD52" s="581"/>
      <c r="DE52" s="581"/>
      <c r="DF52" s="582"/>
      <c r="DG52" s="580">
        <v>213038</v>
      </c>
      <c r="DH52" s="581"/>
      <c r="DI52" s="581"/>
      <c r="DJ52" s="581"/>
      <c r="DK52" s="581"/>
      <c r="DL52" s="581"/>
      <c r="DM52" s="581"/>
      <c r="DN52" s="581"/>
      <c r="DO52" s="581"/>
      <c r="DP52" s="581"/>
      <c r="DQ52" s="582"/>
      <c r="DR52" s="577">
        <v>0.1</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338</v>
      </c>
      <c r="BZ53" s="572"/>
      <c r="CA53" s="572"/>
      <c r="CB53" s="572"/>
      <c r="CC53" s="572"/>
      <c r="CD53" s="572"/>
      <c r="CE53" s="572"/>
      <c r="CF53" s="572"/>
      <c r="CG53" s="572"/>
      <c r="CH53" s="572"/>
      <c r="CI53" s="572"/>
      <c r="CJ53" s="572"/>
      <c r="CK53" s="572"/>
      <c r="CL53" s="573"/>
      <c r="CM53" s="574" t="s">
        <v>221</v>
      </c>
      <c r="CN53" s="575"/>
      <c r="CO53" s="575"/>
      <c r="CP53" s="575"/>
      <c r="CQ53" s="575"/>
      <c r="CR53" s="575"/>
      <c r="CS53" s="575"/>
      <c r="CT53" s="576"/>
      <c r="CU53" s="577" t="s">
        <v>221</v>
      </c>
      <c r="CV53" s="578"/>
      <c r="CW53" s="578"/>
      <c r="CX53" s="579"/>
      <c r="CY53" s="580" t="s">
        <v>217</v>
      </c>
      <c r="CZ53" s="581"/>
      <c r="DA53" s="581"/>
      <c r="DB53" s="581"/>
      <c r="DC53" s="581"/>
      <c r="DD53" s="581"/>
      <c r="DE53" s="581"/>
      <c r="DF53" s="582"/>
      <c r="DG53" s="580" t="s">
        <v>217</v>
      </c>
      <c r="DH53" s="581"/>
      <c r="DI53" s="581"/>
      <c r="DJ53" s="581"/>
      <c r="DK53" s="581"/>
      <c r="DL53" s="581"/>
      <c r="DM53" s="581"/>
      <c r="DN53" s="581"/>
      <c r="DO53" s="581"/>
      <c r="DP53" s="581"/>
      <c r="DQ53" s="582"/>
      <c r="DR53" s="577" t="s">
        <v>221</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339</v>
      </c>
      <c r="BZ54" s="572"/>
      <c r="CA54" s="572"/>
      <c r="CB54" s="572"/>
      <c r="CC54" s="572"/>
      <c r="CD54" s="572"/>
      <c r="CE54" s="572"/>
      <c r="CF54" s="572"/>
      <c r="CG54" s="572"/>
      <c r="CH54" s="572"/>
      <c r="CI54" s="572"/>
      <c r="CJ54" s="572"/>
      <c r="CK54" s="572"/>
      <c r="CL54" s="573"/>
      <c r="CM54" s="574">
        <v>114382783</v>
      </c>
      <c r="CN54" s="575"/>
      <c r="CO54" s="575"/>
      <c r="CP54" s="575"/>
      <c r="CQ54" s="575"/>
      <c r="CR54" s="575"/>
      <c r="CS54" s="575"/>
      <c r="CT54" s="576"/>
      <c r="CU54" s="577">
        <v>19.600000000000001</v>
      </c>
      <c r="CV54" s="578"/>
      <c r="CW54" s="578"/>
      <c r="CX54" s="579"/>
      <c r="CY54" s="580">
        <v>15488978</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340</v>
      </c>
      <c r="BZ55" s="572"/>
      <c r="CA55" s="572"/>
      <c r="CB55" s="572"/>
      <c r="CC55" s="572"/>
      <c r="CD55" s="572"/>
      <c r="CE55" s="572"/>
      <c r="CF55" s="572"/>
      <c r="CG55" s="572"/>
      <c r="CH55" s="572"/>
      <c r="CI55" s="572"/>
      <c r="CJ55" s="572"/>
      <c r="CK55" s="572"/>
      <c r="CL55" s="573"/>
      <c r="CM55" s="574">
        <v>3342393</v>
      </c>
      <c r="CN55" s="575"/>
      <c r="CO55" s="575"/>
      <c r="CP55" s="575"/>
      <c r="CQ55" s="575"/>
      <c r="CR55" s="575"/>
      <c r="CS55" s="575"/>
      <c r="CT55" s="576"/>
      <c r="CU55" s="577">
        <v>0.6</v>
      </c>
      <c r="CV55" s="578"/>
      <c r="CW55" s="578"/>
      <c r="CX55" s="579"/>
      <c r="CY55" s="580">
        <v>1597530</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313</v>
      </c>
      <c r="BZ56" s="605"/>
      <c r="CA56" s="571" t="s">
        <v>341</v>
      </c>
      <c r="CB56" s="572"/>
      <c r="CC56" s="572"/>
      <c r="CD56" s="572"/>
      <c r="CE56" s="572"/>
      <c r="CF56" s="572"/>
      <c r="CG56" s="572"/>
      <c r="CH56" s="572"/>
      <c r="CI56" s="572"/>
      <c r="CJ56" s="572"/>
      <c r="CK56" s="572"/>
      <c r="CL56" s="573"/>
      <c r="CM56" s="574">
        <v>113390593</v>
      </c>
      <c r="CN56" s="575"/>
      <c r="CO56" s="575"/>
      <c r="CP56" s="575"/>
      <c r="CQ56" s="575"/>
      <c r="CR56" s="575"/>
      <c r="CS56" s="575"/>
      <c r="CT56" s="576"/>
      <c r="CU56" s="577">
        <v>19.399999999999999</v>
      </c>
      <c r="CV56" s="578"/>
      <c r="CW56" s="578"/>
      <c r="CX56" s="579"/>
      <c r="CY56" s="580">
        <v>15467362</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342</v>
      </c>
      <c r="CB57" s="572"/>
      <c r="CC57" s="572"/>
      <c r="CD57" s="572"/>
      <c r="CE57" s="572"/>
      <c r="CF57" s="572"/>
      <c r="CG57" s="572"/>
      <c r="CH57" s="572"/>
      <c r="CI57" s="572"/>
      <c r="CJ57" s="572"/>
      <c r="CK57" s="572"/>
      <c r="CL57" s="573"/>
      <c r="CM57" s="574">
        <v>77570532</v>
      </c>
      <c r="CN57" s="575"/>
      <c r="CO57" s="575"/>
      <c r="CP57" s="575"/>
      <c r="CQ57" s="575"/>
      <c r="CR57" s="575"/>
      <c r="CS57" s="575"/>
      <c r="CT57" s="576"/>
      <c r="CU57" s="577">
        <v>13.3</v>
      </c>
      <c r="CV57" s="578"/>
      <c r="CW57" s="578"/>
      <c r="CX57" s="579"/>
      <c r="CY57" s="580">
        <v>2875595</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343</v>
      </c>
      <c r="CB58" s="572"/>
      <c r="CC58" s="572"/>
      <c r="CD58" s="572"/>
      <c r="CE58" s="572"/>
      <c r="CF58" s="572"/>
      <c r="CG58" s="572"/>
      <c r="CH58" s="572"/>
      <c r="CI58" s="572"/>
      <c r="CJ58" s="572"/>
      <c r="CK58" s="572"/>
      <c r="CL58" s="573"/>
      <c r="CM58" s="574">
        <v>32090868</v>
      </c>
      <c r="CN58" s="575"/>
      <c r="CO58" s="575"/>
      <c r="CP58" s="575"/>
      <c r="CQ58" s="575"/>
      <c r="CR58" s="575"/>
      <c r="CS58" s="575"/>
      <c r="CT58" s="576"/>
      <c r="CU58" s="577">
        <v>5.5</v>
      </c>
      <c r="CV58" s="578"/>
      <c r="CW58" s="578"/>
      <c r="CX58" s="579"/>
      <c r="CY58" s="580">
        <v>12281958</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344</v>
      </c>
      <c r="CB59" s="572"/>
      <c r="CC59" s="572"/>
      <c r="CD59" s="572"/>
      <c r="CE59" s="572"/>
      <c r="CF59" s="572"/>
      <c r="CG59" s="572"/>
      <c r="CH59" s="572"/>
      <c r="CI59" s="572"/>
      <c r="CJ59" s="572"/>
      <c r="CK59" s="572"/>
      <c r="CL59" s="573"/>
      <c r="CM59" s="574">
        <v>992190</v>
      </c>
      <c r="CN59" s="575"/>
      <c r="CO59" s="575"/>
      <c r="CP59" s="575"/>
      <c r="CQ59" s="575"/>
      <c r="CR59" s="575"/>
      <c r="CS59" s="575"/>
      <c r="CT59" s="576"/>
      <c r="CU59" s="577">
        <v>0.2</v>
      </c>
      <c r="CV59" s="578"/>
      <c r="CW59" s="578"/>
      <c r="CX59" s="579"/>
      <c r="CY59" s="580">
        <v>21616</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345</v>
      </c>
      <c r="CB60" s="572"/>
      <c r="CC60" s="572"/>
      <c r="CD60" s="572"/>
      <c r="CE60" s="572"/>
      <c r="CF60" s="572"/>
      <c r="CG60" s="572"/>
      <c r="CH60" s="572"/>
      <c r="CI60" s="572"/>
      <c r="CJ60" s="572"/>
      <c r="CK60" s="572"/>
      <c r="CL60" s="573"/>
      <c r="CM60" s="574" t="s">
        <v>217</v>
      </c>
      <c r="CN60" s="575"/>
      <c r="CO60" s="575"/>
      <c r="CP60" s="575"/>
      <c r="CQ60" s="575"/>
      <c r="CR60" s="575"/>
      <c r="CS60" s="575"/>
      <c r="CT60" s="576"/>
      <c r="CU60" s="577" t="s">
        <v>217</v>
      </c>
      <c r="CV60" s="578"/>
      <c r="CW60" s="578"/>
      <c r="CX60" s="579"/>
      <c r="CY60" s="580" t="s">
        <v>221</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346</v>
      </c>
      <c r="BZ61" s="587"/>
      <c r="CA61" s="587"/>
      <c r="CB61" s="587"/>
      <c r="CC61" s="587"/>
      <c r="CD61" s="587"/>
      <c r="CE61" s="587"/>
      <c r="CF61" s="587"/>
      <c r="CG61" s="587"/>
      <c r="CH61" s="587"/>
      <c r="CI61" s="587"/>
      <c r="CJ61" s="587"/>
      <c r="CK61" s="587"/>
      <c r="CL61" s="588"/>
      <c r="CM61" s="589">
        <v>583045839</v>
      </c>
      <c r="CN61" s="590"/>
      <c r="CO61" s="590"/>
      <c r="CP61" s="590"/>
      <c r="CQ61" s="590"/>
      <c r="CR61" s="590"/>
      <c r="CS61" s="590"/>
      <c r="CT61" s="591"/>
      <c r="CU61" s="592">
        <v>100</v>
      </c>
      <c r="CV61" s="593"/>
      <c r="CW61" s="593"/>
      <c r="CX61" s="594"/>
      <c r="CY61" s="595">
        <v>316684985</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HLtn7rI7bfuzRLHo17PElvNfVKkphKlHkVAIpfow8MetoyAj+AkTziP8J4tMhUGSygs+UGR00YCC1lgOTE9gGA==" saltValue="FOrx/39MO87C7XvVP+fKk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347</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348</v>
      </c>
      <c r="DK2" s="1069"/>
      <c r="DL2" s="1069"/>
      <c r="DM2" s="1069"/>
      <c r="DN2" s="1069"/>
      <c r="DO2" s="1070"/>
      <c r="DP2" s="226"/>
      <c r="DQ2" s="1068" t="s">
        <v>349</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350</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351</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352</v>
      </c>
      <c r="B5" s="958"/>
      <c r="C5" s="958"/>
      <c r="D5" s="958"/>
      <c r="E5" s="958"/>
      <c r="F5" s="958"/>
      <c r="G5" s="958"/>
      <c r="H5" s="958"/>
      <c r="I5" s="958"/>
      <c r="J5" s="958"/>
      <c r="K5" s="958"/>
      <c r="L5" s="958"/>
      <c r="M5" s="958"/>
      <c r="N5" s="958"/>
      <c r="O5" s="958"/>
      <c r="P5" s="959"/>
      <c r="Q5" s="963" t="s">
        <v>353</v>
      </c>
      <c r="R5" s="964"/>
      <c r="S5" s="964"/>
      <c r="T5" s="964"/>
      <c r="U5" s="965"/>
      <c r="V5" s="963" t="s">
        <v>354</v>
      </c>
      <c r="W5" s="964"/>
      <c r="X5" s="964"/>
      <c r="Y5" s="964"/>
      <c r="Z5" s="965"/>
      <c r="AA5" s="963" t="s">
        <v>355</v>
      </c>
      <c r="AB5" s="964"/>
      <c r="AC5" s="964"/>
      <c r="AD5" s="964"/>
      <c r="AE5" s="964"/>
      <c r="AF5" s="1071" t="s">
        <v>356</v>
      </c>
      <c r="AG5" s="964"/>
      <c r="AH5" s="964"/>
      <c r="AI5" s="964"/>
      <c r="AJ5" s="977"/>
      <c r="AK5" s="964" t="s">
        <v>357</v>
      </c>
      <c r="AL5" s="964"/>
      <c r="AM5" s="964"/>
      <c r="AN5" s="964"/>
      <c r="AO5" s="965"/>
      <c r="AP5" s="963" t="s">
        <v>358</v>
      </c>
      <c r="AQ5" s="964"/>
      <c r="AR5" s="964"/>
      <c r="AS5" s="964"/>
      <c r="AT5" s="965"/>
      <c r="AU5" s="963" t="s">
        <v>359</v>
      </c>
      <c r="AV5" s="964"/>
      <c r="AW5" s="964"/>
      <c r="AX5" s="964"/>
      <c r="AY5" s="977"/>
      <c r="AZ5" s="230"/>
      <c r="BA5" s="230"/>
      <c r="BB5" s="230"/>
      <c r="BC5" s="230"/>
      <c r="BD5" s="230"/>
      <c r="BE5" s="231"/>
      <c r="BF5" s="231"/>
      <c r="BG5" s="231"/>
      <c r="BH5" s="231"/>
      <c r="BI5" s="231"/>
      <c r="BJ5" s="231"/>
      <c r="BK5" s="231"/>
      <c r="BL5" s="231"/>
      <c r="BM5" s="231"/>
      <c r="BN5" s="231"/>
      <c r="BO5" s="231"/>
      <c r="BP5" s="231"/>
      <c r="BQ5" s="957" t="s">
        <v>360</v>
      </c>
      <c r="BR5" s="958"/>
      <c r="BS5" s="958"/>
      <c r="BT5" s="958"/>
      <c r="BU5" s="958"/>
      <c r="BV5" s="958"/>
      <c r="BW5" s="958"/>
      <c r="BX5" s="958"/>
      <c r="BY5" s="958"/>
      <c r="BZ5" s="958"/>
      <c r="CA5" s="958"/>
      <c r="CB5" s="958"/>
      <c r="CC5" s="958"/>
      <c r="CD5" s="958"/>
      <c r="CE5" s="958"/>
      <c r="CF5" s="958"/>
      <c r="CG5" s="959"/>
      <c r="CH5" s="963" t="s">
        <v>361</v>
      </c>
      <c r="CI5" s="964"/>
      <c r="CJ5" s="964"/>
      <c r="CK5" s="964"/>
      <c r="CL5" s="965"/>
      <c r="CM5" s="963" t="s">
        <v>362</v>
      </c>
      <c r="CN5" s="964"/>
      <c r="CO5" s="964"/>
      <c r="CP5" s="964"/>
      <c r="CQ5" s="965"/>
      <c r="CR5" s="963" t="s">
        <v>363</v>
      </c>
      <c r="CS5" s="964"/>
      <c r="CT5" s="964"/>
      <c r="CU5" s="964"/>
      <c r="CV5" s="965"/>
      <c r="CW5" s="963" t="s">
        <v>364</v>
      </c>
      <c r="CX5" s="964"/>
      <c r="CY5" s="964"/>
      <c r="CZ5" s="964"/>
      <c r="DA5" s="965"/>
      <c r="DB5" s="963" t="s">
        <v>365</v>
      </c>
      <c r="DC5" s="964"/>
      <c r="DD5" s="964"/>
      <c r="DE5" s="964"/>
      <c r="DF5" s="965"/>
      <c r="DG5" s="1061" t="s">
        <v>366</v>
      </c>
      <c r="DH5" s="1062"/>
      <c r="DI5" s="1062"/>
      <c r="DJ5" s="1062"/>
      <c r="DK5" s="1063"/>
      <c r="DL5" s="1061" t="s">
        <v>367</v>
      </c>
      <c r="DM5" s="1062"/>
      <c r="DN5" s="1062"/>
      <c r="DO5" s="1062"/>
      <c r="DP5" s="1063"/>
      <c r="DQ5" s="963" t="s">
        <v>368</v>
      </c>
      <c r="DR5" s="964"/>
      <c r="DS5" s="964"/>
      <c r="DT5" s="964"/>
      <c r="DU5" s="965"/>
      <c r="DV5" s="963" t="s">
        <v>359</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369</v>
      </c>
      <c r="C7" s="1016"/>
      <c r="D7" s="1016"/>
      <c r="E7" s="1016"/>
      <c r="F7" s="1016"/>
      <c r="G7" s="1016"/>
      <c r="H7" s="1016"/>
      <c r="I7" s="1016"/>
      <c r="J7" s="1016"/>
      <c r="K7" s="1016"/>
      <c r="L7" s="1016"/>
      <c r="M7" s="1016"/>
      <c r="N7" s="1016"/>
      <c r="O7" s="1016"/>
      <c r="P7" s="1017"/>
      <c r="Q7" s="1079">
        <v>609831</v>
      </c>
      <c r="R7" s="1080"/>
      <c r="S7" s="1080"/>
      <c r="T7" s="1080"/>
      <c r="U7" s="1080"/>
      <c r="V7" s="1080">
        <v>589720</v>
      </c>
      <c r="W7" s="1080"/>
      <c r="X7" s="1080"/>
      <c r="Y7" s="1080"/>
      <c r="Z7" s="1080"/>
      <c r="AA7" s="1080">
        <v>20111</v>
      </c>
      <c r="AB7" s="1080"/>
      <c r="AC7" s="1080"/>
      <c r="AD7" s="1080"/>
      <c r="AE7" s="1081"/>
      <c r="AF7" s="1082">
        <v>9273</v>
      </c>
      <c r="AG7" s="1083"/>
      <c r="AH7" s="1083"/>
      <c r="AI7" s="1083"/>
      <c r="AJ7" s="1084"/>
      <c r="AK7" s="1085">
        <v>3230</v>
      </c>
      <c r="AL7" s="1086"/>
      <c r="AM7" s="1086"/>
      <c r="AN7" s="1086"/>
      <c r="AO7" s="1086"/>
      <c r="AP7" s="1086">
        <v>948908</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t="s">
        <v>573</v>
      </c>
      <c r="BS7" s="1076" t="s">
        <v>560</v>
      </c>
      <c r="BT7" s="1077" t="s">
        <v>560</v>
      </c>
      <c r="BU7" s="1077" t="s">
        <v>560</v>
      </c>
      <c r="BV7" s="1077" t="s">
        <v>560</v>
      </c>
      <c r="BW7" s="1077" t="s">
        <v>560</v>
      </c>
      <c r="BX7" s="1077" t="s">
        <v>560</v>
      </c>
      <c r="BY7" s="1077" t="s">
        <v>560</v>
      </c>
      <c r="BZ7" s="1077" t="s">
        <v>560</v>
      </c>
      <c r="CA7" s="1077" t="s">
        <v>560</v>
      </c>
      <c r="CB7" s="1077" t="s">
        <v>560</v>
      </c>
      <c r="CC7" s="1077" t="s">
        <v>560</v>
      </c>
      <c r="CD7" s="1077" t="s">
        <v>560</v>
      </c>
      <c r="CE7" s="1077" t="s">
        <v>560</v>
      </c>
      <c r="CF7" s="1077" t="s">
        <v>560</v>
      </c>
      <c r="CG7" s="1089" t="s">
        <v>560</v>
      </c>
      <c r="CH7" s="1073">
        <v>237</v>
      </c>
      <c r="CI7" s="1074"/>
      <c r="CJ7" s="1074"/>
      <c r="CK7" s="1074"/>
      <c r="CL7" s="1075"/>
      <c r="CM7" s="1073">
        <v>-5456</v>
      </c>
      <c r="CN7" s="1074"/>
      <c r="CO7" s="1074"/>
      <c r="CP7" s="1074"/>
      <c r="CQ7" s="1075"/>
      <c r="CR7" s="1073">
        <v>20</v>
      </c>
      <c r="CS7" s="1074"/>
      <c r="CT7" s="1074"/>
      <c r="CU7" s="1074"/>
      <c r="CV7" s="1075"/>
      <c r="CW7" s="1073">
        <v>230</v>
      </c>
      <c r="CX7" s="1074"/>
      <c r="CY7" s="1074"/>
      <c r="CZ7" s="1074"/>
      <c r="DA7" s="1075"/>
      <c r="DB7" s="1073" t="s">
        <v>561</v>
      </c>
      <c r="DC7" s="1074"/>
      <c r="DD7" s="1074"/>
      <c r="DE7" s="1074"/>
      <c r="DF7" s="1075"/>
      <c r="DG7" s="1073">
        <v>6229</v>
      </c>
      <c r="DH7" s="1074"/>
      <c r="DI7" s="1074"/>
      <c r="DJ7" s="1074"/>
      <c r="DK7" s="1075"/>
      <c r="DL7" s="1073" t="s">
        <v>561</v>
      </c>
      <c r="DM7" s="1074"/>
      <c r="DN7" s="1074"/>
      <c r="DO7" s="1074"/>
      <c r="DP7" s="1075"/>
      <c r="DQ7" s="1073">
        <v>5623</v>
      </c>
      <c r="DR7" s="1074"/>
      <c r="DS7" s="1074"/>
      <c r="DT7" s="1074"/>
      <c r="DU7" s="1075"/>
      <c r="DV7" s="1076"/>
      <c r="DW7" s="1077"/>
      <c r="DX7" s="1077"/>
      <c r="DY7" s="1077"/>
      <c r="DZ7" s="1078"/>
      <c r="EA7" s="232"/>
    </row>
    <row r="8" spans="1:131" s="233" customFormat="1" ht="26.25" customHeight="1" x14ac:dyDescent="0.2">
      <c r="A8" s="236">
        <v>2</v>
      </c>
      <c r="B8" s="1001" t="s">
        <v>370</v>
      </c>
      <c r="C8" s="1002"/>
      <c r="D8" s="1002"/>
      <c r="E8" s="1002"/>
      <c r="F8" s="1002"/>
      <c r="G8" s="1002"/>
      <c r="H8" s="1002"/>
      <c r="I8" s="1002"/>
      <c r="J8" s="1002"/>
      <c r="K8" s="1002"/>
      <c r="L8" s="1002"/>
      <c r="M8" s="1002"/>
      <c r="N8" s="1002"/>
      <c r="O8" s="1002"/>
      <c r="P8" s="1003"/>
      <c r="Q8" s="1007">
        <v>9696</v>
      </c>
      <c r="R8" s="1005"/>
      <c r="S8" s="1005"/>
      <c r="T8" s="1005"/>
      <c r="U8" s="1005"/>
      <c r="V8" s="1005">
        <v>8355</v>
      </c>
      <c r="W8" s="1005"/>
      <c r="X8" s="1005"/>
      <c r="Y8" s="1005"/>
      <c r="Z8" s="1005"/>
      <c r="AA8" s="1005">
        <v>1342</v>
      </c>
      <c r="AB8" s="1005"/>
      <c r="AC8" s="1005"/>
      <c r="AD8" s="1005"/>
      <c r="AE8" s="1008"/>
      <c r="AF8" s="1058">
        <v>1192</v>
      </c>
      <c r="AG8" s="1059"/>
      <c r="AH8" s="1059"/>
      <c r="AI8" s="1059"/>
      <c r="AJ8" s="1060"/>
      <c r="AK8" s="1054" t="s">
        <v>497</v>
      </c>
      <c r="AL8" s="1055"/>
      <c r="AM8" s="1055"/>
      <c r="AN8" s="1055"/>
      <c r="AO8" s="1055"/>
      <c r="AP8" s="1055">
        <v>11989</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562</v>
      </c>
      <c r="BT8" s="955" t="s">
        <v>562</v>
      </c>
      <c r="BU8" s="955" t="s">
        <v>562</v>
      </c>
      <c r="BV8" s="955" t="s">
        <v>562</v>
      </c>
      <c r="BW8" s="955" t="s">
        <v>562</v>
      </c>
      <c r="BX8" s="955" t="s">
        <v>562</v>
      </c>
      <c r="BY8" s="955" t="s">
        <v>562</v>
      </c>
      <c r="BZ8" s="955" t="s">
        <v>562</v>
      </c>
      <c r="CA8" s="955" t="s">
        <v>562</v>
      </c>
      <c r="CB8" s="955" t="s">
        <v>562</v>
      </c>
      <c r="CC8" s="955" t="s">
        <v>562</v>
      </c>
      <c r="CD8" s="955" t="s">
        <v>562</v>
      </c>
      <c r="CE8" s="955" t="s">
        <v>562</v>
      </c>
      <c r="CF8" s="955" t="s">
        <v>562</v>
      </c>
      <c r="CG8" s="976" t="s">
        <v>562</v>
      </c>
      <c r="CH8" s="951">
        <v>5</v>
      </c>
      <c r="CI8" s="952"/>
      <c r="CJ8" s="952"/>
      <c r="CK8" s="952"/>
      <c r="CL8" s="953"/>
      <c r="CM8" s="951">
        <v>654</v>
      </c>
      <c r="CN8" s="952"/>
      <c r="CO8" s="952"/>
      <c r="CP8" s="952"/>
      <c r="CQ8" s="953"/>
      <c r="CR8" s="951">
        <v>200</v>
      </c>
      <c r="CS8" s="952"/>
      <c r="CT8" s="952"/>
      <c r="CU8" s="952"/>
      <c r="CV8" s="953"/>
      <c r="CW8" s="951">
        <v>7</v>
      </c>
      <c r="CX8" s="952"/>
      <c r="CY8" s="952"/>
      <c r="CZ8" s="952"/>
      <c r="DA8" s="953"/>
      <c r="DB8" s="951" t="s">
        <v>561</v>
      </c>
      <c r="DC8" s="952"/>
      <c r="DD8" s="952"/>
      <c r="DE8" s="952"/>
      <c r="DF8" s="953"/>
      <c r="DG8" s="951" t="s">
        <v>561</v>
      </c>
      <c r="DH8" s="952"/>
      <c r="DI8" s="952"/>
      <c r="DJ8" s="952"/>
      <c r="DK8" s="953"/>
      <c r="DL8" s="951" t="s">
        <v>561</v>
      </c>
      <c r="DM8" s="952"/>
      <c r="DN8" s="952"/>
      <c r="DO8" s="952"/>
      <c r="DP8" s="953"/>
      <c r="DQ8" s="951" t="s">
        <v>561</v>
      </c>
      <c r="DR8" s="952"/>
      <c r="DS8" s="952"/>
      <c r="DT8" s="952"/>
      <c r="DU8" s="953"/>
      <c r="DV8" s="954"/>
      <c r="DW8" s="955"/>
      <c r="DX8" s="955"/>
      <c r="DY8" s="955"/>
      <c r="DZ8" s="956"/>
      <c r="EA8" s="232"/>
    </row>
    <row r="9" spans="1:131" s="233" customFormat="1" ht="26.25" customHeight="1" x14ac:dyDescent="0.2">
      <c r="A9" s="236">
        <v>3</v>
      </c>
      <c r="B9" s="1001" t="s">
        <v>371</v>
      </c>
      <c r="C9" s="1002"/>
      <c r="D9" s="1002"/>
      <c r="E9" s="1002"/>
      <c r="F9" s="1002"/>
      <c r="G9" s="1002"/>
      <c r="H9" s="1002"/>
      <c r="I9" s="1002"/>
      <c r="J9" s="1002"/>
      <c r="K9" s="1002"/>
      <c r="L9" s="1002"/>
      <c r="M9" s="1002"/>
      <c r="N9" s="1002"/>
      <c r="O9" s="1002"/>
      <c r="P9" s="1003"/>
      <c r="Q9" s="1007">
        <v>0</v>
      </c>
      <c r="R9" s="1005"/>
      <c r="S9" s="1005"/>
      <c r="T9" s="1005"/>
      <c r="U9" s="1005"/>
      <c r="V9" s="1005">
        <v>0</v>
      </c>
      <c r="W9" s="1005"/>
      <c r="X9" s="1005"/>
      <c r="Y9" s="1005"/>
      <c r="Z9" s="1005"/>
      <c r="AA9" s="1005" t="s">
        <v>497</v>
      </c>
      <c r="AB9" s="1005"/>
      <c r="AC9" s="1005"/>
      <c r="AD9" s="1005"/>
      <c r="AE9" s="1008"/>
      <c r="AF9" s="1058" t="s">
        <v>221</v>
      </c>
      <c r="AG9" s="1059"/>
      <c r="AH9" s="1059"/>
      <c r="AI9" s="1059"/>
      <c r="AJ9" s="1060"/>
      <c r="AK9" s="1054" t="s">
        <v>497</v>
      </c>
      <c r="AL9" s="1055"/>
      <c r="AM9" s="1055"/>
      <c r="AN9" s="1055"/>
      <c r="AO9" s="1055"/>
      <c r="AP9" s="1055" t="s">
        <v>497</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563</v>
      </c>
      <c r="BT9" s="955" t="s">
        <v>563</v>
      </c>
      <c r="BU9" s="955" t="s">
        <v>563</v>
      </c>
      <c r="BV9" s="955" t="s">
        <v>563</v>
      </c>
      <c r="BW9" s="955" t="s">
        <v>563</v>
      </c>
      <c r="BX9" s="955" t="s">
        <v>563</v>
      </c>
      <c r="BY9" s="955" t="s">
        <v>563</v>
      </c>
      <c r="BZ9" s="955" t="s">
        <v>563</v>
      </c>
      <c r="CA9" s="955" t="s">
        <v>563</v>
      </c>
      <c r="CB9" s="955" t="s">
        <v>563</v>
      </c>
      <c r="CC9" s="955" t="s">
        <v>563</v>
      </c>
      <c r="CD9" s="955" t="s">
        <v>563</v>
      </c>
      <c r="CE9" s="955" t="s">
        <v>563</v>
      </c>
      <c r="CF9" s="955" t="s">
        <v>563</v>
      </c>
      <c r="CG9" s="976" t="s">
        <v>563</v>
      </c>
      <c r="CH9" s="951" t="s">
        <v>561</v>
      </c>
      <c r="CI9" s="952"/>
      <c r="CJ9" s="952"/>
      <c r="CK9" s="952"/>
      <c r="CL9" s="953"/>
      <c r="CM9" s="951">
        <v>509</v>
      </c>
      <c r="CN9" s="952"/>
      <c r="CO9" s="952"/>
      <c r="CP9" s="952"/>
      <c r="CQ9" s="953"/>
      <c r="CR9" s="951">
        <v>300</v>
      </c>
      <c r="CS9" s="952"/>
      <c r="CT9" s="952"/>
      <c r="CU9" s="952"/>
      <c r="CV9" s="953"/>
      <c r="CW9" s="951" t="s">
        <v>561</v>
      </c>
      <c r="CX9" s="952"/>
      <c r="CY9" s="952"/>
      <c r="CZ9" s="952"/>
      <c r="DA9" s="953"/>
      <c r="DB9" s="951" t="s">
        <v>561</v>
      </c>
      <c r="DC9" s="952"/>
      <c r="DD9" s="952"/>
      <c r="DE9" s="952"/>
      <c r="DF9" s="953"/>
      <c r="DG9" s="951" t="s">
        <v>561</v>
      </c>
      <c r="DH9" s="952"/>
      <c r="DI9" s="952"/>
      <c r="DJ9" s="952"/>
      <c r="DK9" s="953"/>
      <c r="DL9" s="951" t="s">
        <v>561</v>
      </c>
      <c r="DM9" s="952"/>
      <c r="DN9" s="952"/>
      <c r="DO9" s="952"/>
      <c r="DP9" s="953"/>
      <c r="DQ9" s="951" t="s">
        <v>561</v>
      </c>
      <c r="DR9" s="952"/>
      <c r="DS9" s="952"/>
      <c r="DT9" s="952"/>
      <c r="DU9" s="953"/>
      <c r="DV9" s="954"/>
      <c r="DW9" s="955"/>
      <c r="DX9" s="955"/>
      <c r="DY9" s="955"/>
      <c r="DZ9" s="956"/>
      <c r="EA9" s="232"/>
    </row>
    <row r="10" spans="1:131" s="233" customFormat="1" ht="26.25" customHeight="1" x14ac:dyDescent="0.2">
      <c r="A10" s="236">
        <v>4</v>
      </c>
      <c r="B10" s="1001" t="s">
        <v>372</v>
      </c>
      <c r="C10" s="1002"/>
      <c r="D10" s="1002"/>
      <c r="E10" s="1002"/>
      <c r="F10" s="1002"/>
      <c r="G10" s="1002"/>
      <c r="H10" s="1002"/>
      <c r="I10" s="1002"/>
      <c r="J10" s="1002"/>
      <c r="K10" s="1002"/>
      <c r="L10" s="1002"/>
      <c r="M10" s="1002"/>
      <c r="N10" s="1002"/>
      <c r="O10" s="1002"/>
      <c r="P10" s="1003"/>
      <c r="Q10" s="1007">
        <v>151</v>
      </c>
      <c r="R10" s="1005"/>
      <c r="S10" s="1005"/>
      <c r="T10" s="1005"/>
      <c r="U10" s="1005"/>
      <c r="V10" s="1005">
        <v>31</v>
      </c>
      <c r="W10" s="1005"/>
      <c r="X10" s="1005"/>
      <c r="Y10" s="1005"/>
      <c r="Z10" s="1005"/>
      <c r="AA10" s="1005">
        <v>120</v>
      </c>
      <c r="AB10" s="1005"/>
      <c r="AC10" s="1005"/>
      <c r="AD10" s="1005"/>
      <c r="AE10" s="1008"/>
      <c r="AF10" s="1058" t="s">
        <v>221</v>
      </c>
      <c r="AG10" s="1059"/>
      <c r="AH10" s="1059"/>
      <c r="AI10" s="1059"/>
      <c r="AJ10" s="1060"/>
      <c r="AK10" s="1054">
        <v>1</v>
      </c>
      <c r="AL10" s="1055"/>
      <c r="AM10" s="1055"/>
      <c r="AN10" s="1055"/>
      <c r="AO10" s="1055"/>
      <c r="AP10" s="1055">
        <v>171</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564</v>
      </c>
      <c r="BT10" s="955" t="s">
        <v>564</v>
      </c>
      <c r="BU10" s="955" t="s">
        <v>564</v>
      </c>
      <c r="BV10" s="955" t="s">
        <v>564</v>
      </c>
      <c r="BW10" s="955" t="s">
        <v>564</v>
      </c>
      <c r="BX10" s="955" t="s">
        <v>564</v>
      </c>
      <c r="BY10" s="955" t="s">
        <v>564</v>
      </c>
      <c r="BZ10" s="955" t="s">
        <v>564</v>
      </c>
      <c r="CA10" s="955" t="s">
        <v>564</v>
      </c>
      <c r="CB10" s="955" t="s">
        <v>564</v>
      </c>
      <c r="CC10" s="955" t="s">
        <v>564</v>
      </c>
      <c r="CD10" s="955" t="s">
        <v>564</v>
      </c>
      <c r="CE10" s="955" t="s">
        <v>564</v>
      </c>
      <c r="CF10" s="955" t="s">
        <v>564</v>
      </c>
      <c r="CG10" s="976" t="s">
        <v>564</v>
      </c>
      <c r="CH10" s="951" t="s">
        <v>561</v>
      </c>
      <c r="CI10" s="952"/>
      <c r="CJ10" s="952"/>
      <c r="CK10" s="952"/>
      <c r="CL10" s="953"/>
      <c r="CM10" s="951">
        <v>306</v>
      </c>
      <c r="CN10" s="952"/>
      <c r="CO10" s="952"/>
      <c r="CP10" s="952"/>
      <c r="CQ10" s="953"/>
      <c r="CR10" s="951">
        <v>300</v>
      </c>
      <c r="CS10" s="952"/>
      <c r="CT10" s="952"/>
      <c r="CU10" s="952"/>
      <c r="CV10" s="953"/>
      <c r="CW10" s="951" t="s">
        <v>561</v>
      </c>
      <c r="CX10" s="952"/>
      <c r="CY10" s="952"/>
      <c r="CZ10" s="952"/>
      <c r="DA10" s="953"/>
      <c r="DB10" s="951" t="s">
        <v>561</v>
      </c>
      <c r="DC10" s="952"/>
      <c r="DD10" s="952"/>
      <c r="DE10" s="952"/>
      <c r="DF10" s="953"/>
      <c r="DG10" s="951" t="s">
        <v>561</v>
      </c>
      <c r="DH10" s="952"/>
      <c r="DI10" s="952"/>
      <c r="DJ10" s="952"/>
      <c r="DK10" s="953"/>
      <c r="DL10" s="951" t="s">
        <v>561</v>
      </c>
      <c r="DM10" s="952"/>
      <c r="DN10" s="952"/>
      <c r="DO10" s="952"/>
      <c r="DP10" s="953"/>
      <c r="DQ10" s="951" t="s">
        <v>561</v>
      </c>
      <c r="DR10" s="952"/>
      <c r="DS10" s="952"/>
      <c r="DT10" s="952"/>
      <c r="DU10" s="953"/>
      <c r="DV10" s="954"/>
      <c r="DW10" s="955"/>
      <c r="DX10" s="955"/>
      <c r="DY10" s="955"/>
      <c r="DZ10" s="956"/>
      <c r="EA10" s="232"/>
    </row>
    <row r="11" spans="1:131" s="233" customFormat="1" ht="26.25" customHeight="1" x14ac:dyDescent="0.2">
      <c r="A11" s="236">
        <v>5</v>
      </c>
      <c r="B11" s="1001" t="s">
        <v>373</v>
      </c>
      <c r="C11" s="1002"/>
      <c r="D11" s="1002"/>
      <c r="E11" s="1002"/>
      <c r="F11" s="1002"/>
      <c r="G11" s="1002"/>
      <c r="H11" s="1002"/>
      <c r="I11" s="1002"/>
      <c r="J11" s="1002"/>
      <c r="K11" s="1002"/>
      <c r="L11" s="1002"/>
      <c r="M11" s="1002"/>
      <c r="N11" s="1002"/>
      <c r="O11" s="1002"/>
      <c r="P11" s="1003"/>
      <c r="Q11" s="1007">
        <v>4437</v>
      </c>
      <c r="R11" s="1005"/>
      <c r="S11" s="1005"/>
      <c r="T11" s="1005"/>
      <c r="U11" s="1005"/>
      <c r="V11" s="1005">
        <v>1714</v>
      </c>
      <c r="W11" s="1005"/>
      <c r="X11" s="1005"/>
      <c r="Y11" s="1005"/>
      <c r="Z11" s="1005"/>
      <c r="AA11" s="1005">
        <v>2723</v>
      </c>
      <c r="AB11" s="1005"/>
      <c r="AC11" s="1005"/>
      <c r="AD11" s="1005"/>
      <c r="AE11" s="1008"/>
      <c r="AF11" s="1058">
        <v>2723</v>
      </c>
      <c r="AG11" s="1059"/>
      <c r="AH11" s="1059"/>
      <c r="AI11" s="1059"/>
      <c r="AJ11" s="1060"/>
      <c r="AK11" s="1054" t="s">
        <v>497</v>
      </c>
      <c r="AL11" s="1055"/>
      <c r="AM11" s="1055"/>
      <c r="AN11" s="1055"/>
      <c r="AO11" s="1055"/>
      <c r="AP11" s="1055">
        <v>3390</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565</v>
      </c>
      <c r="BT11" s="955" t="s">
        <v>565</v>
      </c>
      <c r="BU11" s="955" t="s">
        <v>565</v>
      </c>
      <c r="BV11" s="955" t="s">
        <v>565</v>
      </c>
      <c r="BW11" s="955" t="s">
        <v>565</v>
      </c>
      <c r="BX11" s="955" t="s">
        <v>565</v>
      </c>
      <c r="BY11" s="955" t="s">
        <v>565</v>
      </c>
      <c r="BZ11" s="955" t="s">
        <v>565</v>
      </c>
      <c r="CA11" s="955" t="s">
        <v>565</v>
      </c>
      <c r="CB11" s="955" t="s">
        <v>565</v>
      </c>
      <c r="CC11" s="955" t="s">
        <v>565</v>
      </c>
      <c r="CD11" s="955" t="s">
        <v>565</v>
      </c>
      <c r="CE11" s="955" t="s">
        <v>565</v>
      </c>
      <c r="CF11" s="955" t="s">
        <v>565</v>
      </c>
      <c r="CG11" s="976" t="s">
        <v>565</v>
      </c>
      <c r="CH11" s="951">
        <v>2</v>
      </c>
      <c r="CI11" s="952"/>
      <c r="CJ11" s="952"/>
      <c r="CK11" s="952"/>
      <c r="CL11" s="953"/>
      <c r="CM11" s="951">
        <v>116</v>
      </c>
      <c r="CN11" s="952"/>
      <c r="CO11" s="952"/>
      <c r="CP11" s="952"/>
      <c r="CQ11" s="953"/>
      <c r="CR11" s="951">
        <v>15</v>
      </c>
      <c r="CS11" s="952"/>
      <c r="CT11" s="952"/>
      <c r="CU11" s="952"/>
      <c r="CV11" s="953"/>
      <c r="CW11" s="951" t="s">
        <v>561</v>
      </c>
      <c r="CX11" s="952"/>
      <c r="CY11" s="952"/>
      <c r="CZ11" s="952"/>
      <c r="DA11" s="953"/>
      <c r="DB11" s="951" t="s">
        <v>561</v>
      </c>
      <c r="DC11" s="952"/>
      <c r="DD11" s="952"/>
      <c r="DE11" s="952"/>
      <c r="DF11" s="953"/>
      <c r="DG11" s="951" t="s">
        <v>561</v>
      </c>
      <c r="DH11" s="952"/>
      <c r="DI11" s="952"/>
      <c r="DJ11" s="952"/>
      <c r="DK11" s="953"/>
      <c r="DL11" s="951" t="s">
        <v>561</v>
      </c>
      <c r="DM11" s="952"/>
      <c r="DN11" s="952"/>
      <c r="DO11" s="952"/>
      <c r="DP11" s="953"/>
      <c r="DQ11" s="951" t="s">
        <v>561</v>
      </c>
      <c r="DR11" s="952"/>
      <c r="DS11" s="952"/>
      <c r="DT11" s="952"/>
      <c r="DU11" s="953"/>
      <c r="DV11" s="954"/>
      <c r="DW11" s="955"/>
      <c r="DX11" s="955"/>
      <c r="DY11" s="955"/>
      <c r="DZ11" s="956"/>
      <c r="EA11" s="232"/>
    </row>
    <row r="12" spans="1:131" s="233" customFormat="1" ht="26.25" customHeight="1" x14ac:dyDescent="0.2">
      <c r="A12" s="236">
        <v>6</v>
      </c>
      <c r="B12" s="1001" t="s">
        <v>374</v>
      </c>
      <c r="C12" s="1002"/>
      <c r="D12" s="1002"/>
      <c r="E12" s="1002"/>
      <c r="F12" s="1002"/>
      <c r="G12" s="1002"/>
      <c r="H12" s="1002"/>
      <c r="I12" s="1002"/>
      <c r="J12" s="1002"/>
      <c r="K12" s="1002"/>
      <c r="L12" s="1002"/>
      <c r="M12" s="1002"/>
      <c r="N12" s="1002"/>
      <c r="O12" s="1002"/>
      <c r="P12" s="1003"/>
      <c r="Q12" s="1007">
        <v>6772</v>
      </c>
      <c r="R12" s="1005"/>
      <c r="S12" s="1005"/>
      <c r="T12" s="1005"/>
      <c r="U12" s="1005"/>
      <c r="V12" s="1005">
        <v>468</v>
      </c>
      <c r="W12" s="1005"/>
      <c r="X12" s="1005"/>
      <c r="Y12" s="1005"/>
      <c r="Z12" s="1005"/>
      <c r="AA12" s="1005">
        <v>6304</v>
      </c>
      <c r="AB12" s="1005"/>
      <c r="AC12" s="1005"/>
      <c r="AD12" s="1005"/>
      <c r="AE12" s="1008"/>
      <c r="AF12" s="1058">
        <v>6181</v>
      </c>
      <c r="AG12" s="1059"/>
      <c r="AH12" s="1059"/>
      <c r="AI12" s="1059"/>
      <c r="AJ12" s="1060"/>
      <c r="AK12" s="1054" t="s">
        <v>497</v>
      </c>
      <c r="AL12" s="1055"/>
      <c r="AM12" s="1055"/>
      <c r="AN12" s="1055"/>
      <c r="AO12" s="1055"/>
      <c r="AP12" s="1055" t="s">
        <v>497</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566</v>
      </c>
      <c r="BT12" s="955" t="s">
        <v>566</v>
      </c>
      <c r="BU12" s="955" t="s">
        <v>566</v>
      </c>
      <c r="BV12" s="955" t="s">
        <v>566</v>
      </c>
      <c r="BW12" s="955" t="s">
        <v>566</v>
      </c>
      <c r="BX12" s="955" t="s">
        <v>566</v>
      </c>
      <c r="BY12" s="955" t="s">
        <v>566</v>
      </c>
      <c r="BZ12" s="955" t="s">
        <v>566</v>
      </c>
      <c r="CA12" s="955" t="s">
        <v>566</v>
      </c>
      <c r="CB12" s="955" t="s">
        <v>566</v>
      </c>
      <c r="CC12" s="955" t="s">
        <v>566</v>
      </c>
      <c r="CD12" s="955" t="s">
        <v>566</v>
      </c>
      <c r="CE12" s="955" t="s">
        <v>566</v>
      </c>
      <c r="CF12" s="955" t="s">
        <v>566</v>
      </c>
      <c r="CG12" s="976" t="s">
        <v>566</v>
      </c>
      <c r="CH12" s="951">
        <v>5</v>
      </c>
      <c r="CI12" s="952"/>
      <c r="CJ12" s="952"/>
      <c r="CK12" s="952"/>
      <c r="CL12" s="953"/>
      <c r="CM12" s="951">
        <v>187</v>
      </c>
      <c r="CN12" s="952"/>
      <c r="CO12" s="952"/>
      <c r="CP12" s="952"/>
      <c r="CQ12" s="953"/>
      <c r="CR12" s="951">
        <v>20</v>
      </c>
      <c r="CS12" s="952"/>
      <c r="CT12" s="952"/>
      <c r="CU12" s="952"/>
      <c r="CV12" s="953"/>
      <c r="CW12" s="951">
        <v>4</v>
      </c>
      <c r="CX12" s="952"/>
      <c r="CY12" s="952"/>
      <c r="CZ12" s="952"/>
      <c r="DA12" s="953"/>
      <c r="DB12" s="951" t="s">
        <v>561</v>
      </c>
      <c r="DC12" s="952"/>
      <c r="DD12" s="952"/>
      <c r="DE12" s="952"/>
      <c r="DF12" s="953"/>
      <c r="DG12" s="951" t="s">
        <v>561</v>
      </c>
      <c r="DH12" s="952"/>
      <c r="DI12" s="952"/>
      <c r="DJ12" s="952"/>
      <c r="DK12" s="953"/>
      <c r="DL12" s="951" t="s">
        <v>561</v>
      </c>
      <c r="DM12" s="952"/>
      <c r="DN12" s="952"/>
      <c r="DO12" s="952"/>
      <c r="DP12" s="953"/>
      <c r="DQ12" s="951" t="s">
        <v>561</v>
      </c>
      <c r="DR12" s="952"/>
      <c r="DS12" s="952"/>
      <c r="DT12" s="952"/>
      <c r="DU12" s="953"/>
      <c r="DV12" s="954"/>
      <c r="DW12" s="955"/>
      <c r="DX12" s="955"/>
      <c r="DY12" s="955"/>
      <c r="DZ12" s="956"/>
      <c r="EA12" s="232"/>
    </row>
    <row r="13" spans="1:131" s="233" customFormat="1" ht="26.25" customHeight="1" x14ac:dyDescent="0.2">
      <c r="A13" s="236">
        <v>7</v>
      </c>
      <c r="B13" s="1001" t="s">
        <v>375</v>
      </c>
      <c r="C13" s="1002"/>
      <c r="D13" s="1002"/>
      <c r="E13" s="1002"/>
      <c r="F13" s="1002"/>
      <c r="G13" s="1002"/>
      <c r="H13" s="1002"/>
      <c r="I13" s="1002"/>
      <c r="J13" s="1002"/>
      <c r="K13" s="1002"/>
      <c r="L13" s="1002"/>
      <c r="M13" s="1002"/>
      <c r="N13" s="1002"/>
      <c r="O13" s="1002"/>
      <c r="P13" s="1003"/>
      <c r="Q13" s="1007">
        <v>829</v>
      </c>
      <c r="R13" s="1005"/>
      <c r="S13" s="1005"/>
      <c r="T13" s="1005"/>
      <c r="U13" s="1005"/>
      <c r="V13" s="1005">
        <v>796</v>
      </c>
      <c r="W13" s="1005"/>
      <c r="X13" s="1005"/>
      <c r="Y13" s="1005"/>
      <c r="Z13" s="1005"/>
      <c r="AA13" s="1005">
        <v>32</v>
      </c>
      <c r="AB13" s="1005"/>
      <c r="AC13" s="1005"/>
      <c r="AD13" s="1005"/>
      <c r="AE13" s="1008"/>
      <c r="AF13" s="1058">
        <v>32</v>
      </c>
      <c r="AG13" s="1059"/>
      <c r="AH13" s="1059"/>
      <c r="AI13" s="1059"/>
      <c r="AJ13" s="1060"/>
      <c r="AK13" s="1054" t="s">
        <v>497</v>
      </c>
      <c r="AL13" s="1055"/>
      <c r="AM13" s="1055"/>
      <c r="AN13" s="1055"/>
      <c r="AO13" s="1055"/>
      <c r="AP13" s="1055" t="s">
        <v>497</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567</v>
      </c>
      <c r="BT13" s="955" t="s">
        <v>567</v>
      </c>
      <c r="BU13" s="955" t="s">
        <v>567</v>
      </c>
      <c r="BV13" s="955" t="s">
        <v>567</v>
      </c>
      <c r="BW13" s="955" t="s">
        <v>567</v>
      </c>
      <c r="BX13" s="955" t="s">
        <v>567</v>
      </c>
      <c r="BY13" s="955" t="s">
        <v>567</v>
      </c>
      <c r="BZ13" s="955" t="s">
        <v>567</v>
      </c>
      <c r="CA13" s="955" t="s">
        <v>567</v>
      </c>
      <c r="CB13" s="955" t="s">
        <v>567</v>
      </c>
      <c r="CC13" s="955" t="s">
        <v>567</v>
      </c>
      <c r="CD13" s="955" t="s">
        <v>567</v>
      </c>
      <c r="CE13" s="955" t="s">
        <v>567</v>
      </c>
      <c r="CF13" s="955" t="s">
        <v>567</v>
      </c>
      <c r="CG13" s="976" t="s">
        <v>567</v>
      </c>
      <c r="CH13" s="951">
        <v>-1</v>
      </c>
      <c r="CI13" s="952"/>
      <c r="CJ13" s="952"/>
      <c r="CK13" s="952"/>
      <c r="CL13" s="953"/>
      <c r="CM13" s="951">
        <v>316</v>
      </c>
      <c r="CN13" s="952"/>
      <c r="CO13" s="952"/>
      <c r="CP13" s="952"/>
      <c r="CQ13" s="953"/>
      <c r="CR13" s="951">
        <v>300</v>
      </c>
      <c r="CS13" s="952"/>
      <c r="CT13" s="952"/>
      <c r="CU13" s="952"/>
      <c r="CV13" s="953"/>
      <c r="CW13" s="951" t="s">
        <v>561</v>
      </c>
      <c r="CX13" s="952"/>
      <c r="CY13" s="952"/>
      <c r="CZ13" s="952"/>
      <c r="DA13" s="953"/>
      <c r="DB13" s="951" t="s">
        <v>561</v>
      </c>
      <c r="DC13" s="952"/>
      <c r="DD13" s="952"/>
      <c r="DE13" s="952"/>
      <c r="DF13" s="953"/>
      <c r="DG13" s="951" t="s">
        <v>561</v>
      </c>
      <c r="DH13" s="952"/>
      <c r="DI13" s="952"/>
      <c r="DJ13" s="952"/>
      <c r="DK13" s="953"/>
      <c r="DL13" s="951" t="s">
        <v>561</v>
      </c>
      <c r="DM13" s="952"/>
      <c r="DN13" s="952"/>
      <c r="DO13" s="952"/>
      <c r="DP13" s="953"/>
      <c r="DQ13" s="951" t="s">
        <v>561</v>
      </c>
      <c r="DR13" s="952"/>
      <c r="DS13" s="952"/>
      <c r="DT13" s="952"/>
      <c r="DU13" s="953"/>
      <c r="DV13" s="954"/>
      <c r="DW13" s="955"/>
      <c r="DX13" s="955"/>
      <c r="DY13" s="955"/>
      <c r="DZ13" s="956"/>
      <c r="EA13" s="232"/>
    </row>
    <row r="14" spans="1:131" s="233" customFormat="1" ht="26.25" customHeight="1" x14ac:dyDescent="0.2">
      <c r="A14" s="236">
        <v>8</v>
      </c>
      <c r="B14" s="1001" t="s">
        <v>376</v>
      </c>
      <c r="C14" s="1002"/>
      <c r="D14" s="1002"/>
      <c r="E14" s="1002"/>
      <c r="F14" s="1002"/>
      <c r="G14" s="1002"/>
      <c r="H14" s="1002"/>
      <c r="I14" s="1002"/>
      <c r="J14" s="1002"/>
      <c r="K14" s="1002"/>
      <c r="L14" s="1002"/>
      <c r="M14" s="1002"/>
      <c r="N14" s="1002"/>
      <c r="O14" s="1002"/>
      <c r="P14" s="1003"/>
      <c r="Q14" s="1007">
        <v>99814</v>
      </c>
      <c r="R14" s="1005"/>
      <c r="S14" s="1005"/>
      <c r="T14" s="1005"/>
      <c r="U14" s="1005"/>
      <c r="V14" s="1005">
        <v>99814</v>
      </c>
      <c r="W14" s="1005"/>
      <c r="X14" s="1005"/>
      <c r="Y14" s="1005"/>
      <c r="Z14" s="1005"/>
      <c r="AA14" s="1005" t="s">
        <v>497</v>
      </c>
      <c r="AB14" s="1005"/>
      <c r="AC14" s="1005"/>
      <c r="AD14" s="1005"/>
      <c r="AE14" s="1008"/>
      <c r="AF14" s="1058" t="s">
        <v>221</v>
      </c>
      <c r="AG14" s="1059"/>
      <c r="AH14" s="1059"/>
      <c r="AI14" s="1059"/>
      <c r="AJ14" s="1060"/>
      <c r="AK14" s="1054">
        <v>35</v>
      </c>
      <c r="AL14" s="1055"/>
      <c r="AM14" s="1055"/>
      <c r="AN14" s="1055"/>
      <c r="AO14" s="1055"/>
      <c r="AP14" s="1055" t="s">
        <v>497</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568</v>
      </c>
      <c r="BT14" s="955" t="s">
        <v>568</v>
      </c>
      <c r="BU14" s="955" t="s">
        <v>568</v>
      </c>
      <c r="BV14" s="955" t="s">
        <v>568</v>
      </c>
      <c r="BW14" s="955" t="s">
        <v>568</v>
      </c>
      <c r="BX14" s="955" t="s">
        <v>568</v>
      </c>
      <c r="BY14" s="955" t="s">
        <v>568</v>
      </c>
      <c r="BZ14" s="955" t="s">
        <v>568</v>
      </c>
      <c r="CA14" s="955" t="s">
        <v>568</v>
      </c>
      <c r="CB14" s="955" t="s">
        <v>568</v>
      </c>
      <c r="CC14" s="955" t="s">
        <v>568</v>
      </c>
      <c r="CD14" s="955" t="s">
        <v>568</v>
      </c>
      <c r="CE14" s="955" t="s">
        <v>568</v>
      </c>
      <c r="CF14" s="955" t="s">
        <v>568</v>
      </c>
      <c r="CG14" s="976" t="s">
        <v>568</v>
      </c>
      <c r="CH14" s="951">
        <v>-1</v>
      </c>
      <c r="CI14" s="952"/>
      <c r="CJ14" s="952"/>
      <c r="CK14" s="952"/>
      <c r="CL14" s="953"/>
      <c r="CM14" s="951">
        <v>288</v>
      </c>
      <c r="CN14" s="952"/>
      <c r="CO14" s="952"/>
      <c r="CP14" s="952"/>
      <c r="CQ14" s="953"/>
      <c r="CR14" s="951">
        <v>200</v>
      </c>
      <c r="CS14" s="952"/>
      <c r="CT14" s="952"/>
      <c r="CU14" s="952"/>
      <c r="CV14" s="953"/>
      <c r="CW14" s="951" t="s">
        <v>561</v>
      </c>
      <c r="CX14" s="952"/>
      <c r="CY14" s="952"/>
      <c r="CZ14" s="952"/>
      <c r="DA14" s="953"/>
      <c r="DB14" s="951" t="s">
        <v>561</v>
      </c>
      <c r="DC14" s="952"/>
      <c r="DD14" s="952"/>
      <c r="DE14" s="952"/>
      <c r="DF14" s="953"/>
      <c r="DG14" s="951" t="s">
        <v>561</v>
      </c>
      <c r="DH14" s="952"/>
      <c r="DI14" s="952"/>
      <c r="DJ14" s="952"/>
      <c r="DK14" s="953"/>
      <c r="DL14" s="951" t="s">
        <v>561</v>
      </c>
      <c r="DM14" s="952"/>
      <c r="DN14" s="952"/>
      <c r="DO14" s="952"/>
      <c r="DP14" s="953"/>
      <c r="DQ14" s="951" t="s">
        <v>561</v>
      </c>
      <c r="DR14" s="952"/>
      <c r="DS14" s="952"/>
      <c r="DT14" s="952"/>
      <c r="DU14" s="953"/>
      <c r="DV14" s="954"/>
      <c r="DW14" s="955"/>
      <c r="DX14" s="955"/>
      <c r="DY14" s="955"/>
      <c r="DZ14" s="956"/>
      <c r="EA14" s="232"/>
    </row>
    <row r="15" spans="1:131" s="233" customFormat="1" ht="26.25" customHeight="1" x14ac:dyDescent="0.2">
      <c r="A15" s="236">
        <v>9</v>
      </c>
      <c r="B15" s="1001" t="s">
        <v>377</v>
      </c>
      <c r="C15" s="1002"/>
      <c r="D15" s="1002"/>
      <c r="E15" s="1002"/>
      <c r="F15" s="1002"/>
      <c r="G15" s="1002"/>
      <c r="H15" s="1002"/>
      <c r="I15" s="1002"/>
      <c r="J15" s="1002"/>
      <c r="K15" s="1002"/>
      <c r="L15" s="1002"/>
      <c r="M15" s="1002"/>
      <c r="N15" s="1002"/>
      <c r="O15" s="1002"/>
      <c r="P15" s="1003"/>
      <c r="Q15" s="1007">
        <v>139</v>
      </c>
      <c r="R15" s="1005"/>
      <c r="S15" s="1005"/>
      <c r="T15" s="1005"/>
      <c r="U15" s="1005"/>
      <c r="V15" s="1005">
        <v>31</v>
      </c>
      <c r="W15" s="1005"/>
      <c r="X15" s="1005"/>
      <c r="Y15" s="1005"/>
      <c r="Z15" s="1005"/>
      <c r="AA15" s="1005">
        <v>108</v>
      </c>
      <c r="AB15" s="1005"/>
      <c r="AC15" s="1005"/>
      <c r="AD15" s="1005"/>
      <c r="AE15" s="1008"/>
      <c r="AF15" s="1058" t="s">
        <v>221</v>
      </c>
      <c r="AG15" s="1059"/>
      <c r="AH15" s="1059"/>
      <c r="AI15" s="1059"/>
      <c r="AJ15" s="1060"/>
      <c r="AK15" s="1054">
        <v>1</v>
      </c>
      <c r="AL15" s="1055"/>
      <c r="AM15" s="1055"/>
      <c r="AN15" s="1055"/>
      <c r="AO15" s="1055"/>
      <c r="AP15" s="1055">
        <v>6</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569</v>
      </c>
      <c r="BT15" s="955" t="s">
        <v>569</v>
      </c>
      <c r="BU15" s="955" t="s">
        <v>569</v>
      </c>
      <c r="BV15" s="955" t="s">
        <v>569</v>
      </c>
      <c r="BW15" s="955" t="s">
        <v>569</v>
      </c>
      <c r="BX15" s="955" t="s">
        <v>569</v>
      </c>
      <c r="BY15" s="955" t="s">
        <v>569</v>
      </c>
      <c r="BZ15" s="955" t="s">
        <v>569</v>
      </c>
      <c r="CA15" s="955" t="s">
        <v>569</v>
      </c>
      <c r="CB15" s="955" t="s">
        <v>569</v>
      </c>
      <c r="CC15" s="955" t="s">
        <v>569</v>
      </c>
      <c r="CD15" s="955" t="s">
        <v>569</v>
      </c>
      <c r="CE15" s="955" t="s">
        <v>569</v>
      </c>
      <c r="CF15" s="955" t="s">
        <v>569</v>
      </c>
      <c r="CG15" s="976" t="s">
        <v>569</v>
      </c>
      <c r="CH15" s="951">
        <v>-1</v>
      </c>
      <c r="CI15" s="952"/>
      <c r="CJ15" s="952"/>
      <c r="CK15" s="952"/>
      <c r="CL15" s="953"/>
      <c r="CM15" s="951">
        <v>262</v>
      </c>
      <c r="CN15" s="952"/>
      <c r="CO15" s="952"/>
      <c r="CP15" s="952"/>
      <c r="CQ15" s="953"/>
      <c r="CR15" s="951">
        <v>100</v>
      </c>
      <c r="CS15" s="952"/>
      <c r="CT15" s="952"/>
      <c r="CU15" s="952"/>
      <c r="CV15" s="953"/>
      <c r="CW15" s="951">
        <v>104</v>
      </c>
      <c r="CX15" s="952"/>
      <c r="CY15" s="952"/>
      <c r="CZ15" s="952"/>
      <c r="DA15" s="953"/>
      <c r="DB15" s="951" t="s">
        <v>561</v>
      </c>
      <c r="DC15" s="952"/>
      <c r="DD15" s="952"/>
      <c r="DE15" s="952"/>
      <c r="DF15" s="953"/>
      <c r="DG15" s="951" t="s">
        <v>561</v>
      </c>
      <c r="DH15" s="952"/>
      <c r="DI15" s="952"/>
      <c r="DJ15" s="952"/>
      <c r="DK15" s="953"/>
      <c r="DL15" s="951" t="s">
        <v>561</v>
      </c>
      <c r="DM15" s="952"/>
      <c r="DN15" s="952"/>
      <c r="DO15" s="952"/>
      <c r="DP15" s="953"/>
      <c r="DQ15" s="951" t="s">
        <v>561</v>
      </c>
      <c r="DR15" s="952"/>
      <c r="DS15" s="952"/>
      <c r="DT15" s="952"/>
      <c r="DU15" s="953"/>
      <c r="DV15" s="954"/>
      <c r="DW15" s="955"/>
      <c r="DX15" s="955"/>
      <c r="DY15" s="955"/>
      <c r="DZ15" s="956"/>
      <c r="EA15" s="232"/>
    </row>
    <row r="16" spans="1:131" s="233" customFormat="1" ht="26.25" customHeight="1" x14ac:dyDescent="0.2">
      <c r="A16" s="236">
        <v>10</v>
      </c>
      <c r="B16" s="1001" t="s">
        <v>378</v>
      </c>
      <c r="C16" s="1002"/>
      <c r="D16" s="1002"/>
      <c r="E16" s="1002"/>
      <c r="F16" s="1002"/>
      <c r="G16" s="1002"/>
      <c r="H16" s="1002"/>
      <c r="I16" s="1002"/>
      <c r="J16" s="1002"/>
      <c r="K16" s="1002"/>
      <c r="L16" s="1002"/>
      <c r="M16" s="1002"/>
      <c r="N16" s="1002"/>
      <c r="O16" s="1002"/>
      <c r="P16" s="1003"/>
      <c r="Q16" s="1007">
        <v>123930</v>
      </c>
      <c r="R16" s="1005"/>
      <c r="S16" s="1005"/>
      <c r="T16" s="1005"/>
      <c r="U16" s="1005"/>
      <c r="V16" s="1005">
        <v>123930</v>
      </c>
      <c r="W16" s="1005"/>
      <c r="X16" s="1005"/>
      <c r="Y16" s="1005"/>
      <c r="Z16" s="1005"/>
      <c r="AA16" s="1005" t="s">
        <v>497</v>
      </c>
      <c r="AB16" s="1005"/>
      <c r="AC16" s="1005"/>
      <c r="AD16" s="1005"/>
      <c r="AE16" s="1008"/>
      <c r="AF16" s="1058" t="s">
        <v>379</v>
      </c>
      <c r="AG16" s="1059"/>
      <c r="AH16" s="1059"/>
      <c r="AI16" s="1059"/>
      <c r="AJ16" s="1060"/>
      <c r="AK16" s="1054">
        <v>77640</v>
      </c>
      <c r="AL16" s="1055"/>
      <c r="AM16" s="1055"/>
      <c r="AN16" s="1055"/>
      <c r="AO16" s="1055"/>
      <c r="AP16" s="1055" t="s">
        <v>497</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570</v>
      </c>
      <c r="BT16" s="955" t="s">
        <v>570</v>
      </c>
      <c r="BU16" s="955" t="s">
        <v>570</v>
      </c>
      <c r="BV16" s="955" t="s">
        <v>570</v>
      </c>
      <c r="BW16" s="955" t="s">
        <v>570</v>
      </c>
      <c r="BX16" s="955" t="s">
        <v>570</v>
      </c>
      <c r="BY16" s="955" t="s">
        <v>570</v>
      </c>
      <c r="BZ16" s="955" t="s">
        <v>570</v>
      </c>
      <c r="CA16" s="955" t="s">
        <v>570</v>
      </c>
      <c r="CB16" s="955" t="s">
        <v>570</v>
      </c>
      <c r="CC16" s="955" t="s">
        <v>570</v>
      </c>
      <c r="CD16" s="955" t="s">
        <v>570</v>
      </c>
      <c r="CE16" s="955" t="s">
        <v>570</v>
      </c>
      <c r="CF16" s="955" t="s">
        <v>570</v>
      </c>
      <c r="CG16" s="976" t="s">
        <v>570</v>
      </c>
      <c r="CH16" s="951" t="s">
        <v>561</v>
      </c>
      <c r="CI16" s="952"/>
      <c r="CJ16" s="952"/>
      <c r="CK16" s="952"/>
      <c r="CL16" s="953"/>
      <c r="CM16" s="951">
        <v>39</v>
      </c>
      <c r="CN16" s="952"/>
      <c r="CO16" s="952"/>
      <c r="CP16" s="952"/>
      <c r="CQ16" s="953"/>
      <c r="CR16" s="951">
        <v>10</v>
      </c>
      <c r="CS16" s="952"/>
      <c r="CT16" s="952"/>
      <c r="CU16" s="952"/>
      <c r="CV16" s="953"/>
      <c r="CW16" s="951">
        <v>1</v>
      </c>
      <c r="CX16" s="952"/>
      <c r="CY16" s="952"/>
      <c r="CZ16" s="952"/>
      <c r="DA16" s="953"/>
      <c r="DB16" s="951" t="s">
        <v>561</v>
      </c>
      <c r="DC16" s="952"/>
      <c r="DD16" s="952"/>
      <c r="DE16" s="952"/>
      <c r="DF16" s="953"/>
      <c r="DG16" s="951" t="s">
        <v>561</v>
      </c>
      <c r="DH16" s="952"/>
      <c r="DI16" s="952"/>
      <c r="DJ16" s="952"/>
      <c r="DK16" s="953"/>
      <c r="DL16" s="951" t="s">
        <v>561</v>
      </c>
      <c r="DM16" s="952"/>
      <c r="DN16" s="952"/>
      <c r="DO16" s="952"/>
      <c r="DP16" s="953"/>
      <c r="DQ16" s="951" t="s">
        <v>561</v>
      </c>
      <c r="DR16" s="952"/>
      <c r="DS16" s="952"/>
      <c r="DT16" s="952"/>
      <c r="DU16" s="953"/>
      <c r="DV16" s="954"/>
      <c r="DW16" s="955"/>
      <c r="DX16" s="955"/>
      <c r="DY16" s="955"/>
      <c r="DZ16" s="956"/>
      <c r="EA16" s="232"/>
    </row>
    <row r="17" spans="1:131" s="233" customFormat="1" ht="26.25" customHeight="1" x14ac:dyDescent="0.2">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571</v>
      </c>
      <c r="BT17" s="955" t="s">
        <v>571</v>
      </c>
      <c r="BU17" s="955" t="s">
        <v>571</v>
      </c>
      <c r="BV17" s="955" t="s">
        <v>571</v>
      </c>
      <c r="BW17" s="955" t="s">
        <v>571</v>
      </c>
      <c r="BX17" s="955" t="s">
        <v>571</v>
      </c>
      <c r="BY17" s="955" t="s">
        <v>571</v>
      </c>
      <c r="BZ17" s="955" t="s">
        <v>571</v>
      </c>
      <c r="CA17" s="955" t="s">
        <v>571</v>
      </c>
      <c r="CB17" s="955" t="s">
        <v>571</v>
      </c>
      <c r="CC17" s="955" t="s">
        <v>571</v>
      </c>
      <c r="CD17" s="955" t="s">
        <v>571</v>
      </c>
      <c r="CE17" s="955" t="s">
        <v>571</v>
      </c>
      <c r="CF17" s="955" t="s">
        <v>571</v>
      </c>
      <c r="CG17" s="976" t="s">
        <v>571</v>
      </c>
      <c r="CH17" s="951">
        <v>1</v>
      </c>
      <c r="CI17" s="952"/>
      <c r="CJ17" s="952"/>
      <c r="CK17" s="952"/>
      <c r="CL17" s="953"/>
      <c r="CM17" s="951">
        <v>10</v>
      </c>
      <c r="CN17" s="952"/>
      <c r="CO17" s="952"/>
      <c r="CP17" s="952"/>
      <c r="CQ17" s="953"/>
      <c r="CR17" s="951">
        <v>2</v>
      </c>
      <c r="CS17" s="952"/>
      <c r="CT17" s="952"/>
      <c r="CU17" s="952"/>
      <c r="CV17" s="953"/>
      <c r="CW17" s="951">
        <v>17</v>
      </c>
      <c r="CX17" s="952"/>
      <c r="CY17" s="952"/>
      <c r="CZ17" s="952"/>
      <c r="DA17" s="953"/>
      <c r="DB17" s="951" t="s">
        <v>561</v>
      </c>
      <c r="DC17" s="952"/>
      <c r="DD17" s="952"/>
      <c r="DE17" s="952"/>
      <c r="DF17" s="953"/>
      <c r="DG17" s="951" t="s">
        <v>561</v>
      </c>
      <c r="DH17" s="952"/>
      <c r="DI17" s="952"/>
      <c r="DJ17" s="952"/>
      <c r="DK17" s="953"/>
      <c r="DL17" s="951" t="s">
        <v>561</v>
      </c>
      <c r="DM17" s="952"/>
      <c r="DN17" s="952"/>
      <c r="DO17" s="952"/>
      <c r="DP17" s="953"/>
      <c r="DQ17" s="951" t="s">
        <v>561</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572</v>
      </c>
      <c r="BT18" s="955" t="s">
        <v>572</v>
      </c>
      <c r="BU18" s="955" t="s">
        <v>572</v>
      </c>
      <c r="BV18" s="955" t="s">
        <v>572</v>
      </c>
      <c r="BW18" s="955" t="s">
        <v>572</v>
      </c>
      <c r="BX18" s="955" t="s">
        <v>572</v>
      </c>
      <c r="BY18" s="955" t="s">
        <v>572</v>
      </c>
      <c r="BZ18" s="955" t="s">
        <v>572</v>
      </c>
      <c r="CA18" s="955" t="s">
        <v>572</v>
      </c>
      <c r="CB18" s="955" t="s">
        <v>572</v>
      </c>
      <c r="CC18" s="955" t="s">
        <v>572</v>
      </c>
      <c r="CD18" s="955" t="s">
        <v>572</v>
      </c>
      <c r="CE18" s="955" t="s">
        <v>572</v>
      </c>
      <c r="CF18" s="955" t="s">
        <v>572</v>
      </c>
      <c r="CG18" s="976" t="s">
        <v>572</v>
      </c>
      <c r="CH18" s="951" t="s">
        <v>561</v>
      </c>
      <c r="CI18" s="952"/>
      <c r="CJ18" s="952"/>
      <c r="CK18" s="952"/>
      <c r="CL18" s="953"/>
      <c r="CM18" s="951">
        <v>488</v>
      </c>
      <c r="CN18" s="952"/>
      <c r="CO18" s="952"/>
      <c r="CP18" s="952"/>
      <c r="CQ18" s="953"/>
      <c r="CR18" s="951">
        <v>479</v>
      </c>
      <c r="CS18" s="952"/>
      <c r="CT18" s="952"/>
      <c r="CU18" s="952"/>
      <c r="CV18" s="953"/>
      <c r="CW18" s="951" t="s">
        <v>561</v>
      </c>
      <c r="CX18" s="952"/>
      <c r="CY18" s="952"/>
      <c r="CZ18" s="952"/>
      <c r="DA18" s="953"/>
      <c r="DB18" s="951" t="s">
        <v>561</v>
      </c>
      <c r="DC18" s="952"/>
      <c r="DD18" s="952"/>
      <c r="DE18" s="952"/>
      <c r="DF18" s="953"/>
      <c r="DG18" s="951" t="s">
        <v>561</v>
      </c>
      <c r="DH18" s="952"/>
      <c r="DI18" s="952"/>
      <c r="DJ18" s="952"/>
      <c r="DK18" s="953"/>
      <c r="DL18" s="951" t="s">
        <v>561</v>
      </c>
      <c r="DM18" s="952"/>
      <c r="DN18" s="952"/>
      <c r="DO18" s="952"/>
      <c r="DP18" s="953"/>
      <c r="DQ18" s="951" t="s">
        <v>561</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t="s">
        <v>573</v>
      </c>
      <c r="BS19" s="954" t="s">
        <v>574</v>
      </c>
      <c r="BT19" s="955" t="s">
        <v>574</v>
      </c>
      <c r="BU19" s="955" t="s">
        <v>574</v>
      </c>
      <c r="BV19" s="955" t="s">
        <v>574</v>
      </c>
      <c r="BW19" s="955" t="s">
        <v>574</v>
      </c>
      <c r="BX19" s="955" t="s">
        <v>574</v>
      </c>
      <c r="BY19" s="955" t="s">
        <v>574</v>
      </c>
      <c r="BZ19" s="955" t="s">
        <v>574</v>
      </c>
      <c r="CA19" s="955" t="s">
        <v>574</v>
      </c>
      <c r="CB19" s="955" t="s">
        <v>574</v>
      </c>
      <c r="CC19" s="955" t="s">
        <v>574</v>
      </c>
      <c r="CD19" s="955" t="s">
        <v>574</v>
      </c>
      <c r="CE19" s="955" t="s">
        <v>574</v>
      </c>
      <c r="CF19" s="955" t="s">
        <v>574</v>
      </c>
      <c r="CG19" s="976" t="s">
        <v>574</v>
      </c>
      <c r="CH19" s="951" t="s">
        <v>561</v>
      </c>
      <c r="CI19" s="952"/>
      <c r="CJ19" s="952"/>
      <c r="CK19" s="952"/>
      <c r="CL19" s="953"/>
      <c r="CM19" s="951">
        <v>115</v>
      </c>
      <c r="CN19" s="952"/>
      <c r="CO19" s="952"/>
      <c r="CP19" s="952"/>
      <c r="CQ19" s="953"/>
      <c r="CR19" s="951">
        <v>10</v>
      </c>
      <c r="CS19" s="952"/>
      <c r="CT19" s="952"/>
      <c r="CU19" s="952"/>
      <c r="CV19" s="953"/>
      <c r="CW19" s="951">
        <v>87</v>
      </c>
      <c r="CX19" s="952"/>
      <c r="CY19" s="952"/>
      <c r="CZ19" s="952"/>
      <c r="DA19" s="953"/>
      <c r="DB19" s="951" t="s">
        <v>561</v>
      </c>
      <c r="DC19" s="952"/>
      <c r="DD19" s="952"/>
      <c r="DE19" s="952"/>
      <c r="DF19" s="953"/>
      <c r="DG19" s="951" t="s">
        <v>561</v>
      </c>
      <c r="DH19" s="952"/>
      <c r="DI19" s="952"/>
      <c r="DJ19" s="952"/>
      <c r="DK19" s="953"/>
      <c r="DL19" s="951">
        <v>235</v>
      </c>
      <c r="DM19" s="952"/>
      <c r="DN19" s="952"/>
      <c r="DO19" s="952"/>
      <c r="DP19" s="953"/>
      <c r="DQ19" s="951">
        <v>212</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575</v>
      </c>
      <c r="BT20" s="955" t="s">
        <v>575</v>
      </c>
      <c r="BU20" s="955" t="s">
        <v>575</v>
      </c>
      <c r="BV20" s="955" t="s">
        <v>575</v>
      </c>
      <c r="BW20" s="955" t="s">
        <v>575</v>
      </c>
      <c r="BX20" s="955" t="s">
        <v>575</v>
      </c>
      <c r="BY20" s="955" t="s">
        <v>575</v>
      </c>
      <c r="BZ20" s="955" t="s">
        <v>575</v>
      </c>
      <c r="CA20" s="955" t="s">
        <v>575</v>
      </c>
      <c r="CB20" s="955" t="s">
        <v>575</v>
      </c>
      <c r="CC20" s="955" t="s">
        <v>575</v>
      </c>
      <c r="CD20" s="955" t="s">
        <v>575</v>
      </c>
      <c r="CE20" s="955" t="s">
        <v>575</v>
      </c>
      <c r="CF20" s="955" t="s">
        <v>575</v>
      </c>
      <c r="CG20" s="976" t="s">
        <v>575</v>
      </c>
      <c r="CH20" s="951">
        <v>5</v>
      </c>
      <c r="CI20" s="952"/>
      <c r="CJ20" s="952"/>
      <c r="CK20" s="952"/>
      <c r="CL20" s="953"/>
      <c r="CM20" s="951">
        <v>1152</v>
      </c>
      <c r="CN20" s="952"/>
      <c r="CO20" s="952"/>
      <c r="CP20" s="952"/>
      <c r="CQ20" s="953"/>
      <c r="CR20" s="951">
        <v>300</v>
      </c>
      <c r="CS20" s="952"/>
      <c r="CT20" s="952"/>
      <c r="CU20" s="952"/>
      <c r="CV20" s="953"/>
      <c r="CW20" s="951" t="s">
        <v>561</v>
      </c>
      <c r="CX20" s="952"/>
      <c r="CY20" s="952"/>
      <c r="CZ20" s="952"/>
      <c r="DA20" s="953"/>
      <c r="DB20" s="951" t="s">
        <v>561</v>
      </c>
      <c r="DC20" s="952"/>
      <c r="DD20" s="952"/>
      <c r="DE20" s="952"/>
      <c r="DF20" s="953"/>
      <c r="DG20" s="951" t="s">
        <v>561</v>
      </c>
      <c r="DH20" s="952"/>
      <c r="DI20" s="952"/>
      <c r="DJ20" s="952"/>
      <c r="DK20" s="953"/>
      <c r="DL20" s="951" t="s">
        <v>561</v>
      </c>
      <c r="DM20" s="952"/>
      <c r="DN20" s="952"/>
      <c r="DO20" s="952"/>
      <c r="DP20" s="953"/>
      <c r="DQ20" s="951" t="s">
        <v>561</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576</v>
      </c>
      <c r="BT21" s="955" t="s">
        <v>576</v>
      </c>
      <c r="BU21" s="955" t="s">
        <v>576</v>
      </c>
      <c r="BV21" s="955" t="s">
        <v>576</v>
      </c>
      <c r="BW21" s="955" t="s">
        <v>576</v>
      </c>
      <c r="BX21" s="955" t="s">
        <v>576</v>
      </c>
      <c r="BY21" s="955" t="s">
        <v>576</v>
      </c>
      <c r="BZ21" s="955" t="s">
        <v>576</v>
      </c>
      <c r="CA21" s="955" t="s">
        <v>576</v>
      </c>
      <c r="CB21" s="955" t="s">
        <v>576</v>
      </c>
      <c r="CC21" s="955" t="s">
        <v>576</v>
      </c>
      <c r="CD21" s="955" t="s">
        <v>576</v>
      </c>
      <c r="CE21" s="955" t="s">
        <v>576</v>
      </c>
      <c r="CF21" s="955" t="s">
        <v>576</v>
      </c>
      <c r="CG21" s="976" t="s">
        <v>576</v>
      </c>
      <c r="CH21" s="951">
        <v>-3</v>
      </c>
      <c r="CI21" s="952"/>
      <c r="CJ21" s="952"/>
      <c r="CK21" s="952"/>
      <c r="CL21" s="953"/>
      <c r="CM21" s="951">
        <v>15</v>
      </c>
      <c r="CN21" s="952"/>
      <c r="CO21" s="952"/>
      <c r="CP21" s="952"/>
      <c r="CQ21" s="953"/>
      <c r="CR21" s="951">
        <v>5</v>
      </c>
      <c r="CS21" s="952"/>
      <c r="CT21" s="952"/>
      <c r="CU21" s="952"/>
      <c r="CV21" s="953"/>
      <c r="CW21" s="951" t="s">
        <v>561</v>
      </c>
      <c r="CX21" s="952"/>
      <c r="CY21" s="952"/>
      <c r="CZ21" s="952"/>
      <c r="DA21" s="953"/>
      <c r="DB21" s="951" t="s">
        <v>561</v>
      </c>
      <c r="DC21" s="952"/>
      <c r="DD21" s="952"/>
      <c r="DE21" s="952"/>
      <c r="DF21" s="953"/>
      <c r="DG21" s="951" t="s">
        <v>561</v>
      </c>
      <c r="DH21" s="952"/>
      <c r="DI21" s="952"/>
      <c r="DJ21" s="952"/>
      <c r="DK21" s="953"/>
      <c r="DL21" s="951" t="s">
        <v>561</v>
      </c>
      <c r="DM21" s="952"/>
      <c r="DN21" s="952"/>
      <c r="DO21" s="952"/>
      <c r="DP21" s="953"/>
      <c r="DQ21" s="951" t="s">
        <v>561</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380</v>
      </c>
      <c r="BA22" s="992"/>
      <c r="BB22" s="992"/>
      <c r="BC22" s="992"/>
      <c r="BD22" s="993"/>
      <c r="BE22" s="231"/>
      <c r="BF22" s="231"/>
      <c r="BG22" s="231"/>
      <c r="BH22" s="231"/>
      <c r="BI22" s="231"/>
      <c r="BJ22" s="231"/>
      <c r="BK22" s="231"/>
      <c r="BL22" s="231"/>
      <c r="BM22" s="231"/>
      <c r="BN22" s="231"/>
      <c r="BO22" s="231"/>
      <c r="BP22" s="231"/>
      <c r="BQ22" s="236">
        <v>16</v>
      </c>
      <c r="BR22" s="237" t="s">
        <v>573</v>
      </c>
      <c r="BS22" s="954" t="s">
        <v>577</v>
      </c>
      <c r="BT22" s="955" t="s">
        <v>577</v>
      </c>
      <c r="BU22" s="955" t="s">
        <v>577</v>
      </c>
      <c r="BV22" s="955" t="s">
        <v>577</v>
      </c>
      <c r="BW22" s="955" t="s">
        <v>577</v>
      </c>
      <c r="BX22" s="955" t="s">
        <v>577</v>
      </c>
      <c r="BY22" s="955" t="s">
        <v>577</v>
      </c>
      <c r="BZ22" s="955" t="s">
        <v>577</v>
      </c>
      <c r="CA22" s="955" t="s">
        <v>577</v>
      </c>
      <c r="CB22" s="955" t="s">
        <v>577</v>
      </c>
      <c r="CC22" s="955" t="s">
        <v>577</v>
      </c>
      <c r="CD22" s="955" t="s">
        <v>577</v>
      </c>
      <c r="CE22" s="955" t="s">
        <v>577</v>
      </c>
      <c r="CF22" s="955" t="s">
        <v>577</v>
      </c>
      <c r="CG22" s="976" t="s">
        <v>577</v>
      </c>
      <c r="CH22" s="951">
        <v>51</v>
      </c>
      <c r="CI22" s="952"/>
      <c r="CJ22" s="952"/>
      <c r="CK22" s="952"/>
      <c r="CL22" s="953"/>
      <c r="CM22" s="951">
        <v>2528</v>
      </c>
      <c r="CN22" s="952"/>
      <c r="CO22" s="952"/>
      <c r="CP22" s="952"/>
      <c r="CQ22" s="953"/>
      <c r="CR22" s="951">
        <v>174</v>
      </c>
      <c r="CS22" s="952"/>
      <c r="CT22" s="952"/>
      <c r="CU22" s="952"/>
      <c r="CV22" s="953"/>
      <c r="CW22" s="951">
        <v>150</v>
      </c>
      <c r="CX22" s="952"/>
      <c r="CY22" s="952"/>
      <c r="CZ22" s="952"/>
      <c r="DA22" s="953"/>
      <c r="DB22" s="951">
        <v>2774</v>
      </c>
      <c r="DC22" s="952"/>
      <c r="DD22" s="952"/>
      <c r="DE22" s="952"/>
      <c r="DF22" s="953"/>
      <c r="DG22" s="951" t="s">
        <v>561</v>
      </c>
      <c r="DH22" s="952"/>
      <c r="DI22" s="952"/>
      <c r="DJ22" s="952"/>
      <c r="DK22" s="953"/>
      <c r="DL22" s="951">
        <v>375</v>
      </c>
      <c r="DM22" s="952"/>
      <c r="DN22" s="952"/>
      <c r="DO22" s="952"/>
      <c r="DP22" s="953"/>
      <c r="DQ22" s="951" t="s">
        <v>561</v>
      </c>
      <c r="DR22" s="952"/>
      <c r="DS22" s="952"/>
      <c r="DT22" s="952"/>
      <c r="DU22" s="953"/>
      <c r="DV22" s="954"/>
      <c r="DW22" s="955"/>
      <c r="DX22" s="955"/>
      <c r="DY22" s="955"/>
      <c r="DZ22" s="956"/>
      <c r="EA22" s="232"/>
    </row>
    <row r="23" spans="1:131" s="233" customFormat="1" ht="26.25" customHeight="1" thickBot="1" x14ac:dyDescent="0.25">
      <c r="A23" s="238" t="s">
        <v>381</v>
      </c>
      <c r="B23" s="899" t="s">
        <v>382</v>
      </c>
      <c r="C23" s="900"/>
      <c r="D23" s="900"/>
      <c r="E23" s="900"/>
      <c r="F23" s="900"/>
      <c r="G23" s="900"/>
      <c r="H23" s="900"/>
      <c r="I23" s="900"/>
      <c r="J23" s="900"/>
      <c r="K23" s="900"/>
      <c r="L23" s="900"/>
      <c r="M23" s="900"/>
      <c r="N23" s="900"/>
      <c r="O23" s="900"/>
      <c r="P23" s="910"/>
      <c r="Q23" s="1035">
        <v>674925</v>
      </c>
      <c r="R23" s="1029"/>
      <c r="S23" s="1029"/>
      <c r="T23" s="1029"/>
      <c r="U23" s="1029"/>
      <c r="V23" s="1029">
        <v>644186</v>
      </c>
      <c r="W23" s="1029"/>
      <c r="X23" s="1029"/>
      <c r="Y23" s="1029"/>
      <c r="Z23" s="1029"/>
      <c r="AA23" s="1029">
        <v>30740</v>
      </c>
      <c r="AB23" s="1029"/>
      <c r="AC23" s="1029"/>
      <c r="AD23" s="1029"/>
      <c r="AE23" s="1036"/>
      <c r="AF23" s="1037">
        <v>19402</v>
      </c>
      <c r="AG23" s="1029"/>
      <c r="AH23" s="1029"/>
      <c r="AI23" s="1029"/>
      <c r="AJ23" s="1038"/>
      <c r="AK23" s="1039"/>
      <c r="AL23" s="1040"/>
      <c r="AM23" s="1040"/>
      <c r="AN23" s="1040"/>
      <c r="AO23" s="1040"/>
      <c r="AP23" s="1029">
        <v>964463</v>
      </c>
      <c r="AQ23" s="1029"/>
      <c r="AR23" s="1029"/>
      <c r="AS23" s="1029"/>
      <c r="AT23" s="1029"/>
      <c r="AU23" s="1030"/>
      <c r="AV23" s="1030"/>
      <c r="AW23" s="1030"/>
      <c r="AX23" s="1030"/>
      <c r="AY23" s="1031"/>
      <c r="AZ23" s="1032" t="s">
        <v>221</v>
      </c>
      <c r="BA23" s="1033"/>
      <c r="BB23" s="1033"/>
      <c r="BC23" s="1033"/>
      <c r="BD23" s="1034"/>
      <c r="BE23" s="231"/>
      <c r="BF23" s="231"/>
      <c r="BG23" s="231"/>
      <c r="BH23" s="231"/>
      <c r="BI23" s="231"/>
      <c r="BJ23" s="231"/>
      <c r="BK23" s="231"/>
      <c r="BL23" s="231"/>
      <c r="BM23" s="231"/>
      <c r="BN23" s="231"/>
      <c r="BO23" s="231"/>
      <c r="BP23" s="231"/>
      <c r="BQ23" s="236">
        <v>17</v>
      </c>
      <c r="BR23" s="237" t="s">
        <v>573</v>
      </c>
      <c r="BS23" s="954" t="s">
        <v>578</v>
      </c>
      <c r="BT23" s="955" t="s">
        <v>578</v>
      </c>
      <c r="BU23" s="955" t="s">
        <v>578</v>
      </c>
      <c r="BV23" s="955" t="s">
        <v>578</v>
      </c>
      <c r="BW23" s="955" t="s">
        <v>578</v>
      </c>
      <c r="BX23" s="955" t="s">
        <v>578</v>
      </c>
      <c r="BY23" s="955" t="s">
        <v>578</v>
      </c>
      <c r="BZ23" s="955" t="s">
        <v>578</v>
      </c>
      <c r="CA23" s="955" t="s">
        <v>578</v>
      </c>
      <c r="CB23" s="955" t="s">
        <v>578</v>
      </c>
      <c r="CC23" s="955" t="s">
        <v>578</v>
      </c>
      <c r="CD23" s="955" t="s">
        <v>578</v>
      </c>
      <c r="CE23" s="955" t="s">
        <v>578</v>
      </c>
      <c r="CF23" s="955" t="s">
        <v>578</v>
      </c>
      <c r="CG23" s="976" t="s">
        <v>578</v>
      </c>
      <c r="CH23" s="951">
        <v>11</v>
      </c>
      <c r="CI23" s="952"/>
      <c r="CJ23" s="952"/>
      <c r="CK23" s="952"/>
      <c r="CL23" s="953"/>
      <c r="CM23" s="951">
        <v>80</v>
      </c>
      <c r="CN23" s="952"/>
      <c r="CO23" s="952"/>
      <c r="CP23" s="952"/>
      <c r="CQ23" s="953"/>
      <c r="CR23" s="951">
        <v>452</v>
      </c>
      <c r="CS23" s="952"/>
      <c r="CT23" s="952"/>
      <c r="CU23" s="952"/>
      <c r="CV23" s="953"/>
      <c r="CW23" s="951">
        <v>90</v>
      </c>
      <c r="CX23" s="952"/>
      <c r="CY23" s="952"/>
      <c r="CZ23" s="952"/>
      <c r="DA23" s="953"/>
      <c r="DB23" s="951" t="s">
        <v>561</v>
      </c>
      <c r="DC23" s="952"/>
      <c r="DD23" s="952"/>
      <c r="DE23" s="952"/>
      <c r="DF23" s="953"/>
      <c r="DG23" s="951" t="s">
        <v>561</v>
      </c>
      <c r="DH23" s="952"/>
      <c r="DI23" s="952"/>
      <c r="DJ23" s="952"/>
      <c r="DK23" s="953"/>
      <c r="DL23" s="951">
        <v>128</v>
      </c>
      <c r="DM23" s="952"/>
      <c r="DN23" s="952"/>
      <c r="DO23" s="952"/>
      <c r="DP23" s="953"/>
      <c r="DQ23" s="951">
        <v>115</v>
      </c>
      <c r="DR23" s="952"/>
      <c r="DS23" s="952"/>
      <c r="DT23" s="952"/>
      <c r="DU23" s="953"/>
      <c r="DV23" s="954"/>
      <c r="DW23" s="955"/>
      <c r="DX23" s="955"/>
      <c r="DY23" s="955"/>
      <c r="DZ23" s="956"/>
      <c r="EA23" s="232"/>
    </row>
    <row r="24" spans="1:131" s="233" customFormat="1" ht="26.25" customHeight="1" x14ac:dyDescent="0.2">
      <c r="A24" s="1028" t="s">
        <v>383</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579</v>
      </c>
      <c r="BT24" s="955" t="s">
        <v>579</v>
      </c>
      <c r="BU24" s="955" t="s">
        <v>579</v>
      </c>
      <c r="BV24" s="955" t="s">
        <v>579</v>
      </c>
      <c r="BW24" s="955" t="s">
        <v>579</v>
      </c>
      <c r="BX24" s="955" t="s">
        <v>579</v>
      </c>
      <c r="BY24" s="955" t="s">
        <v>579</v>
      </c>
      <c r="BZ24" s="955" t="s">
        <v>579</v>
      </c>
      <c r="CA24" s="955" t="s">
        <v>579</v>
      </c>
      <c r="CB24" s="955" t="s">
        <v>579</v>
      </c>
      <c r="CC24" s="955" t="s">
        <v>579</v>
      </c>
      <c r="CD24" s="955" t="s">
        <v>579</v>
      </c>
      <c r="CE24" s="955" t="s">
        <v>579</v>
      </c>
      <c r="CF24" s="955" t="s">
        <v>579</v>
      </c>
      <c r="CG24" s="976" t="s">
        <v>579</v>
      </c>
      <c r="CH24" s="951">
        <v>1</v>
      </c>
      <c r="CI24" s="952"/>
      <c r="CJ24" s="952"/>
      <c r="CK24" s="952"/>
      <c r="CL24" s="953"/>
      <c r="CM24" s="951">
        <v>48</v>
      </c>
      <c r="CN24" s="952"/>
      <c r="CO24" s="952"/>
      <c r="CP24" s="952"/>
      <c r="CQ24" s="953"/>
      <c r="CR24" s="951">
        <v>15</v>
      </c>
      <c r="CS24" s="952"/>
      <c r="CT24" s="952"/>
      <c r="CU24" s="952"/>
      <c r="CV24" s="953"/>
      <c r="CW24" s="951" t="s">
        <v>561</v>
      </c>
      <c r="CX24" s="952"/>
      <c r="CY24" s="952"/>
      <c r="CZ24" s="952"/>
      <c r="DA24" s="953"/>
      <c r="DB24" s="951" t="s">
        <v>561</v>
      </c>
      <c r="DC24" s="952"/>
      <c r="DD24" s="952"/>
      <c r="DE24" s="952"/>
      <c r="DF24" s="953"/>
      <c r="DG24" s="951" t="s">
        <v>561</v>
      </c>
      <c r="DH24" s="952"/>
      <c r="DI24" s="952"/>
      <c r="DJ24" s="952"/>
      <c r="DK24" s="953"/>
      <c r="DL24" s="951" t="s">
        <v>561</v>
      </c>
      <c r="DM24" s="952"/>
      <c r="DN24" s="952"/>
      <c r="DO24" s="952"/>
      <c r="DP24" s="953"/>
      <c r="DQ24" s="951" t="s">
        <v>561</v>
      </c>
      <c r="DR24" s="952"/>
      <c r="DS24" s="952"/>
      <c r="DT24" s="952"/>
      <c r="DU24" s="953"/>
      <c r="DV24" s="954"/>
      <c r="DW24" s="955"/>
      <c r="DX24" s="955"/>
      <c r="DY24" s="955"/>
      <c r="DZ24" s="956"/>
      <c r="EA24" s="232"/>
    </row>
    <row r="25" spans="1:131" ht="26.25" customHeight="1" thickBot="1" x14ac:dyDescent="0.25">
      <c r="A25" s="1027" t="s">
        <v>384</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580</v>
      </c>
      <c r="BT25" s="955" t="s">
        <v>580</v>
      </c>
      <c r="BU25" s="955" t="s">
        <v>580</v>
      </c>
      <c r="BV25" s="955" t="s">
        <v>580</v>
      </c>
      <c r="BW25" s="955" t="s">
        <v>580</v>
      </c>
      <c r="BX25" s="955" t="s">
        <v>580</v>
      </c>
      <c r="BY25" s="955" t="s">
        <v>580</v>
      </c>
      <c r="BZ25" s="955" t="s">
        <v>580</v>
      </c>
      <c r="CA25" s="955" t="s">
        <v>580</v>
      </c>
      <c r="CB25" s="955" t="s">
        <v>580</v>
      </c>
      <c r="CC25" s="955" t="s">
        <v>580</v>
      </c>
      <c r="CD25" s="955" t="s">
        <v>580</v>
      </c>
      <c r="CE25" s="955" t="s">
        <v>580</v>
      </c>
      <c r="CF25" s="955" t="s">
        <v>580</v>
      </c>
      <c r="CG25" s="976" t="s">
        <v>580</v>
      </c>
      <c r="CH25" s="951">
        <v>-4</v>
      </c>
      <c r="CI25" s="952"/>
      <c r="CJ25" s="952"/>
      <c r="CK25" s="952"/>
      <c r="CL25" s="953"/>
      <c r="CM25" s="951">
        <v>116</v>
      </c>
      <c r="CN25" s="952"/>
      <c r="CO25" s="952"/>
      <c r="CP25" s="952"/>
      <c r="CQ25" s="953"/>
      <c r="CR25" s="951">
        <v>10</v>
      </c>
      <c r="CS25" s="952"/>
      <c r="CT25" s="952"/>
      <c r="CU25" s="952"/>
      <c r="CV25" s="953"/>
      <c r="CW25" s="951" t="s">
        <v>561</v>
      </c>
      <c r="CX25" s="952"/>
      <c r="CY25" s="952"/>
      <c r="CZ25" s="952"/>
      <c r="DA25" s="953"/>
      <c r="DB25" s="951" t="s">
        <v>561</v>
      </c>
      <c r="DC25" s="952"/>
      <c r="DD25" s="952"/>
      <c r="DE25" s="952"/>
      <c r="DF25" s="953"/>
      <c r="DG25" s="951" t="s">
        <v>561</v>
      </c>
      <c r="DH25" s="952"/>
      <c r="DI25" s="952"/>
      <c r="DJ25" s="952"/>
      <c r="DK25" s="953"/>
      <c r="DL25" s="951" t="s">
        <v>561</v>
      </c>
      <c r="DM25" s="952"/>
      <c r="DN25" s="952"/>
      <c r="DO25" s="952"/>
      <c r="DP25" s="953"/>
      <c r="DQ25" s="951" t="s">
        <v>561</v>
      </c>
      <c r="DR25" s="952"/>
      <c r="DS25" s="952"/>
      <c r="DT25" s="952"/>
      <c r="DU25" s="953"/>
      <c r="DV25" s="954"/>
      <c r="DW25" s="955"/>
      <c r="DX25" s="955"/>
      <c r="DY25" s="955"/>
      <c r="DZ25" s="956"/>
      <c r="EA25" s="228"/>
    </row>
    <row r="26" spans="1:131" ht="26.25" customHeight="1" x14ac:dyDescent="0.2">
      <c r="A26" s="957" t="s">
        <v>352</v>
      </c>
      <c r="B26" s="958"/>
      <c r="C26" s="958"/>
      <c r="D26" s="958"/>
      <c r="E26" s="958"/>
      <c r="F26" s="958"/>
      <c r="G26" s="958"/>
      <c r="H26" s="958"/>
      <c r="I26" s="958"/>
      <c r="J26" s="958"/>
      <c r="K26" s="958"/>
      <c r="L26" s="958"/>
      <c r="M26" s="958"/>
      <c r="N26" s="958"/>
      <c r="O26" s="958"/>
      <c r="P26" s="959"/>
      <c r="Q26" s="963" t="s">
        <v>385</v>
      </c>
      <c r="R26" s="964"/>
      <c r="S26" s="964"/>
      <c r="T26" s="964"/>
      <c r="U26" s="965"/>
      <c r="V26" s="963" t="s">
        <v>386</v>
      </c>
      <c r="W26" s="964"/>
      <c r="X26" s="964"/>
      <c r="Y26" s="964"/>
      <c r="Z26" s="965"/>
      <c r="AA26" s="963" t="s">
        <v>387</v>
      </c>
      <c r="AB26" s="964"/>
      <c r="AC26" s="964"/>
      <c r="AD26" s="964"/>
      <c r="AE26" s="964"/>
      <c r="AF26" s="1023" t="s">
        <v>388</v>
      </c>
      <c r="AG26" s="970"/>
      <c r="AH26" s="970"/>
      <c r="AI26" s="970"/>
      <c r="AJ26" s="1024"/>
      <c r="AK26" s="964" t="s">
        <v>389</v>
      </c>
      <c r="AL26" s="964"/>
      <c r="AM26" s="964"/>
      <c r="AN26" s="964"/>
      <c r="AO26" s="965"/>
      <c r="AP26" s="963" t="s">
        <v>390</v>
      </c>
      <c r="AQ26" s="964"/>
      <c r="AR26" s="964"/>
      <c r="AS26" s="964"/>
      <c r="AT26" s="965"/>
      <c r="AU26" s="963" t="s">
        <v>391</v>
      </c>
      <c r="AV26" s="964"/>
      <c r="AW26" s="964"/>
      <c r="AX26" s="964"/>
      <c r="AY26" s="965"/>
      <c r="AZ26" s="963" t="s">
        <v>392</v>
      </c>
      <c r="BA26" s="964"/>
      <c r="BB26" s="964"/>
      <c r="BC26" s="964"/>
      <c r="BD26" s="965"/>
      <c r="BE26" s="963" t="s">
        <v>359</v>
      </c>
      <c r="BF26" s="964"/>
      <c r="BG26" s="964"/>
      <c r="BH26" s="964"/>
      <c r="BI26" s="977"/>
      <c r="BJ26" s="230"/>
      <c r="BK26" s="230"/>
      <c r="BL26" s="230"/>
      <c r="BM26" s="230"/>
      <c r="BN26" s="230"/>
      <c r="BO26" s="239"/>
      <c r="BP26" s="239"/>
      <c r="BQ26" s="236">
        <v>20</v>
      </c>
      <c r="BR26" s="237"/>
      <c r="BS26" s="954" t="s">
        <v>581</v>
      </c>
      <c r="BT26" s="955" t="s">
        <v>581</v>
      </c>
      <c r="BU26" s="955" t="s">
        <v>581</v>
      </c>
      <c r="BV26" s="955" t="s">
        <v>581</v>
      </c>
      <c r="BW26" s="955" t="s">
        <v>581</v>
      </c>
      <c r="BX26" s="955" t="s">
        <v>581</v>
      </c>
      <c r="BY26" s="955" t="s">
        <v>581</v>
      </c>
      <c r="BZ26" s="955" t="s">
        <v>581</v>
      </c>
      <c r="CA26" s="955" t="s">
        <v>581</v>
      </c>
      <c r="CB26" s="955" t="s">
        <v>581</v>
      </c>
      <c r="CC26" s="955" t="s">
        <v>581</v>
      </c>
      <c r="CD26" s="955" t="s">
        <v>581</v>
      </c>
      <c r="CE26" s="955" t="s">
        <v>581</v>
      </c>
      <c r="CF26" s="955" t="s">
        <v>581</v>
      </c>
      <c r="CG26" s="976" t="s">
        <v>581</v>
      </c>
      <c r="CH26" s="951">
        <v>-1</v>
      </c>
      <c r="CI26" s="952"/>
      <c r="CJ26" s="952"/>
      <c r="CK26" s="952"/>
      <c r="CL26" s="953"/>
      <c r="CM26" s="951">
        <v>202</v>
      </c>
      <c r="CN26" s="952"/>
      <c r="CO26" s="952"/>
      <c r="CP26" s="952"/>
      <c r="CQ26" s="953"/>
      <c r="CR26" s="951">
        <v>88</v>
      </c>
      <c r="CS26" s="952"/>
      <c r="CT26" s="952"/>
      <c r="CU26" s="952"/>
      <c r="CV26" s="953"/>
      <c r="CW26" s="951">
        <v>3</v>
      </c>
      <c r="CX26" s="952"/>
      <c r="CY26" s="952"/>
      <c r="CZ26" s="952"/>
      <c r="DA26" s="953"/>
      <c r="DB26" s="951" t="s">
        <v>561</v>
      </c>
      <c r="DC26" s="952"/>
      <c r="DD26" s="952"/>
      <c r="DE26" s="952"/>
      <c r="DF26" s="953"/>
      <c r="DG26" s="951" t="s">
        <v>561</v>
      </c>
      <c r="DH26" s="952"/>
      <c r="DI26" s="952"/>
      <c r="DJ26" s="952"/>
      <c r="DK26" s="953"/>
      <c r="DL26" s="951" t="s">
        <v>561</v>
      </c>
      <c r="DM26" s="952"/>
      <c r="DN26" s="952"/>
      <c r="DO26" s="952"/>
      <c r="DP26" s="953"/>
      <c r="DQ26" s="951" t="s">
        <v>561</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582</v>
      </c>
      <c r="BT27" s="955" t="s">
        <v>582</v>
      </c>
      <c r="BU27" s="955" t="s">
        <v>582</v>
      </c>
      <c r="BV27" s="955" t="s">
        <v>582</v>
      </c>
      <c r="BW27" s="955" t="s">
        <v>582</v>
      </c>
      <c r="BX27" s="955" t="s">
        <v>582</v>
      </c>
      <c r="BY27" s="955" t="s">
        <v>582</v>
      </c>
      <c r="BZ27" s="955" t="s">
        <v>582</v>
      </c>
      <c r="CA27" s="955" t="s">
        <v>582</v>
      </c>
      <c r="CB27" s="955" t="s">
        <v>582</v>
      </c>
      <c r="CC27" s="955" t="s">
        <v>582</v>
      </c>
      <c r="CD27" s="955" t="s">
        <v>582</v>
      </c>
      <c r="CE27" s="955" t="s">
        <v>582</v>
      </c>
      <c r="CF27" s="955" t="s">
        <v>582</v>
      </c>
      <c r="CG27" s="976" t="s">
        <v>582</v>
      </c>
      <c r="CH27" s="951">
        <v>-2</v>
      </c>
      <c r="CI27" s="952"/>
      <c r="CJ27" s="952"/>
      <c r="CK27" s="952"/>
      <c r="CL27" s="953"/>
      <c r="CM27" s="951">
        <v>511</v>
      </c>
      <c r="CN27" s="952"/>
      <c r="CO27" s="952"/>
      <c r="CP27" s="952"/>
      <c r="CQ27" s="953"/>
      <c r="CR27" s="951">
        <v>0</v>
      </c>
      <c r="CS27" s="952"/>
      <c r="CT27" s="952"/>
      <c r="CU27" s="952"/>
      <c r="CV27" s="953"/>
      <c r="CW27" s="951" t="s">
        <v>561</v>
      </c>
      <c r="CX27" s="952"/>
      <c r="CY27" s="952"/>
      <c r="CZ27" s="952"/>
      <c r="DA27" s="953"/>
      <c r="DB27" s="951" t="s">
        <v>561</v>
      </c>
      <c r="DC27" s="952"/>
      <c r="DD27" s="952"/>
      <c r="DE27" s="952"/>
      <c r="DF27" s="953"/>
      <c r="DG27" s="951" t="s">
        <v>561</v>
      </c>
      <c r="DH27" s="952"/>
      <c r="DI27" s="952"/>
      <c r="DJ27" s="952"/>
      <c r="DK27" s="953"/>
      <c r="DL27" s="951" t="s">
        <v>561</v>
      </c>
      <c r="DM27" s="952"/>
      <c r="DN27" s="952"/>
      <c r="DO27" s="952"/>
      <c r="DP27" s="953"/>
      <c r="DQ27" s="951" t="s">
        <v>561</v>
      </c>
      <c r="DR27" s="952"/>
      <c r="DS27" s="952"/>
      <c r="DT27" s="952"/>
      <c r="DU27" s="953"/>
      <c r="DV27" s="954"/>
      <c r="DW27" s="955"/>
      <c r="DX27" s="955"/>
      <c r="DY27" s="955"/>
      <c r="DZ27" s="956"/>
      <c r="EA27" s="228"/>
    </row>
    <row r="28" spans="1:131" ht="26.25" customHeight="1" thickTop="1" x14ac:dyDescent="0.2">
      <c r="A28" s="240">
        <v>1</v>
      </c>
      <c r="B28" s="1015" t="s">
        <v>393</v>
      </c>
      <c r="C28" s="1016"/>
      <c r="D28" s="1016"/>
      <c r="E28" s="1016"/>
      <c r="F28" s="1016"/>
      <c r="G28" s="1016"/>
      <c r="H28" s="1016"/>
      <c r="I28" s="1016"/>
      <c r="J28" s="1016"/>
      <c r="K28" s="1016"/>
      <c r="L28" s="1016"/>
      <c r="M28" s="1016"/>
      <c r="N28" s="1016"/>
      <c r="O28" s="1016"/>
      <c r="P28" s="1017"/>
      <c r="Q28" s="1018">
        <v>79733</v>
      </c>
      <c r="R28" s="1019"/>
      <c r="S28" s="1019"/>
      <c r="T28" s="1019"/>
      <c r="U28" s="1019"/>
      <c r="V28" s="1019">
        <v>78087</v>
      </c>
      <c r="W28" s="1019"/>
      <c r="X28" s="1019"/>
      <c r="Y28" s="1019"/>
      <c r="Z28" s="1019"/>
      <c r="AA28" s="1019">
        <v>1646</v>
      </c>
      <c r="AB28" s="1019"/>
      <c r="AC28" s="1019"/>
      <c r="AD28" s="1019"/>
      <c r="AE28" s="1020"/>
      <c r="AF28" s="1021">
        <v>1646</v>
      </c>
      <c r="AG28" s="1019"/>
      <c r="AH28" s="1019"/>
      <c r="AI28" s="1019"/>
      <c r="AJ28" s="1022"/>
      <c r="AK28" s="1010">
        <v>5083</v>
      </c>
      <c r="AL28" s="1011"/>
      <c r="AM28" s="1011"/>
      <c r="AN28" s="1011"/>
      <c r="AO28" s="1011"/>
      <c r="AP28" s="1011" t="s">
        <v>497</v>
      </c>
      <c r="AQ28" s="1011"/>
      <c r="AR28" s="1011"/>
      <c r="AS28" s="1011"/>
      <c r="AT28" s="1011"/>
      <c r="AU28" s="1011" t="s">
        <v>497</v>
      </c>
      <c r="AV28" s="1011"/>
      <c r="AW28" s="1011"/>
      <c r="AX28" s="1011"/>
      <c r="AY28" s="1011"/>
      <c r="AZ28" s="1012" t="s">
        <v>497</v>
      </c>
      <c r="BA28" s="1012"/>
      <c r="BB28" s="1012"/>
      <c r="BC28" s="1012"/>
      <c r="BD28" s="1012"/>
      <c r="BE28" s="1013"/>
      <c r="BF28" s="1013"/>
      <c r="BG28" s="1013"/>
      <c r="BH28" s="1013"/>
      <c r="BI28" s="1014"/>
      <c r="BJ28" s="230"/>
      <c r="BK28" s="230"/>
      <c r="BL28" s="230"/>
      <c r="BM28" s="230"/>
      <c r="BN28" s="230"/>
      <c r="BO28" s="239"/>
      <c r="BP28" s="239"/>
      <c r="BQ28" s="236">
        <v>22</v>
      </c>
      <c r="BR28" s="237"/>
      <c r="BS28" s="954" t="s">
        <v>583</v>
      </c>
      <c r="BT28" s="955" t="s">
        <v>583</v>
      </c>
      <c r="BU28" s="955" t="s">
        <v>583</v>
      </c>
      <c r="BV28" s="955" t="s">
        <v>583</v>
      </c>
      <c r="BW28" s="955" t="s">
        <v>583</v>
      </c>
      <c r="BX28" s="955" t="s">
        <v>583</v>
      </c>
      <c r="BY28" s="955" t="s">
        <v>583</v>
      </c>
      <c r="BZ28" s="955" t="s">
        <v>583</v>
      </c>
      <c r="CA28" s="955" t="s">
        <v>583</v>
      </c>
      <c r="CB28" s="955" t="s">
        <v>583</v>
      </c>
      <c r="CC28" s="955" t="s">
        <v>583</v>
      </c>
      <c r="CD28" s="955" t="s">
        <v>583</v>
      </c>
      <c r="CE28" s="955" t="s">
        <v>583</v>
      </c>
      <c r="CF28" s="955" t="s">
        <v>583</v>
      </c>
      <c r="CG28" s="976" t="s">
        <v>583</v>
      </c>
      <c r="CH28" s="951">
        <v>3</v>
      </c>
      <c r="CI28" s="952"/>
      <c r="CJ28" s="952"/>
      <c r="CK28" s="952"/>
      <c r="CL28" s="953"/>
      <c r="CM28" s="951">
        <v>131</v>
      </c>
      <c r="CN28" s="952"/>
      <c r="CO28" s="952"/>
      <c r="CP28" s="952"/>
      <c r="CQ28" s="953"/>
      <c r="CR28" s="951">
        <v>150</v>
      </c>
      <c r="CS28" s="952"/>
      <c r="CT28" s="952"/>
      <c r="CU28" s="952"/>
      <c r="CV28" s="953"/>
      <c r="CW28" s="951" t="s">
        <v>561</v>
      </c>
      <c r="CX28" s="952"/>
      <c r="CY28" s="952"/>
      <c r="CZ28" s="952"/>
      <c r="DA28" s="953"/>
      <c r="DB28" s="951" t="s">
        <v>561</v>
      </c>
      <c r="DC28" s="952"/>
      <c r="DD28" s="952"/>
      <c r="DE28" s="952"/>
      <c r="DF28" s="953"/>
      <c r="DG28" s="951" t="s">
        <v>561</v>
      </c>
      <c r="DH28" s="952"/>
      <c r="DI28" s="952"/>
      <c r="DJ28" s="952"/>
      <c r="DK28" s="953"/>
      <c r="DL28" s="951" t="s">
        <v>561</v>
      </c>
      <c r="DM28" s="952"/>
      <c r="DN28" s="952"/>
      <c r="DO28" s="952"/>
      <c r="DP28" s="953"/>
      <c r="DQ28" s="951" t="s">
        <v>561</v>
      </c>
      <c r="DR28" s="952"/>
      <c r="DS28" s="952"/>
      <c r="DT28" s="952"/>
      <c r="DU28" s="953"/>
      <c r="DV28" s="954"/>
      <c r="DW28" s="955"/>
      <c r="DX28" s="955"/>
      <c r="DY28" s="955"/>
      <c r="DZ28" s="956"/>
      <c r="EA28" s="228"/>
    </row>
    <row r="29" spans="1:131" ht="26.25" customHeight="1" x14ac:dyDescent="0.2">
      <c r="A29" s="240">
        <v>2</v>
      </c>
      <c r="B29" s="1001" t="s">
        <v>394</v>
      </c>
      <c r="C29" s="1002"/>
      <c r="D29" s="1002"/>
      <c r="E29" s="1002"/>
      <c r="F29" s="1002"/>
      <c r="G29" s="1002"/>
      <c r="H29" s="1002"/>
      <c r="I29" s="1002"/>
      <c r="J29" s="1002"/>
      <c r="K29" s="1002"/>
      <c r="L29" s="1002"/>
      <c r="M29" s="1002"/>
      <c r="N29" s="1002"/>
      <c r="O29" s="1002"/>
      <c r="P29" s="1003"/>
      <c r="Q29" s="1007">
        <v>5011</v>
      </c>
      <c r="R29" s="1005"/>
      <c r="S29" s="1005"/>
      <c r="T29" s="1005"/>
      <c r="U29" s="1005"/>
      <c r="V29" s="1005">
        <v>3761</v>
      </c>
      <c r="W29" s="1005"/>
      <c r="X29" s="1005"/>
      <c r="Y29" s="1005"/>
      <c r="Z29" s="1005"/>
      <c r="AA29" s="1005">
        <v>1250</v>
      </c>
      <c r="AB29" s="1005"/>
      <c r="AC29" s="1005"/>
      <c r="AD29" s="1005"/>
      <c r="AE29" s="1008"/>
      <c r="AF29" s="1004">
        <v>11930</v>
      </c>
      <c r="AG29" s="1005"/>
      <c r="AH29" s="1005"/>
      <c r="AI29" s="1005"/>
      <c r="AJ29" s="1006"/>
      <c r="AK29" s="942" t="s">
        <v>497</v>
      </c>
      <c r="AL29" s="933"/>
      <c r="AM29" s="933"/>
      <c r="AN29" s="933"/>
      <c r="AO29" s="933"/>
      <c r="AP29" s="933">
        <v>87</v>
      </c>
      <c r="AQ29" s="933"/>
      <c r="AR29" s="933"/>
      <c r="AS29" s="933"/>
      <c r="AT29" s="933"/>
      <c r="AU29" s="933" t="s">
        <v>497</v>
      </c>
      <c r="AV29" s="933"/>
      <c r="AW29" s="933"/>
      <c r="AX29" s="933"/>
      <c r="AY29" s="933"/>
      <c r="AZ29" s="1009" t="s">
        <v>497</v>
      </c>
      <c r="BA29" s="1009"/>
      <c r="BB29" s="1009"/>
      <c r="BC29" s="1009"/>
      <c r="BD29" s="1009"/>
      <c r="BE29" s="934" t="s">
        <v>395</v>
      </c>
      <c r="BF29" s="934"/>
      <c r="BG29" s="934"/>
      <c r="BH29" s="934"/>
      <c r="BI29" s="935"/>
      <c r="BJ29" s="230"/>
      <c r="BK29" s="230"/>
      <c r="BL29" s="230"/>
      <c r="BM29" s="230"/>
      <c r="BN29" s="230"/>
      <c r="BO29" s="239"/>
      <c r="BP29" s="239"/>
      <c r="BQ29" s="236">
        <v>23</v>
      </c>
      <c r="BR29" s="237" t="s">
        <v>573</v>
      </c>
      <c r="BS29" s="954" t="s">
        <v>584</v>
      </c>
      <c r="BT29" s="955" t="s">
        <v>584</v>
      </c>
      <c r="BU29" s="955" t="s">
        <v>584</v>
      </c>
      <c r="BV29" s="955" t="s">
        <v>584</v>
      </c>
      <c r="BW29" s="955" t="s">
        <v>584</v>
      </c>
      <c r="BX29" s="955" t="s">
        <v>584</v>
      </c>
      <c r="BY29" s="955" t="s">
        <v>584</v>
      </c>
      <c r="BZ29" s="955" t="s">
        <v>584</v>
      </c>
      <c r="CA29" s="955" t="s">
        <v>584</v>
      </c>
      <c r="CB29" s="955" t="s">
        <v>584</v>
      </c>
      <c r="CC29" s="955" t="s">
        <v>584</v>
      </c>
      <c r="CD29" s="955" t="s">
        <v>584</v>
      </c>
      <c r="CE29" s="955" t="s">
        <v>584</v>
      </c>
      <c r="CF29" s="955" t="s">
        <v>584</v>
      </c>
      <c r="CG29" s="976" t="s">
        <v>584</v>
      </c>
      <c r="CH29" s="951">
        <v>-114</v>
      </c>
      <c r="CI29" s="952"/>
      <c r="CJ29" s="952"/>
      <c r="CK29" s="952"/>
      <c r="CL29" s="953"/>
      <c r="CM29" s="951">
        <v>1652</v>
      </c>
      <c r="CN29" s="952"/>
      <c r="CO29" s="952"/>
      <c r="CP29" s="952"/>
      <c r="CQ29" s="953"/>
      <c r="CR29" s="951">
        <v>613</v>
      </c>
      <c r="CS29" s="952"/>
      <c r="CT29" s="952"/>
      <c r="CU29" s="952"/>
      <c r="CV29" s="953"/>
      <c r="CW29" s="951">
        <v>81</v>
      </c>
      <c r="CX29" s="952"/>
      <c r="CY29" s="952"/>
      <c r="CZ29" s="952"/>
      <c r="DA29" s="953"/>
      <c r="DB29" s="951">
        <v>430</v>
      </c>
      <c r="DC29" s="952"/>
      <c r="DD29" s="952"/>
      <c r="DE29" s="952"/>
      <c r="DF29" s="953"/>
      <c r="DG29" s="951" t="s">
        <v>561</v>
      </c>
      <c r="DH29" s="952"/>
      <c r="DI29" s="952"/>
      <c r="DJ29" s="952"/>
      <c r="DK29" s="953"/>
      <c r="DL29" s="951" t="s">
        <v>561</v>
      </c>
      <c r="DM29" s="952"/>
      <c r="DN29" s="952"/>
      <c r="DO29" s="952"/>
      <c r="DP29" s="953"/>
      <c r="DQ29" s="951" t="s">
        <v>561</v>
      </c>
      <c r="DR29" s="952"/>
      <c r="DS29" s="952"/>
      <c r="DT29" s="952"/>
      <c r="DU29" s="953"/>
      <c r="DV29" s="954"/>
      <c r="DW29" s="955"/>
      <c r="DX29" s="955"/>
      <c r="DY29" s="955"/>
      <c r="DZ29" s="956"/>
      <c r="EA29" s="228"/>
    </row>
    <row r="30" spans="1:131" ht="26.25" customHeight="1" x14ac:dyDescent="0.2">
      <c r="A30" s="240">
        <v>3</v>
      </c>
      <c r="B30" s="1001" t="s">
        <v>396</v>
      </c>
      <c r="C30" s="1002"/>
      <c r="D30" s="1002"/>
      <c r="E30" s="1002"/>
      <c r="F30" s="1002"/>
      <c r="G30" s="1002"/>
      <c r="H30" s="1002"/>
      <c r="I30" s="1002"/>
      <c r="J30" s="1002"/>
      <c r="K30" s="1002"/>
      <c r="L30" s="1002"/>
      <c r="M30" s="1002"/>
      <c r="N30" s="1002"/>
      <c r="O30" s="1002"/>
      <c r="P30" s="1003"/>
      <c r="Q30" s="1007">
        <v>118</v>
      </c>
      <c r="R30" s="1005"/>
      <c r="S30" s="1005"/>
      <c r="T30" s="1005"/>
      <c r="U30" s="1005"/>
      <c r="V30" s="1005">
        <v>133</v>
      </c>
      <c r="W30" s="1005"/>
      <c r="X30" s="1005"/>
      <c r="Y30" s="1005"/>
      <c r="Z30" s="1005"/>
      <c r="AA30" s="1005">
        <v>-15</v>
      </c>
      <c r="AB30" s="1005"/>
      <c r="AC30" s="1005"/>
      <c r="AD30" s="1005"/>
      <c r="AE30" s="1008"/>
      <c r="AF30" s="1004">
        <v>419</v>
      </c>
      <c r="AG30" s="1005"/>
      <c r="AH30" s="1005"/>
      <c r="AI30" s="1005"/>
      <c r="AJ30" s="1006"/>
      <c r="AK30" s="942" t="s">
        <v>497</v>
      </c>
      <c r="AL30" s="933"/>
      <c r="AM30" s="933"/>
      <c r="AN30" s="933"/>
      <c r="AO30" s="933"/>
      <c r="AP30" s="933" t="s">
        <v>497</v>
      </c>
      <c r="AQ30" s="933"/>
      <c r="AR30" s="933"/>
      <c r="AS30" s="933"/>
      <c r="AT30" s="933"/>
      <c r="AU30" s="933" t="s">
        <v>497</v>
      </c>
      <c r="AV30" s="933"/>
      <c r="AW30" s="933"/>
      <c r="AX30" s="933"/>
      <c r="AY30" s="933"/>
      <c r="AZ30" s="1009" t="s">
        <v>497</v>
      </c>
      <c r="BA30" s="1009"/>
      <c r="BB30" s="1009"/>
      <c r="BC30" s="1009"/>
      <c r="BD30" s="1009"/>
      <c r="BE30" s="934" t="s">
        <v>395</v>
      </c>
      <c r="BF30" s="934"/>
      <c r="BG30" s="934"/>
      <c r="BH30" s="934"/>
      <c r="BI30" s="935"/>
      <c r="BJ30" s="230"/>
      <c r="BK30" s="230"/>
      <c r="BL30" s="230"/>
      <c r="BM30" s="230"/>
      <c r="BN30" s="230"/>
      <c r="BO30" s="239"/>
      <c r="BP30" s="239"/>
      <c r="BQ30" s="236">
        <v>24</v>
      </c>
      <c r="BR30" s="237"/>
      <c r="BS30" s="954" t="s">
        <v>585</v>
      </c>
      <c r="BT30" s="955" t="s">
        <v>585</v>
      </c>
      <c r="BU30" s="955" t="s">
        <v>585</v>
      </c>
      <c r="BV30" s="955" t="s">
        <v>585</v>
      </c>
      <c r="BW30" s="955" t="s">
        <v>585</v>
      </c>
      <c r="BX30" s="955" t="s">
        <v>585</v>
      </c>
      <c r="BY30" s="955" t="s">
        <v>585</v>
      </c>
      <c r="BZ30" s="955" t="s">
        <v>585</v>
      </c>
      <c r="CA30" s="955" t="s">
        <v>585</v>
      </c>
      <c r="CB30" s="955" t="s">
        <v>585</v>
      </c>
      <c r="CC30" s="955" t="s">
        <v>585</v>
      </c>
      <c r="CD30" s="955" t="s">
        <v>585</v>
      </c>
      <c r="CE30" s="955" t="s">
        <v>585</v>
      </c>
      <c r="CF30" s="955" t="s">
        <v>585</v>
      </c>
      <c r="CG30" s="976" t="s">
        <v>585</v>
      </c>
      <c r="CH30" s="951">
        <v>-1</v>
      </c>
      <c r="CI30" s="952"/>
      <c r="CJ30" s="952"/>
      <c r="CK30" s="952"/>
      <c r="CL30" s="953"/>
      <c r="CM30" s="951">
        <v>119</v>
      </c>
      <c r="CN30" s="952"/>
      <c r="CO30" s="952"/>
      <c r="CP30" s="952"/>
      <c r="CQ30" s="953"/>
      <c r="CR30" s="951">
        <v>37</v>
      </c>
      <c r="CS30" s="952"/>
      <c r="CT30" s="952"/>
      <c r="CU30" s="952"/>
      <c r="CV30" s="953"/>
      <c r="CW30" s="951" t="s">
        <v>561</v>
      </c>
      <c r="CX30" s="952"/>
      <c r="CY30" s="952"/>
      <c r="CZ30" s="952"/>
      <c r="DA30" s="953"/>
      <c r="DB30" s="951" t="s">
        <v>561</v>
      </c>
      <c r="DC30" s="952"/>
      <c r="DD30" s="952"/>
      <c r="DE30" s="952"/>
      <c r="DF30" s="953"/>
      <c r="DG30" s="951" t="s">
        <v>561</v>
      </c>
      <c r="DH30" s="952"/>
      <c r="DI30" s="952"/>
      <c r="DJ30" s="952"/>
      <c r="DK30" s="953"/>
      <c r="DL30" s="951" t="s">
        <v>561</v>
      </c>
      <c r="DM30" s="952"/>
      <c r="DN30" s="952"/>
      <c r="DO30" s="952"/>
      <c r="DP30" s="953"/>
      <c r="DQ30" s="951" t="s">
        <v>561</v>
      </c>
      <c r="DR30" s="952"/>
      <c r="DS30" s="952"/>
      <c r="DT30" s="952"/>
      <c r="DU30" s="953"/>
      <c r="DV30" s="954"/>
      <c r="DW30" s="955"/>
      <c r="DX30" s="955"/>
      <c r="DY30" s="955"/>
      <c r="DZ30" s="956"/>
      <c r="EA30" s="228"/>
    </row>
    <row r="31" spans="1:131" ht="26.25" customHeight="1" x14ac:dyDescent="0.2">
      <c r="A31" s="240">
        <v>4</v>
      </c>
      <c r="B31" s="1001" t="s">
        <v>397</v>
      </c>
      <c r="C31" s="1002"/>
      <c r="D31" s="1002"/>
      <c r="E31" s="1002"/>
      <c r="F31" s="1002"/>
      <c r="G31" s="1002"/>
      <c r="H31" s="1002"/>
      <c r="I31" s="1002"/>
      <c r="J31" s="1002"/>
      <c r="K31" s="1002"/>
      <c r="L31" s="1002"/>
      <c r="M31" s="1002"/>
      <c r="N31" s="1002"/>
      <c r="O31" s="1002"/>
      <c r="P31" s="1003"/>
      <c r="Q31" s="1007">
        <v>121</v>
      </c>
      <c r="R31" s="1005"/>
      <c r="S31" s="1005"/>
      <c r="T31" s="1005"/>
      <c r="U31" s="1005"/>
      <c r="V31" s="1005">
        <v>100</v>
      </c>
      <c r="W31" s="1005"/>
      <c r="X31" s="1005"/>
      <c r="Y31" s="1005"/>
      <c r="Z31" s="1005"/>
      <c r="AA31" s="1005">
        <v>21</v>
      </c>
      <c r="AB31" s="1005"/>
      <c r="AC31" s="1005"/>
      <c r="AD31" s="1005"/>
      <c r="AE31" s="1008"/>
      <c r="AF31" s="1004">
        <v>32</v>
      </c>
      <c r="AG31" s="1005"/>
      <c r="AH31" s="1005"/>
      <c r="AI31" s="1005"/>
      <c r="AJ31" s="1006"/>
      <c r="AK31" s="942" t="s">
        <v>497</v>
      </c>
      <c r="AL31" s="933"/>
      <c r="AM31" s="933"/>
      <c r="AN31" s="933"/>
      <c r="AO31" s="933"/>
      <c r="AP31" s="933" t="s">
        <v>497</v>
      </c>
      <c r="AQ31" s="933"/>
      <c r="AR31" s="933"/>
      <c r="AS31" s="933"/>
      <c r="AT31" s="933"/>
      <c r="AU31" s="933" t="s">
        <v>497</v>
      </c>
      <c r="AV31" s="933"/>
      <c r="AW31" s="933"/>
      <c r="AX31" s="933"/>
      <c r="AY31" s="933"/>
      <c r="AZ31" s="1009" t="s">
        <v>497</v>
      </c>
      <c r="BA31" s="1009"/>
      <c r="BB31" s="1009"/>
      <c r="BC31" s="1009"/>
      <c r="BD31" s="1009"/>
      <c r="BE31" s="934" t="s">
        <v>395</v>
      </c>
      <c r="BF31" s="934"/>
      <c r="BG31" s="934"/>
      <c r="BH31" s="934"/>
      <c r="BI31" s="935"/>
      <c r="BJ31" s="230"/>
      <c r="BK31" s="230"/>
      <c r="BL31" s="230"/>
      <c r="BM31" s="230"/>
      <c r="BN31" s="230"/>
      <c r="BO31" s="239"/>
      <c r="BP31" s="239"/>
      <c r="BQ31" s="236">
        <v>25</v>
      </c>
      <c r="BR31" s="237" t="s">
        <v>573</v>
      </c>
      <c r="BS31" s="954" t="s">
        <v>586</v>
      </c>
      <c r="BT31" s="955" t="s">
        <v>586</v>
      </c>
      <c r="BU31" s="955" t="s">
        <v>586</v>
      </c>
      <c r="BV31" s="955" t="s">
        <v>586</v>
      </c>
      <c r="BW31" s="955" t="s">
        <v>586</v>
      </c>
      <c r="BX31" s="955" t="s">
        <v>586</v>
      </c>
      <c r="BY31" s="955" t="s">
        <v>586</v>
      </c>
      <c r="BZ31" s="955" t="s">
        <v>586</v>
      </c>
      <c r="CA31" s="955" t="s">
        <v>586</v>
      </c>
      <c r="CB31" s="955" t="s">
        <v>586</v>
      </c>
      <c r="CC31" s="955" t="s">
        <v>586</v>
      </c>
      <c r="CD31" s="955" t="s">
        <v>586</v>
      </c>
      <c r="CE31" s="955" t="s">
        <v>586</v>
      </c>
      <c r="CF31" s="955" t="s">
        <v>586</v>
      </c>
      <c r="CG31" s="976" t="s">
        <v>586</v>
      </c>
      <c r="CH31" s="951">
        <v>360</v>
      </c>
      <c r="CI31" s="952"/>
      <c r="CJ31" s="952"/>
      <c r="CK31" s="952"/>
      <c r="CL31" s="953"/>
      <c r="CM31" s="951">
        <v>24</v>
      </c>
      <c r="CN31" s="952"/>
      <c r="CO31" s="952"/>
      <c r="CP31" s="952"/>
      <c r="CQ31" s="953"/>
      <c r="CR31" s="951">
        <v>10</v>
      </c>
      <c r="CS31" s="952"/>
      <c r="CT31" s="952"/>
      <c r="CU31" s="952"/>
      <c r="CV31" s="953"/>
      <c r="CW31" s="951">
        <v>240</v>
      </c>
      <c r="CX31" s="952"/>
      <c r="CY31" s="952"/>
      <c r="CZ31" s="952"/>
      <c r="DA31" s="953"/>
      <c r="DB31" s="951" t="s">
        <v>561</v>
      </c>
      <c r="DC31" s="952"/>
      <c r="DD31" s="952"/>
      <c r="DE31" s="952"/>
      <c r="DF31" s="953"/>
      <c r="DG31" s="951" t="s">
        <v>561</v>
      </c>
      <c r="DH31" s="952"/>
      <c r="DI31" s="952"/>
      <c r="DJ31" s="952"/>
      <c r="DK31" s="953"/>
      <c r="DL31" s="951">
        <v>7173</v>
      </c>
      <c r="DM31" s="952"/>
      <c r="DN31" s="952"/>
      <c r="DO31" s="952"/>
      <c r="DP31" s="953"/>
      <c r="DQ31" s="951">
        <v>6455</v>
      </c>
      <c r="DR31" s="952"/>
      <c r="DS31" s="952"/>
      <c r="DT31" s="952"/>
      <c r="DU31" s="953"/>
      <c r="DV31" s="954"/>
      <c r="DW31" s="955"/>
      <c r="DX31" s="955"/>
      <c r="DY31" s="955"/>
      <c r="DZ31" s="956"/>
      <c r="EA31" s="228"/>
    </row>
    <row r="32" spans="1:131" ht="26.25" customHeight="1" x14ac:dyDescent="0.2">
      <c r="A32" s="240">
        <v>5</v>
      </c>
      <c r="B32" s="1001" t="s">
        <v>398</v>
      </c>
      <c r="C32" s="1002"/>
      <c r="D32" s="1002"/>
      <c r="E32" s="1002"/>
      <c r="F32" s="1002"/>
      <c r="G32" s="1002"/>
      <c r="H32" s="1002"/>
      <c r="I32" s="1002"/>
      <c r="J32" s="1002"/>
      <c r="K32" s="1002"/>
      <c r="L32" s="1002"/>
      <c r="M32" s="1002"/>
      <c r="N32" s="1002"/>
      <c r="O32" s="1002"/>
      <c r="P32" s="1003"/>
      <c r="Q32" s="1007">
        <v>8234</v>
      </c>
      <c r="R32" s="1005"/>
      <c r="S32" s="1005"/>
      <c r="T32" s="1005"/>
      <c r="U32" s="1005"/>
      <c r="V32" s="1005">
        <v>7837</v>
      </c>
      <c r="W32" s="1005"/>
      <c r="X32" s="1005"/>
      <c r="Y32" s="1005"/>
      <c r="Z32" s="1005"/>
      <c r="AA32" s="1005">
        <v>397</v>
      </c>
      <c r="AB32" s="1005"/>
      <c r="AC32" s="1005"/>
      <c r="AD32" s="1005"/>
      <c r="AE32" s="1008"/>
      <c r="AF32" s="1004">
        <v>375</v>
      </c>
      <c r="AG32" s="1005"/>
      <c r="AH32" s="1005"/>
      <c r="AI32" s="1005"/>
      <c r="AJ32" s="1006"/>
      <c r="AK32" s="942">
        <v>1415</v>
      </c>
      <c r="AL32" s="933"/>
      <c r="AM32" s="933"/>
      <c r="AN32" s="933"/>
      <c r="AO32" s="933"/>
      <c r="AP32" s="933">
        <v>11354</v>
      </c>
      <c r="AQ32" s="933"/>
      <c r="AR32" s="933"/>
      <c r="AS32" s="933"/>
      <c r="AT32" s="933"/>
      <c r="AU32" s="933">
        <v>11354</v>
      </c>
      <c r="AV32" s="933"/>
      <c r="AW32" s="933"/>
      <c r="AX32" s="933"/>
      <c r="AY32" s="933"/>
      <c r="AZ32" s="1009" t="s">
        <v>497</v>
      </c>
      <c r="BA32" s="1009"/>
      <c r="BB32" s="1009"/>
      <c r="BC32" s="1009"/>
      <c r="BD32" s="1009"/>
      <c r="BE32" s="934" t="s">
        <v>395</v>
      </c>
      <c r="BF32" s="934"/>
      <c r="BG32" s="934"/>
      <c r="BH32" s="934"/>
      <c r="BI32" s="935"/>
      <c r="BJ32" s="230"/>
      <c r="BK32" s="230"/>
      <c r="BL32" s="230"/>
      <c r="BM32" s="230"/>
      <c r="BN32" s="230"/>
      <c r="BO32" s="239"/>
      <c r="BP32" s="239"/>
      <c r="BQ32" s="236">
        <v>26</v>
      </c>
      <c r="BR32" s="237"/>
      <c r="BS32" s="954" t="s">
        <v>587</v>
      </c>
      <c r="BT32" s="955" t="s">
        <v>587</v>
      </c>
      <c r="BU32" s="955" t="s">
        <v>587</v>
      </c>
      <c r="BV32" s="955" t="s">
        <v>587</v>
      </c>
      <c r="BW32" s="955" t="s">
        <v>587</v>
      </c>
      <c r="BX32" s="955" t="s">
        <v>587</v>
      </c>
      <c r="BY32" s="955" t="s">
        <v>587</v>
      </c>
      <c r="BZ32" s="955" t="s">
        <v>587</v>
      </c>
      <c r="CA32" s="955" t="s">
        <v>587</v>
      </c>
      <c r="CB32" s="955" t="s">
        <v>587</v>
      </c>
      <c r="CC32" s="955" t="s">
        <v>587</v>
      </c>
      <c r="CD32" s="955" t="s">
        <v>587</v>
      </c>
      <c r="CE32" s="955" t="s">
        <v>587</v>
      </c>
      <c r="CF32" s="955" t="s">
        <v>587</v>
      </c>
      <c r="CG32" s="976" t="s">
        <v>587</v>
      </c>
      <c r="CH32" s="951">
        <v>1</v>
      </c>
      <c r="CI32" s="952"/>
      <c r="CJ32" s="952"/>
      <c r="CK32" s="952"/>
      <c r="CL32" s="953"/>
      <c r="CM32" s="951">
        <v>606</v>
      </c>
      <c r="CN32" s="952"/>
      <c r="CO32" s="952"/>
      <c r="CP32" s="952"/>
      <c r="CQ32" s="953"/>
      <c r="CR32" s="951">
        <v>300</v>
      </c>
      <c r="CS32" s="952"/>
      <c r="CT32" s="952"/>
      <c r="CU32" s="952"/>
      <c r="CV32" s="953"/>
      <c r="CW32" s="951" t="s">
        <v>561</v>
      </c>
      <c r="CX32" s="952"/>
      <c r="CY32" s="952"/>
      <c r="CZ32" s="952"/>
      <c r="DA32" s="953"/>
      <c r="DB32" s="951" t="s">
        <v>561</v>
      </c>
      <c r="DC32" s="952"/>
      <c r="DD32" s="952"/>
      <c r="DE32" s="952"/>
      <c r="DF32" s="953"/>
      <c r="DG32" s="951" t="s">
        <v>561</v>
      </c>
      <c r="DH32" s="952"/>
      <c r="DI32" s="952"/>
      <c r="DJ32" s="952"/>
      <c r="DK32" s="953"/>
      <c r="DL32" s="951" t="s">
        <v>561</v>
      </c>
      <c r="DM32" s="952"/>
      <c r="DN32" s="952"/>
      <c r="DO32" s="952"/>
      <c r="DP32" s="953"/>
      <c r="DQ32" s="951" t="s">
        <v>561</v>
      </c>
      <c r="DR32" s="952"/>
      <c r="DS32" s="952"/>
      <c r="DT32" s="952"/>
      <c r="DU32" s="953"/>
      <c r="DV32" s="954"/>
      <c r="DW32" s="955"/>
      <c r="DX32" s="955"/>
      <c r="DY32" s="955"/>
      <c r="DZ32" s="956"/>
      <c r="EA32" s="228"/>
    </row>
    <row r="33" spans="1:131" ht="26.25" customHeight="1" x14ac:dyDescent="0.2">
      <c r="A33" s="240">
        <v>6</v>
      </c>
      <c r="B33" s="1001"/>
      <c r="C33" s="1002"/>
      <c r="D33" s="1002"/>
      <c r="E33" s="1002"/>
      <c r="F33" s="1002"/>
      <c r="G33" s="1002"/>
      <c r="H33" s="1002"/>
      <c r="I33" s="1002"/>
      <c r="J33" s="1002"/>
      <c r="K33" s="1002"/>
      <c r="L33" s="1002"/>
      <c r="M33" s="1002"/>
      <c r="N33" s="1002"/>
      <c r="O33" s="1002"/>
      <c r="P33" s="1003"/>
      <c r="Q33" s="1007"/>
      <c r="R33" s="1005"/>
      <c r="S33" s="1005"/>
      <c r="T33" s="1005"/>
      <c r="U33" s="1005"/>
      <c r="V33" s="1005"/>
      <c r="W33" s="1005"/>
      <c r="X33" s="1005"/>
      <c r="Y33" s="1005"/>
      <c r="Z33" s="1005"/>
      <c r="AA33" s="1005"/>
      <c r="AB33" s="1005"/>
      <c r="AC33" s="1005"/>
      <c r="AD33" s="1005"/>
      <c r="AE33" s="1008"/>
      <c r="AF33" s="1004"/>
      <c r="AG33" s="1005"/>
      <c r="AH33" s="1005"/>
      <c r="AI33" s="1005"/>
      <c r="AJ33" s="1006"/>
      <c r="AK33" s="942"/>
      <c r="AL33" s="933"/>
      <c r="AM33" s="933"/>
      <c r="AN33" s="933"/>
      <c r="AO33" s="933"/>
      <c r="AP33" s="933"/>
      <c r="AQ33" s="933"/>
      <c r="AR33" s="933"/>
      <c r="AS33" s="933"/>
      <c r="AT33" s="933"/>
      <c r="AU33" s="933"/>
      <c r="AV33" s="933"/>
      <c r="AW33" s="933"/>
      <c r="AX33" s="933"/>
      <c r="AY33" s="933"/>
      <c r="AZ33" s="1009"/>
      <c r="BA33" s="1009"/>
      <c r="BB33" s="1009"/>
      <c r="BC33" s="1009"/>
      <c r="BD33" s="1009"/>
      <c r="BE33" s="934"/>
      <c r="BF33" s="934"/>
      <c r="BG33" s="934"/>
      <c r="BH33" s="934"/>
      <c r="BI33" s="935"/>
      <c r="BJ33" s="230"/>
      <c r="BK33" s="230"/>
      <c r="BL33" s="230"/>
      <c r="BM33" s="230"/>
      <c r="BN33" s="230"/>
      <c r="BO33" s="239"/>
      <c r="BP33" s="239"/>
      <c r="BQ33" s="236">
        <v>27</v>
      </c>
      <c r="BR33" s="237"/>
      <c r="BS33" s="954" t="s">
        <v>588</v>
      </c>
      <c r="BT33" s="955" t="s">
        <v>589</v>
      </c>
      <c r="BU33" s="955" t="s">
        <v>589</v>
      </c>
      <c r="BV33" s="955" t="s">
        <v>589</v>
      </c>
      <c r="BW33" s="955" t="s">
        <v>589</v>
      </c>
      <c r="BX33" s="955" t="s">
        <v>589</v>
      </c>
      <c r="BY33" s="955" t="s">
        <v>589</v>
      </c>
      <c r="BZ33" s="955" t="s">
        <v>589</v>
      </c>
      <c r="CA33" s="955" t="s">
        <v>589</v>
      </c>
      <c r="CB33" s="955" t="s">
        <v>589</v>
      </c>
      <c r="CC33" s="955" t="s">
        <v>589</v>
      </c>
      <c r="CD33" s="955" t="s">
        <v>589</v>
      </c>
      <c r="CE33" s="955" t="s">
        <v>589</v>
      </c>
      <c r="CF33" s="955" t="s">
        <v>589</v>
      </c>
      <c r="CG33" s="976" t="s">
        <v>589</v>
      </c>
      <c r="CH33" s="951">
        <v>9</v>
      </c>
      <c r="CI33" s="952"/>
      <c r="CJ33" s="952"/>
      <c r="CK33" s="952"/>
      <c r="CL33" s="953"/>
      <c r="CM33" s="951">
        <v>975</v>
      </c>
      <c r="CN33" s="952"/>
      <c r="CO33" s="952"/>
      <c r="CP33" s="952"/>
      <c r="CQ33" s="953"/>
      <c r="CR33" s="951">
        <v>200</v>
      </c>
      <c r="CS33" s="952"/>
      <c r="CT33" s="952"/>
      <c r="CU33" s="952"/>
      <c r="CV33" s="953"/>
      <c r="CW33" s="951">
        <v>143</v>
      </c>
      <c r="CX33" s="952"/>
      <c r="CY33" s="952"/>
      <c r="CZ33" s="952"/>
      <c r="DA33" s="953"/>
      <c r="DB33" s="951" t="s">
        <v>561</v>
      </c>
      <c r="DC33" s="952"/>
      <c r="DD33" s="952"/>
      <c r="DE33" s="952"/>
      <c r="DF33" s="953"/>
      <c r="DG33" s="951" t="s">
        <v>561</v>
      </c>
      <c r="DH33" s="952"/>
      <c r="DI33" s="952"/>
      <c r="DJ33" s="952"/>
      <c r="DK33" s="953"/>
      <c r="DL33" s="951" t="s">
        <v>561</v>
      </c>
      <c r="DM33" s="952"/>
      <c r="DN33" s="952"/>
      <c r="DO33" s="952"/>
      <c r="DP33" s="953"/>
      <c r="DQ33" s="951" t="s">
        <v>561</v>
      </c>
      <c r="DR33" s="952"/>
      <c r="DS33" s="952"/>
      <c r="DT33" s="952"/>
      <c r="DU33" s="953"/>
      <c r="DV33" s="954"/>
      <c r="DW33" s="955"/>
      <c r="DX33" s="955"/>
      <c r="DY33" s="955"/>
      <c r="DZ33" s="956"/>
      <c r="EA33" s="228"/>
    </row>
    <row r="34" spans="1:131" ht="26.25" customHeight="1" x14ac:dyDescent="0.2">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t="s">
        <v>590</v>
      </c>
      <c r="BT34" s="955"/>
      <c r="BU34" s="955"/>
      <c r="BV34" s="955"/>
      <c r="BW34" s="955"/>
      <c r="BX34" s="955"/>
      <c r="BY34" s="955"/>
      <c r="BZ34" s="955"/>
      <c r="CA34" s="955"/>
      <c r="CB34" s="955"/>
      <c r="CC34" s="955"/>
      <c r="CD34" s="955"/>
      <c r="CE34" s="955"/>
      <c r="CF34" s="955"/>
      <c r="CG34" s="976"/>
      <c r="CH34" s="951">
        <v>14</v>
      </c>
      <c r="CI34" s="952"/>
      <c r="CJ34" s="952"/>
      <c r="CK34" s="952"/>
      <c r="CL34" s="953"/>
      <c r="CM34" s="951">
        <v>714</v>
      </c>
      <c r="CN34" s="952"/>
      <c r="CO34" s="952"/>
      <c r="CP34" s="952"/>
      <c r="CQ34" s="953"/>
      <c r="CR34" s="951">
        <v>10</v>
      </c>
      <c r="CS34" s="952"/>
      <c r="CT34" s="952"/>
      <c r="CU34" s="952"/>
      <c r="CV34" s="953"/>
      <c r="CW34" s="951" t="s">
        <v>561</v>
      </c>
      <c r="CX34" s="952"/>
      <c r="CY34" s="952"/>
      <c r="CZ34" s="952"/>
      <c r="DA34" s="953"/>
      <c r="DB34" s="951" t="s">
        <v>561</v>
      </c>
      <c r="DC34" s="952"/>
      <c r="DD34" s="952"/>
      <c r="DE34" s="952"/>
      <c r="DF34" s="953"/>
      <c r="DG34" s="951" t="s">
        <v>561</v>
      </c>
      <c r="DH34" s="952"/>
      <c r="DI34" s="952"/>
      <c r="DJ34" s="952"/>
      <c r="DK34" s="953"/>
      <c r="DL34" s="951" t="s">
        <v>561</v>
      </c>
      <c r="DM34" s="952"/>
      <c r="DN34" s="952"/>
      <c r="DO34" s="952"/>
      <c r="DP34" s="953"/>
      <c r="DQ34" s="951" t="s">
        <v>561</v>
      </c>
      <c r="DR34" s="952"/>
      <c r="DS34" s="952"/>
      <c r="DT34" s="952"/>
      <c r="DU34" s="953"/>
      <c r="DV34" s="954" t="s">
        <v>600</v>
      </c>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t="s">
        <v>573</v>
      </c>
      <c r="BS35" s="954" t="s">
        <v>591</v>
      </c>
      <c r="BT35" s="955" t="s">
        <v>591</v>
      </c>
      <c r="BU35" s="955" t="s">
        <v>591</v>
      </c>
      <c r="BV35" s="955" t="s">
        <v>591</v>
      </c>
      <c r="BW35" s="955" t="s">
        <v>591</v>
      </c>
      <c r="BX35" s="955" t="s">
        <v>591</v>
      </c>
      <c r="BY35" s="955" t="s">
        <v>591</v>
      </c>
      <c r="BZ35" s="955" t="s">
        <v>591</v>
      </c>
      <c r="CA35" s="955" t="s">
        <v>591</v>
      </c>
      <c r="CB35" s="955" t="s">
        <v>591</v>
      </c>
      <c r="CC35" s="955" t="s">
        <v>591</v>
      </c>
      <c r="CD35" s="955" t="s">
        <v>591</v>
      </c>
      <c r="CE35" s="955" t="s">
        <v>591</v>
      </c>
      <c r="CF35" s="955" t="s">
        <v>591</v>
      </c>
      <c r="CG35" s="976" t="s">
        <v>591</v>
      </c>
      <c r="CH35" s="951">
        <v>2031</v>
      </c>
      <c r="CI35" s="952"/>
      <c r="CJ35" s="952"/>
      <c r="CK35" s="952"/>
      <c r="CL35" s="953"/>
      <c r="CM35" s="951">
        <v>18218</v>
      </c>
      <c r="CN35" s="952"/>
      <c r="CO35" s="952"/>
      <c r="CP35" s="952"/>
      <c r="CQ35" s="953"/>
      <c r="CR35" s="951">
        <v>243</v>
      </c>
      <c r="CS35" s="952"/>
      <c r="CT35" s="952"/>
      <c r="CU35" s="952"/>
      <c r="CV35" s="953"/>
      <c r="CW35" s="951">
        <v>1296</v>
      </c>
      <c r="CX35" s="952"/>
      <c r="CY35" s="952"/>
      <c r="CZ35" s="952"/>
      <c r="DA35" s="953"/>
      <c r="DB35" s="951">
        <v>3613</v>
      </c>
      <c r="DC35" s="952"/>
      <c r="DD35" s="952"/>
      <c r="DE35" s="952"/>
      <c r="DF35" s="953"/>
      <c r="DG35" s="951" t="s">
        <v>561</v>
      </c>
      <c r="DH35" s="952"/>
      <c r="DI35" s="952"/>
      <c r="DJ35" s="952"/>
      <c r="DK35" s="953"/>
      <c r="DL35" s="951" t="s">
        <v>561</v>
      </c>
      <c r="DM35" s="952"/>
      <c r="DN35" s="952"/>
      <c r="DO35" s="952"/>
      <c r="DP35" s="953"/>
      <c r="DQ35" s="951" t="s">
        <v>561</v>
      </c>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t="s">
        <v>573</v>
      </c>
      <c r="BS36" s="954" t="s">
        <v>592</v>
      </c>
      <c r="BT36" s="955" t="s">
        <v>592</v>
      </c>
      <c r="BU36" s="955" t="s">
        <v>592</v>
      </c>
      <c r="BV36" s="955" t="s">
        <v>592</v>
      </c>
      <c r="BW36" s="955" t="s">
        <v>592</v>
      </c>
      <c r="BX36" s="955" t="s">
        <v>592</v>
      </c>
      <c r="BY36" s="955" t="s">
        <v>592</v>
      </c>
      <c r="BZ36" s="955" t="s">
        <v>592</v>
      </c>
      <c r="CA36" s="955" t="s">
        <v>592</v>
      </c>
      <c r="CB36" s="955" t="s">
        <v>592</v>
      </c>
      <c r="CC36" s="955" t="s">
        <v>592</v>
      </c>
      <c r="CD36" s="955" t="s">
        <v>592</v>
      </c>
      <c r="CE36" s="955" t="s">
        <v>592</v>
      </c>
      <c r="CF36" s="955" t="s">
        <v>592</v>
      </c>
      <c r="CG36" s="976" t="s">
        <v>592</v>
      </c>
      <c r="CH36" s="951">
        <v>15</v>
      </c>
      <c r="CI36" s="952"/>
      <c r="CJ36" s="952"/>
      <c r="CK36" s="952"/>
      <c r="CL36" s="953"/>
      <c r="CM36" s="951">
        <v>5612</v>
      </c>
      <c r="CN36" s="952"/>
      <c r="CO36" s="952"/>
      <c r="CP36" s="952"/>
      <c r="CQ36" s="953"/>
      <c r="CR36" s="951">
        <v>7152</v>
      </c>
      <c r="CS36" s="952"/>
      <c r="CT36" s="952"/>
      <c r="CU36" s="952"/>
      <c r="CV36" s="953"/>
      <c r="CW36" s="951">
        <v>1130</v>
      </c>
      <c r="CX36" s="952"/>
      <c r="CY36" s="952"/>
      <c r="CZ36" s="952"/>
      <c r="DA36" s="953"/>
      <c r="DB36" s="951" t="s">
        <v>561</v>
      </c>
      <c r="DC36" s="952"/>
      <c r="DD36" s="952"/>
      <c r="DE36" s="952"/>
      <c r="DF36" s="953"/>
      <c r="DG36" s="951" t="s">
        <v>561</v>
      </c>
      <c r="DH36" s="952"/>
      <c r="DI36" s="952"/>
      <c r="DJ36" s="952"/>
      <c r="DK36" s="953"/>
      <c r="DL36" s="951" t="s">
        <v>561</v>
      </c>
      <c r="DM36" s="952"/>
      <c r="DN36" s="952"/>
      <c r="DO36" s="952"/>
      <c r="DP36" s="953"/>
      <c r="DQ36" s="951" t="s">
        <v>561</v>
      </c>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593</v>
      </c>
      <c r="BT37" s="955"/>
      <c r="BU37" s="955"/>
      <c r="BV37" s="955"/>
      <c r="BW37" s="955"/>
      <c r="BX37" s="955"/>
      <c r="BY37" s="955"/>
      <c r="BZ37" s="955"/>
      <c r="CA37" s="955"/>
      <c r="CB37" s="955"/>
      <c r="CC37" s="955"/>
      <c r="CD37" s="955"/>
      <c r="CE37" s="955"/>
      <c r="CF37" s="955"/>
      <c r="CG37" s="976"/>
      <c r="CH37" s="951">
        <v>-44</v>
      </c>
      <c r="CI37" s="952"/>
      <c r="CJ37" s="952"/>
      <c r="CK37" s="952"/>
      <c r="CL37" s="953"/>
      <c r="CM37" s="951">
        <v>156</v>
      </c>
      <c r="CN37" s="952"/>
      <c r="CO37" s="952"/>
      <c r="CP37" s="952"/>
      <c r="CQ37" s="953"/>
      <c r="CR37" s="951">
        <v>100</v>
      </c>
      <c r="CS37" s="952"/>
      <c r="CT37" s="952"/>
      <c r="CU37" s="952"/>
      <c r="CV37" s="953"/>
      <c r="CW37" s="951" t="s">
        <v>561</v>
      </c>
      <c r="CX37" s="952"/>
      <c r="CY37" s="952"/>
      <c r="CZ37" s="952"/>
      <c r="DA37" s="953"/>
      <c r="DB37" s="951" t="s">
        <v>561</v>
      </c>
      <c r="DC37" s="952"/>
      <c r="DD37" s="952"/>
      <c r="DE37" s="952"/>
      <c r="DF37" s="953"/>
      <c r="DG37" s="951" t="s">
        <v>561</v>
      </c>
      <c r="DH37" s="952"/>
      <c r="DI37" s="952"/>
      <c r="DJ37" s="952"/>
      <c r="DK37" s="953"/>
      <c r="DL37" s="951" t="s">
        <v>561</v>
      </c>
      <c r="DM37" s="952"/>
      <c r="DN37" s="952"/>
      <c r="DO37" s="952"/>
      <c r="DP37" s="953"/>
      <c r="DQ37" s="951" t="s">
        <v>561</v>
      </c>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399</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381</v>
      </c>
      <c r="B63" s="899" t="s">
        <v>400</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14403</v>
      </c>
      <c r="AG63" s="921"/>
      <c r="AH63" s="921"/>
      <c r="AI63" s="921"/>
      <c r="AJ63" s="984"/>
      <c r="AK63" s="985"/>
      <c r="AL63" s="925"/>
      <c r="AM63" s="925"/>
      <c r="AN63" s="925"/>
      <c r="AO63" s="925"/>
      <c r="AP63" s="921">
        <v>11441</v>
      </c>
      <c r="AQ63" s="921"/>
      <c r="AR63" s="921"/>
      <c r="AS63" s="921"/>
      <c r="AT63" s="921"/>
      <c r="AU63" s="921">
        <v>11354</v>
      </c>
      <c r="AV63" s="921"/>
      <c r="AW63" s="921"/>
      <c r="AX63" s="921"/>
      <c r="AY63" s="921"/>
      <c r="AZ63" s="979"/>
      <c r="BA63" s="979"/>
      <c r="BB63" s="979"/>
      <c r="BC63" s="979"/>
      <c r="BD63" s="979"/>
      <c r="BE63" s="922"/>
      <c r="BF63" s="922"/>
      <c r="BG63" s="922"/>
      <c r="BH63" s="922"/>
      <c r="BI63" s="923"/>
      <c r="BJ63" s="980" t="s">
        <v>401</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403</v>
      </c>
      <c r="B66" s="958"/>
      <c r="C66" s="958"/>
      <c r="D66" s="958"/>
      <c r="E66" s="958"/>
      <c r="F66" s="958"/>
      <c r="G66" s="958"/>
      <c r="H66" s="958"/>
      <c r="I66" s="958"/>
      <c r="J66" s="958"/>
      <c r="K66" s="958"/>
      <c r="L66" s="958"/>
      <c r="M66" s="958"/>
      <c r="N66" s="958"/>
      <c r="O66" s="958"/>
      <c r="P66" s="959"/>
      <c r="Q66" s="963" t="s">
        <v>385</v>
      </c>
      <c r="R66" s="964"/>
      <c r="S66" s="964"/>
      <c r="T66" s="964"/>
      <c r="U66" s="965"/>
      <c r="V66" s="963" t="s">
        <v>404</v>
      </c>
      <c r="W66" s="964"/>
      <c r="X66" s="964"/>
      <c r="Y66" s="964"/>
      <c r="Z66" s="965"/>
      <c r="AA66" s="963" t="s">
        <v>405</v>
      </c>
      <c r="AB66" s="964"/>
      <c r="AC66" s="964"/>
      <c r="AD66" s="964"/>
      <c r="AE66" s="965"/>
      <c r="AF66" s="969" t="s">
        <v>406</v>
      </c>
      <c r="AG66" s="970"/>
      <c r="AH66" s="970"/>
      <c r="AI66" s="970"/>
      <c r="AJ66" s="971"/>
      <c r="AK66" s="963" t="s">
        <v>407</v>
      </c>
      <c r="AL66" s="958"/>
      <c r="AM66" s="958"/>
      <c r="AN66" s="958"/>
      <c r="AO66" s="959"/>
      <c r="AP66" s="963" t="s">
        <v>408</v>
      </c>
      <c r="AQ66" s="964"/>
      <c r="AR66" s="964"/>
      <c r="AS66" s="964"/>
      <c r="AT66" s="965"/>
      <c r="AU66" s="963" t="s">
        <v>409</v>
      </c>
      <c r="AV66" s="964"/>
      <c r="AW66" s="964"/>
      <c r="AX66" s="964"/>
      <c r="AY66" s="965"/>
      <c r="AZ66" s="963" t="s">
        <v>359</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381</v>
      </c>
      <c r="B88" s="899" t="s">
        <v>410</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381</v>
      </c>
      <c r="BR102" s="899" t="s">
        <v>411</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11815</v>
      </c>
      <c r="CS102" s="915"/>
      <c r="CT102" s="915"/>
      <c r="CU102" s="915"/>
      <c r="CV102" s="916"/>
      <c r="CW102" s="914">
        <v>3583</v>
      </c>
      <c r="CX102" s="915"/>
      <c r="CY102" s="915"/>
      <c r="CZ102" s="915"/>
      <c r="DA102" s="916"/>
      <c r="DB102" s="914">
        <v>6817</v>
      </c>
      <c r="DC102" s="915"/>
      <c r="DD102" s="915"/>
      <c r="DE102" s="915"/>
      <c r="DF102" s="916"/>
      <c r="DG102" s="914">
        <v>6229</v>
      </c>
      <c r="DH102" s="915"/>
      <c r="DI102" s="915"/>
      <c r="DJ102" s="915"/>
      <c r="DK102" s="916"/>
      <c r="DL102" s="914">
        <v>7911</v>
      </c>
      <c r="DM102" s="915"/>
      <c r="DN102" s="915"/>
      <c r="DO102" s="915"/>
      <c r="DP102" s="916"/>
      <c r="DQ102" s="914">
        <v>12405</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418</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419</v>
      </c>
      <c r="AB109" s="858"/>
      <c r="AC109" s="858"/>
      <c r="AD109" s="858"/>
      <c r="AE109" s="859"/>
      <c r="AF109" s="860" t="s">
        <v>312</v>
      </c>
      <c r="AG109" s="858"/>
      <c r="AH109" s="858"/>
      <c r="AI109" s="858"/>
      <c r="AJ109" s="859"/>
      <c r="AK109" s="860" t="s">
        <v>311</v>
      </c>
      <c r="AL109" s="858"/>
      <c r="AM109" s="858"/>
      <c r="AN109" s="858"/>
      <c r="AO109" s="859"/>
      <c r="AP109" s="860" t="s">
        <v>420</v>
      </c>
      <c r="AQ109" s="858"/>
      <c r="AR109" s="858"/>
      <c r="AS109" s="858"/>
      <c r="AT109" s="891"/>
      <c r="AU109" s="857" t="s">
        <v>418</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419</v>
      </c>
      <c r="BR109" s="858"/>
      <c r="BS109" s="858"/>
      <c r="BT109" s="858"/>
      <c r="BU109" s="859"/>
      <c r="BV109" s="860" t="s">
        <v>312</v>
      </c>
      <c r="BW109" s="858"/>
      <c r="BX109" s="858"/>
      <c r="BY109" s="858"/>
      <c r="BZ109" s="859"/>
      <c r="CA109" s="860" t="s">
        <v>311</v>
      </c>
      <c r="CB109" s="858"/>
      <c r="CC109" s="858"/>
      <c r="CD109" s="858"/>
      <c r="CE109" s="859"/>
      <c r="CF109" s="898" t="s">
        <v>420</v>
      </c>
      <c r="CG109" s="898"/>
      <c r="CH109" s="898"/>
      <c r="CI109" s="898"/>
      <c r="CJ109" s="898"/>
      <c r="CK109" s="860" t="s">
        <v>421</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419</v>
      </c>
      <c r="DH109" s="858"/>
      <c r="DI109" s="858"/>
      <c r="DJ109" s="858"/>
      <c r="DK109" s="859"/>
      <c r="DL109" s="860" t="s">
        <v>312</v>
      </c>
      <c r="DM109" s="858"/>
      <c r="DN109" s="858"/>
      <c r="DO109" s="858"/>
      <c r="DP109" s="859"/>
      <c r="DQ109" s="860" t="s">
        <v>311</v>
      </c>
      <c r="DR109" s="858"/>
      <c r="DS109" s="858"/>
      <c r="DT109" s="858"/>
      <c r="DU109" s="859"/>
      <c r="DV109" s="860" t="s">
        <v>420</v>
      </c>
      <c r="DW109" s="858"/>
      <c r="DX109" s="858"/>
      <c r="DY109" s="858"/>
      <c r="DZ109" s="891"/>
    </row>
    <row r="110" spans="1:131" s="228" customFormat="1" ht="26.25" customHeight="1" x14ac:dyDescent="0.2">
      <c r="A110" s="767" t="s">
        <v>422</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68571369</v>
      </c>
      <c r="AB110" s="851"/>
      <c r="AC110" s="851"/>
      <c r="AD110" s="851"/>
      <c r="AE110" s="852"/>
      <c r="AF110" s="853">
        <v>67317726</v>
      </c>
      <c r="AG110" s="851"/>
      <c r="AH110" s="851"/>
      <c r="AI110" s="851"/>
      <c r="AJ110" s="852"/>
      <c r="AK110" s="853">
        <v>64934285</v>
      </c>
      <c r="AL110" s="851"/>
      <c r="AM110" s="851"/>
      <c r="AN110" s="851"/>
      <c r="AO110" s="852"/>
      <c r="AP110" s="854">
        <v>29.1</v>
      </c>
      <c r="AQ110" s="855"/>
      <c r="AR110" s="855"/>
      <c r="AS110" s="855"/>
      <c r="AT110" s="856"/>
      <c r="AU110" s="892" t="s">
        <v>74</v>
      </c>
      <c r="AV110" s="893"/>
      <c r="AW110" s="893"/>
      <c r="AX110" s="893"/>
      <c r="AY110" s="893"/>
      <c r="AZ110" s="819" t="s">
        <v>423</v>
      </c>
      <c r="BA110" s="768"/>
      <c r="BB110" s="768"/>
      <c r="BC110" s="768"/>
      <c r="BD110" s="768"/>
      <c r="BE110" s="768"/>
      <c r="BF110" s="768"/>
      <c r="BG110" s="768"/>
      <c r="BH110" s="768"/>
      <c r="BI110" s="768"/>
      <c r="BJ110" s="768"/>
      <c r="BK110" s="768"/>
      <c r="BL110" s="768"/>
      <c r="BM110" s="768"/>
      <c r="BN110" s="768"/>
      <c r="BO110" s="768"/>
      <c r="BP110" s="769"/>
      <c r="BQ110" s="820">
        <v>991096370</v>
      </c>
      <c r="BR110" s="802"/>
      <c r="BS110" s="802"/>
      <c r="BT110" s="802"/>
      <c r="BU110" s="802"/>
      <c r="BV110" s="802">
        <v>984062998</v>
      </c>
      <c r="BW110" s="802"/>
      <c r="BX110" s="802"/>
      <c r="BY110" s="802"/>
      <c r="BZ110" s="802"/>
      <c r="CA110" s="802">
        <v>964463339</v>
      </c>
      <c r="CB110" s="802"/>
      <c r="CC110" s="802"/>
      <c r="CD110" s="802"/>
      <c r="CE110" s="802"/>
      <c r="CF110" s="829">
        <v>431.9</v>
      </c>
      <c r="CG110" s="830"/>
      <c r="CH110" s="830"/>
      <c r="CI110" s="830"/>
      <c r="CJ110" s="830"/>
      <c r="CK110" s="888" t="s">
        <v>424</v>
      </c>
      <c r="CL110" s="779"/>
      <c r="CM110" s="819" t="s">
        <v>425</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1676228</v>
      </c>
      <c r="DH110" s="802"/>
      <c r="DI110" s="802"/>
      <c r="DJ110" s="802"/>
      <c r="DK110" s="802"/>
      <c r="DL110" s="802">
        <v>1437242</v>
      </c>
      <c r="DM110" s="802"/>
      <c r="DN110" s="802"/>
      <c r="DO110" s="802"/>
      <c r="DP110" s="802"/>
      <c r="DQ110" s="802">
        <v>1198100</v>
      </c>
      <c r="DR110" s="802"/>
      <c r="DS110" s="802"/>
      <c r="DT110" s="802"/>
      <c r="DU110" s="802"/>
      <c r="DV110" s="803">
        <v>0.5</v>
      </c>
      <c r="DW110" s="803"/>
      <c r="DX110" s="803"/>
      <c r="DY110" s="803"/>
      <c r="DZ110" s="804"/>
    </row>
    <row r="111" spans="1:131" s="228" customFormat="1" ht="26.25" customHeight="1" x14ac:dyDescent="0.2">
      <c r="A111" s="734" t="s">
        <v>426</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221</v>
      </c>
      <c r="AB111" s="882"/>
      <c r="AC111" s="882"/>
      <c r="AD111" s="882"/>
      <c r="AE111" s="883"/>
      <c r="AF111" s="884" t="s">
        <v>221</v>
      </c>
      <c r="AG111" s="882"/>
      <c r="AH111" s="882"/>
      <c r="AI111" s="882"/>
      <c r="AJ111" s="883"/>
      <c r="AK111" s="884" t="s">
        <v>221</v>
      </c>
      <c r="AL111" s="882"/>
      <c r="AM111" s="882"/>
      <c r="AN111" s="882"/>
      <c r="AO111" s="883"/>
      <c r="AP111" s="885" t="s">
        <v>221</v>
      </c>
      <c r="AQ111" s="886"/>
      <c r="AR111" s="886"/>
      <c r="AS111" s="886"/>
      <c r="AT111" s="887"/>
      <c r="AU111" s="894"/>
      <c r="AV111" s="895"/>
      <c r="AW111" s="895"/>
      <c r="AX111" s="895"/>
      <c r="AY111" s="895"/>
      <c r="AZ111" s="775" t="s">
        <v>427</v>
      </c>
      <c r="BA111" s="712"/>
      <c r="BB111" s="712"/>
      <c r="BC111" s="712"/>
      <c r="BD111" s="712"/>
      <c r="BE111" s="712"/>
      <c r="BF111" s="712"/>
      <c r="BG111" s="712"/>
      <c r="BH111" s="712"/>
      <c r="BI111" s="712"/>
      <c r="BJ111" s="712"/>
      <c r="BK111" s="712"/>
      <c r="BL111" s="712"/>
      <c r="BM111" s="712"/>
      <c r="BN111" s="712"/>
      <c r="BO111" s="712"/>
      <c r="BP111" s="713"/>
      <c r="BQ111" s="776">
        <v>1676228</v>
      </c>
      <c r="BR111" s="777"/>
      <c r="BS111" s="777"/>
      <c r="BT111" s="777"/>
      <c r="BU111" s="777"/>
      <c r="BV111" s="777">
        <v>1437242</v>
      </c>
      <c r="BW111" s="777"/>
      <c r="BX111" s="777"/>
      <c r="BY111" s="777"/>
      <c r="BZ111" s="777"/>
      <c r="CA111" s="777">
        <v>1403328</v>
      </c>
      <c r="CB111" s="777"/>
      <c r="CC111" s="777"/>
      <c r="CD111" s="777"/>
      <c r="CE111" s="777"/>
      <c r="CF111" s="838">
        <v>0.6</v>
      </c>
      <c r="CG111" s="839"/>
      <c r="CH111" s="839"/>
      <c r="CI111" s="839"/>
      <c r="CJ111" s="839"/>
      <c r="CK111" s="889"/>
      <c r="CL111" s="781"/>
      <c r="CM111" s="775" t="s">
        <v>428</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221</v>
      </c>
      <c r="DH111" s="777"/>
      <c r="DI111" s="777"/>
      <c r="DJ111" s="777"/>
      <c r="DK111" s="777"/>
      <c r="DL111" s="777" t="s">
        <v>429</v>
      </c>
      <c r="DM111" s="777"/>
      <c r="DN111" s="777"/>
      <c r="DO111" s="777"/>
      <c r="DP111" s="777"/>
      <c r="DQ111" s="777" t="s">
        <v>221</v>
      </c>
      <c r="DR111" s="777"/>
      <c r="DS111" s="777"/>
      <c r="DT111" s="777"/>
      <c r="DU111" s="777"/>
      <c r="DV111" s="754" t="s">
        <v>221</v>
      </c>
      <c r="DW111" s="754"/>
      <c r="DX111" s="754"/>
      <c r="DY111" s="754"/>
      <c r="DZ111" s="755"/>
    </row>
    <row r="112" spans="1:131" s="228" customFormat="1" ht="26.25" customHeight="1" x14ac:dyDescent="0.2">
      <c r="A112" s="874" t="s">
        <v>430</v>
      </c>
      <c r="B112" s="875"/>
      <c r="C112" s="712" t="s">
        <v>431</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6800000</v>
      </c>
      <c r="AB112" s="740"/>
      <c r="AC112" s="740"/>
      <c r="AD112" s="740"/>
      <c r="AE112" s="741"/>
      <c r="AF112" s="742">
        <v>6766666</v>
      </c>
      <c r="AG112" s="740"/>
      <c r="AH112" s="740"/>
      <c r="AI112" s="740"/>
      <c r="AJ112" s="741"/>
      <c r="AK112" s="742">
        <v>6733333</v>
      </c>
      <c r="AL112" s="740"/>
      <c r="AM112" s="740"/>
      <c r="AN112" s="740"/>
      <c r="AO112" s="741"/>
      <c r="AP112" s="784">
        <v>3</v>
      </c>
      <c r="AQ112" s="785"/>
      <c r="AR112" s="785"/>
      <c r="AS112" s="785"/>
      <c r="AT112" s="786"/>
      <c r="AU112" s="894"/>
      <c r="AV112" s="895"/>
      <c r="AW112" s="895"/>
      <c r="AX112" s="895"/>
      <c r="AY112" s="895"/>
      <c r="AZ112" s="775" t="s">
        <v>432</v>
      </c>
      <c r="BA112" s="712"/>
      <c r="BB112" s="712"/>
      <c r="BC112" s="712"/>
      <c r="BD112" s="712"/>
      <c r="BE112" s="712"/>
      <c r="BF112" s="712"/>
      <c r="BG112" s="712"/>
      <c r="BH112" s="712"/>
      <c r="BI112" s="712"/>
      <c r="BJ112" s="712"/>
      <c r="BK112" s="712"/>
      <c r="BL112" s="712"/>
      <c r="BM112" s="712"/>
      <c r="BN112" s="712"/>
      <c r="BO112" s="712"/>
      <c r="BP112" s="713"/>
      <c r="BQ112" s="776">
        <v>13017530</v>
      </c>
      <c r="BR112" s="777"/>
      <c r="BS112" s="777"/>
      <c r="BT112" s="777"/>
      <c r="BU112" s="777"/>
      <c r="BV112" s="777">
        <v>12196452</v>
      </c>
      <c r="BW112" s="777"/>
      <c r="BX112" s="777"/>
      <c r="BY112" s="777"/>
      <c r="BZ112" s="777"/>
      <c r="CA112" s="777">
        <v>11421105</v>
      </c>
      <c r="CB112" s="777"/>
      <c r="CC112" s="777"/>
      <c r="CD112" s="777"/>
      <c r="CE112" s="777"/>
      <c r="CF112" s="838">
        <v>5.0999999999999996</v>
      </c>
      <c r="CG112" s="839"/>
      <c r="CH112" s="839"/>
      <c r="CI112" s="839"/>
      <c r="CJ112" s="839"/>
      <c r="CK112" s="889"/>
      <c r="CL112" s="781"/>
      <c r="CM112" s="775" t="s">
        <v>433</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221</v>
      </c>
      <c r="DH112" s="777"/>
      <c r="DI112" s="777"/>
      <c r="DJ112" s="777"/>
      <c r="DK112" s="777"/>
      <c r="DL112" s="777" t="s">
        <v>221</v>
      </c>
      <c r="DM112" s="777"/>
      <c r="DN112" s="777"/>
      <c r="DO112" s="777"/>
      <c r="DP112" s="777"/>
      <c r="DQ112" s="777" t="s">
        <v>221</v>
      </c>
      <c r="DR112" s="777"/>
      <c r="DS112" s="777"/>
      <c r="DT112" s="777"/>
      <c r="DU112" s="777"/>
      <c r="DV112" s="754" t="s">
        <v>221</v>
      </c>
      <c r="DW112" s="754"/>
      <c r="DX112" s="754"/>
      <c r="DY112" s="754"/>
      <c r="DZ112" s="755"/>
    </row>
    <row r="113" spans="1:130" s="228" customFormat="1" ht="26.25" customHeight="1" x14ac:dyDescent="0.2">
      <c r="A113" s="876"/>
      <c r="B113" s="877"/>
      <c r="C113" s="712" t="s">
        <v>434</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1412736</v>
      </c>
      <c r="AB113" s="740"/>
      <c r="AC113" s="740"/>
      <c r="AD113" s="740"/>
      <c r="AE113" s="741"/>
      <c r="AF113" s="742">
        <v>1380111</v>
      </c>
      <c r="AG113" s="740"/>
      <c r="AH113" s="740"/>
      <c r="AI113" s="740"/>
      <c r="AJ113" s="741"/>
      <c r="AK113" s="742">
        <v>1318594</v>
      </c>
      <c r="AL113" s="740"/>
      <c r="AM113" s="740"/>
      <c r="AN113" s="740"/>
      <c r="AO113" s="741"/>
      <c r="AP113" s="784">
        <v>0.6</v>
      </c>
      <c r="AQ113" s="785"/>
      <c r="AR113" s="785"/>
      <c r="AS113" s="785"/>
      <c r="AT113" s="786"/>
      <c r="AU113" s="894"/>
      <c r="AV113" s="895"/>
      <c r="AW113" s="895"/>
      <c r="AX113" s="895"/>
      <c r="AY113" s="895"/>
      <c r="AZ113" s="775" t="s">
        <v>435</v>
      </c>
      <c r="BA113" s="712"/>
      <c r="BB113" s="712"/>
      <c r="BC113" s="712"/>
      <c r="BD113" s="712"/>
      <c r="BE113" s="712"/>
      <c r="BF113" s="712"/>
      <c r="BG113" s="712"/>
      <c r="BH113" s="712"/>
      <c r="BI113" s="712"/>
      <c r="BJ113" s="712"/>
      <c r="BK113" s="712"/>
      <c r="BL113" s="712"/>
      <c r="BM113" s="712"/>
      <c r="BN113" s="712"/>
      <c r="BO113" s="712"/>
      <c r="BP113" s="713"/>
      <c r="BQ113" s="776" t="s">
        <v>221</v>
      </c>
      <c r="BR113" s="777"/>
      <c r="BS113" s="777"/>
      <c r="BT113" s="777"/>
      <c r="BU113" s="777"/>
      <c r="BV113" s="777" t="s">
        <v>221</v>
      </c>
      <c r="BW113" s="777"/>
      <c r="BX113" s="777"/>
      <c r="BY113" s="777"/>
      <c r="BZ113" s="777"/>
      <c r="CA113" s="777" t="s">
        <v>221</v>
      </c>
      <c r="CB113" s="777"/>
      <c r="CC113" s="777"/>
      <c r="CD113" s="777"/>
      <c r="CE113" s="777"/>
      <c r="CF113" s="838" t="s">
        <v>221</v>
      </c>
      <c r="CG113" s="839"/>
      <c r="CH113" s="839"/>
      <c r="CI113" s="839"/>
      <c r="CJ113" s="839"/>
      <c r="CK113" s="889"/>
      <c r="CL113" s="781"/>
      <c r="CM113" s="775" t="s">
        <v>436</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221</v>
      </c>
      <c r="DH113" s="777"/>
      <c r="DI113" s="777"/>
      <c r="DJ113" s="777"/>
      <c r="DK113" s="777"/>
      <c r="DL113" s="777" t="s">
        <v>221</v>
      </c>
      <c r="DM113" s="777"/>
      <c r="DN113" s="777"/>
      <c r="DO113" s="777"/>
      <c r="DP113" s="777"/>
      <c r="DQ113" s="777" t="s">
        <v>221</v>
      </c>
      <c r="DR113" s="777"/>
      <c r="DS113" s="777"/>
      <c r="DT113" s="777"/>
      <c r="DU113" s="777"/>
      <c r="DV113" s="754" t="s">
        <v>429</v>
      </c>
      <c r="DW113" s="754"/>
      <c r="DX113" s="754"/>
      <c r="DY113" s="754"/>
      <c r="DZ113" s="755"/>
    </row>
    <row r="114" spans="1:130" s="228" customFormat="1" ht="26.25" customHeight="1" x14ac:dyDescent="0.2">
      <c r="A114" s="876"/>
      <c r="B114" s="877"/>
      <c r="C114" s="712" t="s">
        <v>437</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221</v>
      </c>
      <c r="AB114" s="740"/>
      <c r="AC114" s="740"/>
      <c r="AD114" s="740"/>
      <c r="AE114" s="741"/>
      <c r="AF114" s="742" t="s">
        <v>221</v>
      </c>
      <c r="AG114" s="740"/>
      <c r="AH114" s="740"/>
      <c r="AI114" s="740"/>
      <c r="AJ114" s="741"/>
      <c r="AK114" s="742" t="s">
        <v>221</v>
      </c>
      <c r="AL114" s="740"/>
      <c r="AM114" s="740"/>
      <c r="AN114" s="740"/>
      <c r="AO114" s="741"/>
      <c r="AP114" s="784" t="s">
        <v>221</v>
      </c>
      <c r="AQ114" s="785"/>
      <c r="AR114" s="785"/>
      <c r="AS114" s="785"/>
      <c r="AT114" s="786"/>
      <c r="AU114" s="894"/>
      <c r="AV114" s="895"/>
      <c r="AW114" s="895"/>
      <c r="AX114" s="895"/>
      <c r="AY114" s="895"/>
      <c r="AZ114" s="775" t="s">
        <v>438</v>
      </c>
      <c r="BA114" s="712"/>
      <c r="BB114" s="712"/>
      <c r="BC114" s="712"/>
      <c r="BD114" s="712"/>
      <c r="BE114" s="712"/>
      <c r="BF114" s="712"/>
      <c r="BG114" s="712"/>
      <c r="BH114" s="712"/>
      <c r="BI114" s="712"/>
      <c r="BJ114" s="712"/>
      <c r="BK114" s="712"/>
      <c r="BL114" s="712"/>
      <c r="BM114" s="712"/>
      <c r="BN114" s="712"/>
      <c r="BO114" s="712"/>
      <c r="BP114" s="713"/>
      <c r="BQ114" s="776">
        <v>98255056</v>
      </c>
      <c r="BR114" s="777"/>
      <c r="BS114" s="777"/>
      <c r="BT114" s="777"/>
      <c r="BU114" s="777"/>
      <c r="BV114" s="777">
        <v>94171406</v>
      </c>
      <c r="BW114" s="777"/>
      <c r="BX114" s="777"/>
      <c r="BY114" s="777"/>
      <c r="BZ114" s="777"/>
      <c r="CA114" s="777">
        <v>89184068</v>
      </c>
      <c r="CB114" s="777"/>
      <c r="CC114" s="777"/>
      <c r="CD114" s="777"/>
      <c r="CE114" s="777"/>
      <c r="CF114" s="838">
        <v>39.9</v>
      </c>
      <c r="CG114" s="839"/>
      <c r="CH114" s="839"/>
      <c r="CI114" s="839"/>
      <c r="CJ114" s="839"/>
      <c r="CK114" s="889"/>
      <c r="CL114" s="781"/>
      <c r="CM114" s="775" t="s">
        <v>439</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429</v>
      </c>
      <c r="DH114" s="777"/>
      <c r="DI114" s="777"/>
      <c r="DJ114" s="777"/>
      <c r="DK114" s="777"/>
      <c r="DL114" s="777" t="s">
        <v>221</v>
      </c>
      <c r="DM114" s="777"/>
      <c r="DN114" s="777"/>
      <c r="DO114" s="777"/>
      <c r="DP114" s="777"/>
      <c r="DQ114" s="777" t="s">
        <v>221</v>
      </c>
      <c r="DR114" s="777"/>
      <c r="DS114" s="777"/>
      <c r="DT114" s="777"/>
      <c r="DU114" s="777"/>
      <c r="DV114" s="754" t="s">
        <v>221</v>
      </c>
      <c r="DW114" s="754"/>
      <c r="DX114" s="754"/>
      <c r="DY114" s="754"/>
      <c r="DZ114" s="755"/>
    </row>
    <row r="115" spans="1:130" s="228" customFormat="1" ht="26.25" customHeight="1" x14ac:dyDescent="0.2">
      <c r="A115" s="876"/>
      <c r="B115" s="877"/>
      <c r="C115" s="712" t="s">
        <v>440</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266749</v>
      </c>
      <c r="AB115" s="740"/>
      <c r="AC115" s="740"/>
      <c r="AD115" s="740"/>
      <c r="AE115" s="741"/>
      <c r="AF115" s="742">
        <v>267788</v>
      </c>
      <c r="AG115" s="740"/>
      <c r="AH115" s="740"/>
      <c r="AI115" s="740"/>
      <c r="AJ115" s="741"/>
      <c r="AK115" s="742">
        <v>269858</v>
      </c>
      <c r="AL115" s="740"/>
      <c r="AM115" s="740"/>
      <c r="AN115" s="740"/>
      <c r="AO115" s="741"/>
      <c r="AP115" s="784">
        <v>0.1</v>
      </c>
      <c r="AQ115" s="785"/>
      <c r="AR115" s="785"/>
      <c r="AS115" s="785"/>
      <c r="AT115" s="786"/>
      <c r="AU115" s="894"/>
      <c r="AV115" s="895"/>
      <c r="AW115" s="895"/>
      <c r="AX115" s="895"/>
      <c r="AY115" s="895"/>
      <c r="AZ115" s="775" t="s">
        <v>441</v>
      </c>
      <c r="BA115" s="712"/>
      <c r="BB115" s="712"/>
      <c r="BC115" s="712"/>
      <c r="BD115" s="712"/>
      <c r="BE115" s="712"/>
      <c r="BF115" s="712"/>
      <c r="BG115" s="712"/>
      <c r="BH115" s="712"/>
      <c r="BI115" s="712"/>
      <c r="BJ115" s="712"/>
      <c r="BK115" s="712"/>
      <c r="BL115" s="712"/>
      <c r="BM115" s="712"/>
      <c r="BN115" s="712"/>
      <c r="BO115" s="712"/>
      <c r="BP115" s="713"/>
      <c r="BQ115" s="776">
        <v>13530350</v>
      </c>
      <c r="BR115" s="777"/>
      <c r="BS115" s="777"/>
      <c r="BT115" s="777"/>
      <c r="BU115" s="777"/>
      <c r="BV115" s="777">
        <v>13086784</v>
      </c>
      <c r="BW115" s="777"/>
      <c r="BX115" s="777"/>
      <c r="BY115" s="777"/>
      <c r="BZ115" s="777"/>
      <c r="CA115" s="777">
        <v>12610299</v>
      </c>
      <c r="CB115" s="777"/>
      <c r="CC115" s="777"/>
      <c r="CD115" s="777"/>
      <c r="CE115" s="777"/>
      <c r="CF115" s="838">
        <v>5.6</v>
      </c>
      <c r="CG115" s="839"/>
      <c r="CH115" s="839"/>
      <c r="CI115" s="839"/>
      <c r="CJ115" s="839"/>
      <c r="CK115" s="889"/>
      <c r="CL115" s="781"/>
      <c r="CM115" s="775" t="s">
        <v>442</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429</v>
      </c>
      <c r="DH115" s="777"/>
      <c r="DI115" s="777"/>
      <c r="DJ115" s="777"/>
      <c r="DK115" s="777"/>
      <c r="DL115" s="777" t="s">
        <v>221</v>
      </c>
      <c r="DM115" s="777"/>
      <c r="DN115" s="777"/>
      <c r="DO115" s="777"/>
      <c r="DP115" s="777"/>
      <c r="DQ115" s="777" t="s">
        <v>221</v>
      </c>
      <c r="DR115" s="777"/>
      <c r="DS115" s="777"/>
      <c r="DT115" s="777"/>
      <c r="DU115" s="777"/>
      <c r="DV115" s="754" t="s">
        <v>221</v>
      </c>
      <c r="DW115" s="754"/>
      <c r="DX115" s="754"/>
      <c r="DY115" s="754"/>
      <c r="DZ115" s="755"/>
    </row>
    <row r="116" spans="1:130" s="228" customFormat="1" ht="26.25" customHeight="1" x14ac:dyDescent="0.2">
      <c r="A116" s="878"/>
      <c r="B116" s="879"/>
      <c r="C116" s="799" t="s">
        <v>443</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4851</v>
      </c>
      <c r="AB116" s="740"/>
      <c r="AC116" s="740"/>
      <c r="AD116" s="740"/>
      <c r="AE116" s="741"/>
      <c r="AF116" s="742">
        <v>432</v>
      </c>
      <c r="AG116" s="740"/>
      <c r="AH116" s="740"/>
      <c r="AI116" s="740"/>
      <c r="AJ116" s="741"/>
      <c r="AK116" s="742">
        <v>332</v>
      </c>
      <c r="AL116" s="740"/>
      <c r="AM116" s="740"/>
      <c r="AN116" s="740"/>
      <c r="AO116" s="741"/>
      <c r="AP116" s="784">
        <v>0</v>
      </c>
      <c r="AQ116" s="785"/>
      <c r="AR116" s="785"/>
      <c r="AS116" s="785"/>
      <c r="AT116" s="786"/>
      <c r="AU116" s="894"/>
      <c r="AV116" s="895"/>
      <c r="AW116" s="895"/>
      <c r="AX116" s="895"/>
      <c r="AY116" s="895"/>
      <c r="AZ116" s="871" t="s">
        <v>444</v>
      </c>
      <c r="BA116" s="872"/>
      <c r="BB116" s="872"/>
      <c r="BC116" s="872"/>
      <c r="BD116" s="872"/>
      <c r="BE116" s="872"/>
      <c r="BF116" s="872"/>
      <c r="BG116" s="872"/>
      <c r="BH116" s="872"/>
      <c r="BI116" s="872"/>
      <c r="BJ116" s="872"/>
      <c r="BK116" s="872"/>
      <c r="BL116" s="872"/>
      <c r="BM116" s="872"/>
      <c r="BN116" s="872"/>
      <c r="BO116" s="872"/>
      <c r="BP116" s="873"/>
      <c r="BQ116" s="776" t="s">
        <v>221</v>
      </c>
      <c r="BR116" s="777"/>
      <c r="BS116" s="777"/>
      <c r="BT116" s="777"/>
      <c r="BU116" s="777"/>
      <c r="BV116" s="777" t="s">
        <v>221</v>
      </c>
      <c r="BW116" s="777"/>
      <c r="BX116" s="777"/>
      <c r="BY116" s="777"/>
      <c r="BZ116" s="777"/>
      <c r="CA116" s="777" t="s">
        <v>221</v>
      </c>
      <c r="CB116" s="777"/>
      <c r="CC116" s="777"/>
      <c r="CD116" s="777"/>
      <c r="CE116" s="777"/>
      <c r="CF116" s="838" t="s">
        <v>221</v>
      </c>
      <c r="CG116" s="839"/>
      <c r="CH116" s="839"/>
      <c r="CI116" s="839"/>
      <c r="CJ116" s="839"/>
      <c r="CK116" s="889"/>
      <c r="CL116" s="781"/>
      <c r="CM116" s="775" t="s">
        <v>445</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221</v>
      </c>
      <c r="DH116" s="777"/>
      <c r="DI116" s="777"/>
      <c r="DJ116" s="777"/>
      <c r="DK116" s="777"/>
      <c r="DL116" s="777" t="s">
        <v>221</v>
      </c>
      <c r="DM116" s="777"/>
      <c r="DN116" s="777"/>
      <c r="DO116" s="777"/>
      <c r="DP116" s="777"/>
      <c r="DQ116" s="777" t="s">
        <v>429</v>
      </c>
      <c r="DR116" s="777"/>
      <c r="DS116" s="777"/>
      <c r="DT116" s="777"/>
      <c r="DU116" s="777"/>
      <c r="DV116" s="754" t="s">
        <v>221</v>
      </c>
      <c r="DW116" s="754"/>
      <c r="DX116" s="754"/>
      <c r="DY116" s="754"/>
      <c r="DZ116" s="755"/>
    </row>
    <row r="117" spans="1:130" s="228" customFormat="1" ht="26.25" customHeight="1" x14ac:dyDescent="0.2">
      <c r="A117" s="857" t="s">
        <v>160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446</v>
      </c>
      <c r="Z117" s="859"/>
      <c r="AA117" s="864">
        <v>77055705</v>
      </c>
      <c r="AB117" s="865"/>
      <c r="AC117" s="865"/>
      <c r="AD117" s="865"/>
      <c r="AE117" s="866"/>
      <c r="AF117" s="867">
        <v>75732723</v>
      </c>
      <c r="AG117" s="865"/>
      <c r="AH117" s="865"/>
      <c r="AI117" s="865"/>
      <c r="AJ117" s="866"/>
      <c r="AK117" s="867">
        <v>73256402</v>
      </c>
      <c r="AL117" s="865"/>
      <c r="AM117" s="865"/>
      <c r="AN117" s="865"/>
      <c r="AO117" s="866"/>
      <c r="AP117" s="868"/>
      <c r="AQ117" s="869"/>
      <c r="AR117" s="869"/>
      <c r="AS117" s="869"/>
      <c r="AT117" s="870"/>
      <c r="AU117" s="894"/>
      <c r="AV117" s="895"/>
      <c r="AW117" s="895"/>
      <c r="AX117" s="895"/>
      <c r="AY117" s="895"/>
      <c r="AZ117" s="775" t="s">
        <v>447</v>
      </c>
      <c r="BA117" s="712"/>
      <c r="BB117" s="712"/>
      <c r="BC117" s="712"/>
      <c r="BD117" s="712"/>
      <c r="BE117" s="712"/>
      <c r="BF117" s="712"/>
      <c r="BG117" s="712"/>
      <c r="BH117" s="712"/>
      <c r="BI117" s="712"/>
      <c r="BJ117" s="712"/>
      <c r="BK117" s="712"/>
      <c r="BL117" s="712"/>
      <c r="BM117" s="712"/>
      <c r="BN117" s="712"/>
      <c r="BO117" s="712"/>
      <c r="BP117" s="713"/>
      <c r="BQ117" s="776" t="s">
        <v>221</v>
      </c>
      <c r="BR117" s="777"/>
      <c r="BS117" s="777"/>
      <c r="BT117" s="777"/>
      <c r="BU117" s="777"/>
      <c r="BV117" s="777" t="s">
        <v>221</v>
      </c>
      <c r="BW117" s="777"/>
      <c r="BX117" s="777"/>
      <c r="BY117" s="777"/>
      <c r="BZ117" s="777"/>
      <c r="CA117" s="777" t="s">
        <v>221</v>
      </c>
      <c r="CB117" s="777"/>
      <c r="CC117" s="777"/>
      <c r="CD117" s="777"/>
      <c r="CE117" s="777"/>
      <c r="CF117" s="838" t="s">
        <v>429</v>
      </c>
      <c r="CG117" s="839"/>
      <c r="CH117" s="839"/>
      <c r="CI117" s="839"/>
      <c r="CJ117" s="839"/>
      <c r="CK117" s="889"/>
      <c r="CL117" s="781"/>
      <c r="CM117" s="775" t="s">
        <v>448</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221</v>
      </c>
      <c r="DH117" s="777"/>
      <c r="DI117" s="777"/>
      <c r="DJ117" s="777"/>
      <c r="DK117" s="777"/>
      <c r="DL117" s="777" t="s">
        <v>221</v>
      </c>
      <c r="DM117" s="777"/>
      <c r="DN117" s="777"/>
      <c r="DO117" s="777"/>
      <c r="DP117" s="777"/>
      <c r="DQ117" s="777" t="s">
        <v>221</v>
      </c>
      <c r="DR117" s="777"/>
      <c r="DS117" s="777"/>
      <c r="DT117" s="777"/>
      <c r="DU117" s="777"/>
      <c r="DV117" s="754" t="s">
        <v>221</v>
      </c>
      <c r="DW117" s="754"/>
      <c r="DX117" s="754"/>
      <c r="DY117" s="754"/>
      <c r="DZ117" s="755"/>
    </row>
    <row r="118" spans="1:130" s="228" customFormat="1" ht="26.25" customHeight="1" x14ac:dyDescent="0.2">
      <c r="A118" s="857" t="s">
        <v>421</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419</v>
      </c>
      <c r="AB118" s="858"/>
      <c r="AC118" s="858"/>
      <c r="AD118" s="858"/>
      <c r="AE118" s="859"/>
      <c r="AF118" s="860" t="s">
        <v>312</v>
      </c>
      <c r="AG118" s="858"/>
      <c r="AH118" s="858"/>
      <c r="AI118" s="858"/>
      <c r="AJ118" s="859"/>
      <c r="AK118" s="860" t="s">
        <v>311</v>
      </c>
      <c r="AL118" s="858"/>
      <c r="AM118" s="858"/>
      <c r="AN118" s="858"/>
      <c r="AO118" s="859"/>
      <c r="AP118" s="861" t="s">
        <v>420</v>
      </c>
      <c r="AQ118" s="862"/>
      <c r="AR118" s="862"/>
      <c r="AS118" s="862"/>
      <c r="AT118" s="863"/>
      <c r="AU118" s="894"/>
      <c r="AV118" s="895"/>
      <c r="AW118" s="895"/>
      <c r="AX118" s="895"/>
      <c r="AY118" s="895"/>
      <c r="AZ118" s="798" t="s">
        <v>449</v>
      </c>
      <c r="BA118" s="799"/>
      <c r="BB118" s="799"/>
      <c r="BC118" s="799"/>
      <c r="BD118" s="799"/>
      <c r="BE118" s="799"/>
      <c r="BF118" s="799"/>
      <c r="BG118" s="799"/>
      <c r="BH118" s="799"/>
      <c r="BI118" s="799"/>
      <c r="BJ118" s="799"/>
      <c r="BK118" s="799"/>
      <c r="BL118" s="799"/>
      <c r="BM118" s="799"/>
      <c r="BN118" s="799"/>
      <c r="BO118" s="799"/>
      <c r="BP118" s="800"/>
      <c r="BQ118" s="825" t="s">
        <v>221</v>
      </c>
      <c r="BR118" s="805"/>
      <c r="BS118" s="805"/>
      <c r="BT118" s="805"/>
      <c r="BU118" s="805"/>
      <c r="BV118" s="805" t="s">
        <v>221</v>
      </c>
      <c r="BW118" s="805"/>
      <c r="BX118" s="805"/>
      <c r="BY118" s="805"/>
      <c r="BZ118" s="805"/>
      <c r="CA118" s="805" t="s">
        <v>429</v>
      </c>
      <c r="CB118" s="805"/>
      <c r="CC118" s="805"/>
      <c r="CD118" s="805"/>
      <c r="CE118" s="805"/>
      <c r="CF118" s="838" t="s">
        <v>221</v>
      </c>
      <c r="CG118" s="839"/>
      <c r="CH118" s="839"/>
      <c r="CI118" s="839"/>
      <c r="CJ118" s="839"/>
      <c r="CK118" s="889"/>
      <c r="CL118" s="781"/>
      <c r="CM118" s="775" t="s">
        <v>450</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221</v>
      </c>
      <c r="DH118" s="777"/>
      <c r="DI118" s="777"/>
      <c r="DJ118" s="777"/>
      <c r="DK118" s="777"/>
      <c r="DL118" s="777" t="s">
        <v>221</v>
      </c>
      <c r="DM118" s="777"/>
      <c r="DN118" s="777"/>
      <c r="DO118" s="777"/>
      <c r="DP118" s="777"/>
      <c r="DQ118" s="777" t="s">
        <v>429</v>
      </c>
      <c r="DR118" s="777"/>
      <c r="DS118" s="777"/>
      <c r="DT118" s="777"/>
      <c r="DU118" s="777"/>
      <c r="DV118" s="754" t="s">
        <v>221</v>
      </c>
      <c r="DW118" s="754"/>
      <c r="DX118" s="754"/>
      <c r="DY118" s="754"/>
      <c r="DZ118" s="755"/>
    </row>
    <row r="119" spans="1:130" s="228" customFormat="1" ht="26.25" customHeight="1" x14ac:dyDescent="0.2">
      <c r="A119" s="778" t="s">
        <v>424</v>
      </c>
      <c r="B119" s="779"/>
      <c r="C119" s="819" t="s">
        <v>425</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238835</v>
      </c>
      <c r="AB119" s="851"/>
      <c r="AC119" s="851"/>
      <c r="AD119" s="851"/>
      <c r="AE119" s="852"/>
      <c r="AF119" s="853">
        <v>238987</v>
      </c>
      <c r="AG119" s="851"/>
      <c r="AH119" s="851"/>
      <c r="AI119" s="851"/>
      <c r="AJ119" s="852"/>
      <c r="AK119" s="853">
        <v>239141</v>
      </c>
      <c r="AL119" s="851"/>
      <c r="AM119" s="851"/>
      <c r="AN119" s="851"/>
      <c r="AO119" s="852"/>
      <c r="AP119" s="854">
        <v>0.1</v>
      </c>
      <c r="AQ119" s="855"/>
      <c r="AR119" s="855"/>
      <c r="AS119" s="855"/>
      <c r="AT119" s="856"/>
      <c r="AU119" s="896"/>
      <c r="AV119" s="897"/>
      <c r="AW119" s="897"/>
      <c r="AX119" s="897"/>
      <c r="AY119" s="897"/>
      <c r="AZ119" s="249" t="s">
        <v>160</v>
      </c>
      <c r="BA119" s="249"/>
      <c r="BB119" s="249"/>
      <c r="BC119" s="249"/>
      <c r="BD119" s="249"/>
      <c r="BE119" s="249"/>
      <c r="BF119" s="249"/>
      <c r="BG119" s="249"/>
      <c r="BH119" s="249"/>
      <c r="BI119" s="249"/>
      <c r="BJ119" s="249"/>
      <c r="BK119" s="249"/>
      <c r="BL119" s="249"/>
      <c r="BM119" s="249"/>
      <c r="BN119" s="249"/>
      <c r="BO119" s="840" t="s">
        <v>451</v>
      </c>
      <c r="BP119" s="841"/>
      <c r="BQ119" s="825">
        <v>1117575534</v>
      </c>
      <c r="BR119" s="805"/>
      <c r="BS119" s="805"/>
      <c r="BT119" s="805"/>
      <c r="BU119" s="805"/>
      <c r="BV119" s="805">
        <v>1104954882</v>
      </c>
      <c r="BW119" s="805"/>
      <c r="BX119" s="805"/>
      <c r="BY119" s="805"/>
      <c r="BZ119" s="805"/>
      <c r="CA119" s="805">
        <v>1079082139</v>
      </c>
      <c r="CB119" s="805"/>
      <c r="CC119" s="805"/>
      <c r="CD119" s="805"/>
      <c r="CE119" s="805"/>
      <c r="CF119" s="708"/>
      <c r="CG119" s="709"/>
      <c r="CH119" s="709"/>
      <c r="CI119" s="709"/>
      <c r="CJ119" s="794"/>
      <c r="CK119" s="890"/>
      <c r="CL119" s="783"/>
      <c r="CM119" s="798" t="s">
        <v>452</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221</v>
      </c>
      <c r="DH119" s="777"/>
      <c r="DI119" s="777"/>
      <c r="DJ119" s="777"/>
      <c r="DK119" s="777"/>
      <c r="DL119" s="777" t="s">
        <v>221</v>
      </c>
      <c r="DM119" s="777"/>
      <c r="DN119" s="777"/>
      <c r="DO119" s="777"/>
      <c r="DP119" s="777"/>
      <c r="DQ119" s="777">
        <v>205228</v>
      </c>
      <c r="DR119" s="777"/>
      <c r="DS119" s="777"/>
      <c r="DT119" s="777"/>
      <c r="DU119" s="777"/>
      <c r="DV119" s="754">
        <v>0.1</v>
      </c>
      <c r="DW119" s="754"/>
      <c r="DX119" s="754"/>
      <c r="DY119" s="754"/>
      <c r="DZ119" s="755"/>
    </row>
    <row r="120" spans="1:130" s="228" customFormat="1" ht="26.25" customHeight="1" x14ac:dyDescent="0.2">
      <c r="A120" s="780"/>
      <c r="B120" s="781"/>
      <c r="C120" s="775" t="s">
        <v>428</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221</v>
      </c>
      <c r="AB120" s="740"/>
      <c r="AC120" s="740"/>
      <c r="AD120" s="740"/>
      <c r="AE120" s="741"/>
      <c r="AF120" s="742" t="s">
        <v>221</v>
      </c>
      <c r="AG120" s="740"/>
      <c r="AH120" s="740"/>
      <c r="AI120" s="740"/>
      <c r="AJ120" s="741"/>
      <c r="AK120" s="742" t="s">
        <v>221</v>
      </c>
      <c r="AL120" s="740"/>
      <c r="AM120" s="740"/>
      <c r="AN120" s="740"/>
      <c r="AO120" s="741"/>
      <c r="AP120" s="784" t="s">
        <v>221</v>
      </c>
      <c r="AQ120" s="785"/>
      <c r="AR120" s="785"/>
      <c r="AS120" s="785"/>
      <c r="AT120" s="786"/>
      <c r="AU120" s="842" t="s">
        <v>453</v>
      </c>
      <c r="AV120" s="843"/>
      <c r="AW120" s="843"/>
      <c r="AX120" s="843"/>
      <c r="AY120" s="844"/>
      <c r="AZ120" s="819" t="s">
        <v>454</v>
      </c>
      <c r="BA120" s="768"/>
      <c r="BB120" s="768"/>
      <c r="BC120" s="768"/>
      <c r="BD120" s="768"/>
      <c r="BE120" s="768"/>
      <c r="BF120" s="768"/>
      <c r="BG120" s="768"/>
      <c r="BH120" s="768"/>
      <c r="BI120" s="768"/>
      <c r="BJ120" s="768"/>
      <c r="BK120" s="768"/>
      <c r="BL120" s="768"/>
      <c r="BM120" s="768"/>
      <c r="BN120" s="768"/>
      <c r="BO120" s="768"/>
      <c r="BP120" s="769"/>
      <c r="BQ120" s="820">
        <v>94680309</v>
      </c>
      <c r="BR120" s="802"/>
      <c r="BS120" s="802"/>
      <c r="BT120" s="802"/>
      <c r="BU120" s="802"/>
      <c r="BV120" s="802">
        <v>112700776</v>
      </c>
      <c r="BW120" s="802"/>
      <c r="BX120" s="802"/>
      <c r="BY120" s="802"/>
      <c r="BZ120" s="802"/>
      <c r="CA120" s="802">
        <v>118489079</v>
      </c>
      <c r="CB120" s="802"/>
      <c r="CC120" s="802"/>
      <c r="CD120" s="802"/>
      <c r="CE120" s="802"/>
      <c r="CF120" s="829">
        <v>53.1</v>
      </c>
      <c r="CG120" s="830"/>
      <c r="CH120" s="830"/>
      <c r="CI120" s="830"/>
      <c r="CJ120" s="830"/>
      <c r="CK120" s="831" t="s">
        <v>455</v>
      </c>
      <c r="CL120" s="811"/>
      <c r="CM120" s="811"/>
      <c r="CN120" s="811"/>
      <c r="CO120" s="812"/>
      <c r="CP120" s="835" t="s">
        <v>398</v>
      </c>
      <c r="CQ120" s="836"/>
      <c r="CR120" s="836"/>
      <c r="CS120" s="836"/>
      <c r="CT120" s="836"/>
      <c r="CU120" s="836"/>
      <c r="CV120" s="836"/>
      <c r="CW120" s="836"/>
      <c r="CX120" s="836"/>
      <c r="CY120" s="836"/>
      <c r="CZ120" s="836"/>
      <c r="DA120" s="836"/>
      <c r="DB120" s="836"/>
      <c r="DC120" s="836"/>
      <c r="DD120" s="836"/>
      <c r="DE120" s="836"/>
      <c r="DF120" s="837"/>
      <c r="DG120" s="820">
        <v>13017530</v>
      </c>
      <c r="DH120" s="802"/>
      <c r="DI120" s="802"/>
      <c r="DJ120" s="802"/>
      <c r="DK120" s="802"/>
      <c r="DL120" s="802">
        <v>12196452</v>
      </c>
      <c r="DM120" s="802"/>
      <c r="DN120" s="802"/>
      <c r="DO120" s="802"/>
      <c r="DP120" s="802"/>
      <c r="DQ120" s="802">
        <v>11421105</v>
      </c>
      <c r="DR120" s="802"/>
      <c r="DS120" s="802"/>
      <c r="DT120" s="802"/>
      <c r="DU120" s="802"/>
      <c r="DV120" s="803">
        <v>5.0999999999999996</v>
      </c>
      <c r="DW120" s="803"/>
      <c r="DX120" s="803"/>
      <c r="DY120" s="803"/>
      <c r="DZ120" s="804"/>
    </row>
    <row r="121" spans="1:130" s="228" customFormat="1" ht="26.25" customHeight="1" x14ac:dyDescent="0.2">
      <c r="A121" s="780"/>
      <c r="B121" s="781"/>
      <c r="C121" s="826" t="s">
        <v>456</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221</v>
      </c>
      <c r="AB121" s="740"/>
      <c r="AC121" s="740"/>
      <c r="AD121" s="740"/>
      <c r="AE121" s="741"/>
      <c r="AF121" s="742" t="s">
        <v>429</v>
      </c>
      <c r="AG121" s="740"/>
      <c r="AH121" s="740"/>
      <c r="AI121" s="740"/>
      <c r="AJ121" s="741"/>
      <c r="AK121" s="742" t="s">
        <v>221</v>
      </c>
      <c r="AL121" s="740"/>
      <c r="AM121" s="740"/>
      <c r="AN121" s="740"/>
      <c r="AO121" s="741"/>
      <c r="AP121" s="784" t="s">
        <v>221</v>
      </c>
      <c r="AQ121" s="785"/>
      <c r="AR121" s="785"/>
      <c r="AS121" s="785"/>
      <c r="AT121" s="786"/>
      <c r="AU121" s="845"/>
      <c r="AV121" s="846"/>
      <c r="AW121" s="846"/>
      <c r="AX121" s="846"/>
      <c r="AY121" s="847"/>
      <c r="AZ121" s="775" t="s">
        <v>457</v>
      </c>
      <c r="BA121" s="712"/>
      <c r="BB121" s="712"/>
      <c r="BC121" s="712"/>
      <c r="BD121" s="712"/>
      <c r="BE121" s="712"/>
      <c r="BF121" s="712"/>
      <c r="BG121" s="712"/>
      <c r="BH121" s="712"/>
      <c r="BI121" s="712"/>
      <c r="BJ121" s="712"/>
      <c r="BK121" s="712"/>
      <c r="BL121" s="712"/>
      <c r="BM121" s="712"/>
      <c r="BN121" s="712"/>
      <c r="BO121" s="712"/>
      <c r="BP121" s="713"/>
      <c r="BQ121" s="776">
        <v>21413807</v>
      </c>
      <c r="BR121" s="777"/>
      <c r="BS121" s="777"/>
      <c r="BT121" s="777"/>
      <c r="BU121" s="777"/>
      <c r="BV121" s="777">
        <v>19641944</v>
      </c>
      <c r="BW121" s="777"/>
      <c r="BX121" s="777"/>
      <c r="BY121" s="777"/>
      <c r="BZ121" s="777"/>
      <c r="CA121" s="777">
        <v>18341296</v>
      </c>
      <c r="CB121" s="777"/>
      <c r="CC121" s="777"/>
      <c r="CD121" s="777"/>
      <c r="CE121" s="777"/>
      <c r="CF121" s="838">
        <v>8.1999999999999993</v>
      </c>
      <c r="CG121" s="839"/>
      <c r="CH121" s="839"/>
      <c r="CI121" s="839"/>
      <c r="CJ121" s="839"/>
      <c r="CK121" s="832"/>
      <c r="CL121" s="814"/>
      <c r="CM121" s="814"/>
      <c r="CN121" s="814"/>
      <c r="CO121" s="815"/>
      <c r="CP121" s="795" t="s">
        <v>396</v>
      </c>
      <c r="CQ121" s="796"/>
      <c r="CR121" s="796"/>
      <c r="CS121" s="796"/>
      <c r="CT121" s="796"/>
      <c r="CU121" s="796"/>
      <c r="CV121" s="796"/>
      <c r="CW121" s="796"/>
      <c r="CX121" s="796"/>
      <c r="CY121" s="796"/>
      <c r="CZ121" s="796"/>
      <c r="DA121" s="796"/>
      <c r="DB121" s="796"/>
      <c r="DC121" s="796"/>
      <c r="DD121" s="796"/>
      <c r="DE121" s="796"/>
      <c r="DF121" s="797"/>
      <c r="DG121" s="776" t="s">
        <v>221</v>
      </c>
      <c r="DH121" s="777"/>
      <c r="DI121" s="777"/>
      <c r="DJ121" s="777"/>
      <c r="DK121" s="777"/>
      <c r="DL121" s="777" t="s">
        <v>221</v>
      </c>
      <c r="DM121" s="777"/>
      <c r="DN121" s="777"/>
      <c r="DO121" s="777"/>
      <c r="DP121" s="777"/>
      <c r="DQ121" s="777" t="s">
        <v>221</v>
      </c>
      <c r="DR121" s="777"/>
      <c r="DS121" s="777"/>
      <c r="DT121" s="777"/>
      <c r="DU121" s="777"/>
      <c r="DV121" s="754" t="s">
        <v>221</v>
      </c>
      <c r="DW121" s="754"/>
      <c r="DX121" s="754"/>
      <c r="DY121" s="754"/>
      <c r="DZ121" s="755"/>
    </row>
    <row r="122" spans="1:130" s="228" customFormat="1" ht="26.25" customHeight="1" x14ac:dyDescent="0.2">
      <c r="A122" s="780"/>
      <c r="B122" s="781"/>
      <c r="C122" s="775" t="s">
        <v>439</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221</v>
      </c>
      <c r="AB122" s="740"/>
      <c r="AC122" s="740"/>
      <c r="AD122" s="740"/>
      <c r="AE122" s="741"/>
      <c r="AF122" s="742" t="s">
        <v>221</v>
      </c>
      <c r="AG122" s="740"/>
      <c r="AH122" s="740"/>
      <c r="AI122" s="740"/>
      <c r="AJ122" s="741"/>
      <c r="AK122" s="742" t="s">
        <v>221</v>
      </c>
      <c r="AL122" s="740"/>
      <c r="AM122" s="740"/>
      <c r="AN122" s="740"/>
      <c r="AO122" s="741"/>
      <c r="AP122" s="784" t="s">
        <v>429</v>
      </c>
      <c r="AQ122" s="785"/>
      <c r="AR122" s="785"/>
      <c r="AS122" s="785"/>
      <c r="AT122" s="786"/>
      <c r="AU122" s="845"/>
      <c r="AV122" s="846"/>
      <c r="AW122" s="846"/>
      <c r="AX122" s="846"/>
      <c r="AY122" s="847"/>
      <c r="AZ122" s="798" t="s">
        <v>458</v>
      </c>
      <c r="BA122" s="799"/>
      <c r="BB122" s="799"/>
      <c r="BC122" s="799"/>
      <c r="BD122" s="799"/>
      <c r="BE122" s="799"/>
      <c r="BF122" s="799"/>
      <c r="BG122" s="799"/>
      <c r="BH122" s="799"/>
      <c r="BI122" s="799"/>
      <c r="BJ122" s="799"/>
      <c r="BK122" s="799"/>
      <c r="BL122" s="799"/>
      <c r="BM122" s="799"/>
      <c r="BN122" s="799"/>
      <c r="BO122" s="799"/>
      <c r="BP122" s="800"/>
      <c r="BQ122" s="825">
        <v>560473917</v>
      </c>
      <c r="BR122" s="805"/>
      <c r="BS122" s="805"/>
      <c r="BT122" s="805"/>
      <c r="BU122" s="805"/>
      <c r="BV122" s="805">
        <v>558092778</v>
      </c>
      <c r="BW122" s="805"/>
      <c r="BX122" s="805"/>
      <c r="BY122" s="805"/>
      <c r="BZ122" s="805"/>
      <c r="CA122" s="805">
        <v>539992730</v>
      </c>
      <c r="CB122" s="805"/>
      <c r="CC122" s="805"/>
      <c r="CD122" s="805"/>
      <c r="CE122" s="805"/>
      <c r="CF122" s="806">
        <v>241.8</v>
      </c>
      <c r="CG122" s="807"/>
      <c r="CH122" s="807"/>
      <c r="CI122" s="807"/>
      <c r="CJ122" s="807"/>
      <c r="CK122" s="832"/>
      <c r="CL122" s="814"/>
      <c r="CM122" s="814"/>
      <c r="CN122" s="814"/>
      <c r="CO122" s="815"/>
      <c r="CP122" s="795" t="s">
        <v>459</v>
      </c>
      <c r="CQ122" s="796"/>
      <c r="CR122" s="796"/>
      <c r="CS122" s="796"/>
      <c r="CT122" s="796"/>
      <c r="CU122" s="796"/>
      <c r="CV122" s="796"/>
      <c r="CW122" s="796"/>
      <c r="CX122" s="796"/>
      <c r="CY122" s="796"/>
      <c r="CZ122" s="796"/>
      <c r="DA122" s="796"/>
      <c r="DB122" s="796"/>
      <c r="DC122" s="796"/>
      <c r="DD122" s="796"/>
      <c r="DE122" s="796"/>
      <c r="DF122" s="797"/>
      <c r="DG122" s="776" t="s">
        <v>221</v>
      </c>
      <c r="DH122" s="777"/>
      <c r="DI122" s="777"/>
      <c r="DJ122" s="777"/>
      <c r="DK122" s="777"/>
      <c r="DL122" s="777" t="s">
        <v>221</v>
      </c>
      <c r="DM122" s="777"/>
      <c r="DN122" s="777"/>
      <c r="DO122" s="777"/>
      <c r="DP122" s="777"/>
      <c r="DQ122" s="777" t="s">
        <v>221</v>
      </c>
      <c r="DR122" s="777"/>
      <c r="DS122" s="777"/>
      <c r="DT122" s="777"/>
      <c r="DU122" s="777"/>
      <c r="DV122" s="754" t="s">
        <v>221</v>
      </c>
      <c r="DW122" s="754"/>
      <c r="DX122" s="754"/>
      <c r="DY122" s="754"/>
      <c r="DZ122" s="755"/>
    </row>
    <row r="123" spans="1:130" s="228" customFormat="1" ht="26.25" customHeight="1" x14ac:dyDescent="0.2">
      <c r="A123" s="780"/>
      <c r="B123" s="781"/>
      <c r="C123" s="775" t="s">
        <v>445</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429</v>
      </c>
      <c r="AB123" s="740"/>
      <c r="AC123" s="740"/>
      <c r="AD123" s="740"/>
      <c r="AE123" s="741"/>
      <c r="AF123" s="742" t="s">
        <v>221</v>
      </c>
      <c r="AG123" s="740"/>
      <c r="AH123" s="740"/>
      <c r="AI123" s="740"/>
      <c r="AJ123" s="741"/>
      <c r="AK123" s="742" t="s">
        <v>221</v>
      </c>
      <c r="AL123" s="740"/>
      <c r="AM123" s="740"/>
      <c r="AN123" s="740"/>
      <c r="AO123" s="741"/>
      <c r="AP123" s="784" t="s">
        <v>221</v>
      </c>
      <c r="AQ123" s="785"/>
      <c r="AR123" s="785"/>
      <c r="AS123" s="785"/>
      <c r="AT123" s="786"/>
      <c r="AU123" s="848"/>
      <c r="AV123" s="849"/>
      <c r="AW123" s="849"/>
      <c r="AX123" s="849"/>
      <c r="AY123" s="849"/>
      <c r="AZ123" s="249" t="s">
        <v>160</v>
      </c>
      <c r="BA123" s="249"/>
      <c r="BB123" s="249"/>
      <c r="BC123" s="249"/>
      <c r="BD123" s="249"/>
      <c r="BE123" s="249"/>
      <c r="BF123" s="249"/>
      <c r="BG123" s="249"/>
      <c r="BH123" s="249"/>
      <c r="BI123" s="249"/>
      <c r="BJ123" s="249"/>
      <c r="BK123" s="249"/>
      <c r="BL123" s="249"/>
      <c r="BM123" s="249"/>
      <c r="BN123" s="249"/>
      <c r="BO123" s="840" t="s">
        <v>460</v>
      </c>
      <c r="BP123" s="841"/>
      <c r="BQ123" s="792">
        <v>676568033</v>
      </c>
      <c r="BR123" s="793"/>
      <c r="BS123" s="793"/>
      <c r="BT123" s="793"/>
      <c r="BU123" s="793"/>
      <c r="BV123" s="793">
        <v>690435498</v>
      </c>
      <c r="BW123" s="793"/>
      <c r="BX123" s="793"/>
      <c r="BY123" s="793"/>
      <c r="BZ123" s="793"/>
      <c r="CA123" s="793">
        <v>676823105</v>
      </c>
      <c r="CB123" s="793"/>
      <c r="CC123" s="793"/>
      <c r="CD123" s="793"/>
      <c r="CE123" s="793"/>
      <c r="CF123" s="708"/>
      <c r="CG123" s="709"/>
      <c r="CH123" s="709"/>
      <c r="CI123" s="709"/>
      <c r="CJ123" s="794"/>
      <c r="CK123" s="832"/>
      <c r="CL123" s="814"/>
      <c r="CM123" s="814"/>
      <c r="CN123" s="814"/>
      <c r="CO123" s="815"/>
      <c r="CP123" s="795" t="s">
        <v>397</v>
      </c>
      <c r="CQ123" s="796"/>
      <c r="CR123" s="796"/>
      <c r="CS123" s="796"/>
      <c r="CT123" s="796"/>
      <c r="CU123" s="796"/>
      <c r="CV123" s="796"/>
      <c r="CW123" s="796"/>
      <c r="CX123" s="796"/>
      <c r="CY123" s="796"/>
      <c r="CZ123" s="796"/>
      <c r="DA123" s="796"/>
      <c r="DB123" s="796"/>
      <c r="DC123" s="796"/>
      <c r="DD123" s="796"/>
      <c r="DE123" s="796"/>
      <c r="DF123" s="797"/>
      <c r="DG123" s="776" t="s">
        <v>221</v>
      </c>
      <c r="DH123" s="777"/>
      <c r="DI123" s="777"/>
      <c r="DJ123" s="777"/>
      <c r="DK123" s="777"/>
      <c r="DL123" s="777" t="s">
        <v>221</v>
      </c>
      <c r="DM123" s="777"/>
      <c r="DN123" s="777"/>
      <c r="DO123" s="777"/>
      <c r="DP123" s="777"/>
      <c r="DQ123" s="777" t="s">
        <v>429</v>
      </c>
      <c r="DR123" s="777"/>
      <c r="DS123" s="777"/>
      <c r="DT123" s="777"/>
      <c r="DU123" s="777"/>
      <c r="DV123" s="754" t="s">
        <v>221</v>
      </c>
      <c r="DW123" s="754"/>
      <c r="DX123" s="754"/>
      <c r="DY123" s="754"/>
      <c r="DZ123" s="755"/>
    </row>
    <row r="124" spans="1:130" s="228" customFormat="1" ht="26.25" customHeight="1" thickBot="1" x14ac:dyDescent="0.25">
      <c r="A124" s="780"/>
      <c r="B124" s="781"/>
      <c r="C124" s="775" t="s">
        <v>448</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221</v>
      </c>
      <c r="AB124" s="740"/>
      <c r="AC124" s="740"/>
      <c r="AD124" s="740"/>
      <c r="AE124" s="741"/>
      <c r="AF124" s="742" t="s">
        <v>221</v>
      </c>
      <c r="AG124" s="740"/>
      <c r="AH124" s="740"/>
      <c r="AI124" s="740"/>
      <c r="AJ124" s="741"/>
      <c r="AK124" s="742" t="s">
        <v>429</v>
      </c>
      <c r="AL124" s="740"/>
      <c r="AM124" s="740"/>
      <c r="AN124" s="740"/>
      <c r="AO124" s="741"/>
      <c r="AP124" s="784" t="s">
        <v>221</v>
      </c>
      <c r="AQ124" s="785"/>
      <c r="AR124" s="785"/>
      <c r="AS124" s="785"/>
      <c r="AT124" s="786"/>
      <c r="AU124" s="787" t="s">
        <v>461</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204.8</v>
      </c>
      <c r="BR124" s="791"/>
      <c r="BS124" s="791"/>
      <c r="BT124" s="791"/>
      <c r="BU124" s="791"/>
      <c r="BV124" s="791">
        <v>180.9</v>
      </c>
      <c r="BW124" s="791"/>
      <c r="BX124" s="791"/>
      <c r="BY124" s="791"/>
      <c r="BZ124" s="791"/>
      <c r="CA124" s="791">
        <v>180.1</v>
      </c>
      <c r="CB124" s="791"/>
      <c r="CC124" s="791"/>
      <c r="CD124" s="791"/>
      <c r="CE124" s="791"/>
      <c r="CF124" s="686"/>
      <c r="CG124" s="687"/>
      <c r="CH124" s="687"/>
      <c r="CI124" s="687"/>
      <c r="CJ124" s="821"/>
      <c r="CK124" s="833"/>
      <c r="CL124" s="833"/>
      <c r="CM124" s="833"/>
      <c r="CN124" s="833"/>
      <c r="CO124" s="834"/>
      <c r="CP124" s="822" t="s">
        <v>462</v>
      </c>
      <c r="CQ124" s="823"/>
      <c r="CR124" s="823"/>
      <c r="CS124" s="823"/>
      <c r="CT124" s="823"/>
      <c r="CU124" s="823"/>
      <c r="CV124" s="823"/>
      <c r="CW124" s="823"/>
      <c r="CX124" s="823"/>
      <c r="CY124" s="823"/>
      <c r="CZ124" s="823"/>
      <c r="DA124" s="823"/>
      <c r="DB124" s="823"/>
      <c r="DC124" s="823"/>
      <c r="DD124" s="823"/>
      <c r="DE124" s="823"/>
      <c r="DF124" s="824"/>
      <c r="DG124" s="825" t="s">
        <v>221</v>
      </c>
      <c r="DH124" s="805"/>
      <c r="DI124" s="805"/>
      <c r="DJ124" s="805"/>
      <c r="DK124" s="805"/>
      <c r="DL124" s="805" t="s">
        <v>221</v>
      </c>
      <c r="DM124" s="805"/>
      <c r="DN124" s="805"/>
      <c r="DO124" s="805"/>
      <c r="DP124" s="805"/>
      <c r="DQ124" s="805" t="s">
        <v>221</v>
      </c>
      <c r="DR124" s="805"/>
      <c r="DS124" s="805"/>
      <c r="DT124" s="805"/>
      <c r="DU124" s="805"/>
      <c r="DV124" s="808" t="s">
        <v>221</v>
      </c>
      <c r="DW124" s="808"/>
      <c r="DX124" s="808"/>
      <c r="DY124" s="808"/>
      <c r="DZ124" s="809"/>
    </row>
    <row r="125" spans="1:130" s="228" customFormat="1" ht="26.25" customHeight="1" x14ac:dyDescent="0.2">
      <c r="A125" s="780"/>
      <c r="B125" s="781"/>
      <c r="C125" s="775" t="s">
        <v>450</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429</v>
      </c>
      <c r="AB125" s="740"/>
      <c r="AC125" s="740"/>
      <c r="AD125" s="740"/>
      <c r="AE125" s="741"/>
      <c r="AF125" s="742" t="s">
        <v>221</v>
      </c>
      <c r="AG125" s="740"/>
      <c r="AH125" s="740"/>
      <c r="AI125" s="740"/>
      <c r="AJ125" s="741"/>
      <c r="AK125" s="742" t="s">
        <v>429</v>
      </c>
      <c r="AL125" s="740"/>
      <c r="AM125" s="740"/>
      <c r="AN125" s="740"/>
      <c r="AO125" s="741"/>
      <c r="AP125" s="784" t="s">
        <v>221</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463</v>
      </c>
      <c r="CL125" s="811"/>
      <c r="CM125" s="811"/>
      <c r="CN125" s="811"/>
      <c r="CO125" s="812"/>
      <c r="CP125" s="819" t="s">
        <v>464</v>
      </c>
      <c r="CQ125" s="768"/>
      <c r="CR125" s="768"/>
      <c r="CS125" s="768"/>
      <c r="CT125" s="768"/>
      <c r="CU125" s="768"/>
      <c r="CV125" s="768"/>
      <c r="CW125" s="768"/>
      <c r="CX125" s="768"/>
      <c r="CY125" s="768"/>
      <c r="CZ125" s="768"/>
      <c r="DA125" s="768"/>
      <c r="DB125" s="768"/>
      <c r="DC125" s="768"/>
      <c r="DD125" s="768"/>
      <c r="DE125" s="768"/>
      <c r="DF125" s="769"/>
      <c r="DG125" s="820" t="s">
        <v>429</v>
      </c>
      <c r="DH125" s="802"/>
      <c r="DI125" s="802"/>
      <c r="DJ125" s="802"/>
      <c r="DK125" s="802"/>
      <c r="DL125" s="802" t="s">
        <v>429</v>
      </c>
      <c r="DM125" s="802"/>
      <c r="DN125" s="802"/>
      <c r="DO125" s="802"/>
      <c r="DP125" s="802"/>
      <c r="DQ125" s="802" t="s">
        <v>221</v>
      </c>
      <c r="DR125" s="802"/>
      <c r="DS125" s="802"/>
      <c r="DT125" s="802"/>
      <c r="DU125" s="802"/>
      <c r="DV125" s="803" t="s">
        <v>221</v>
      </c>
      <c r="DW125" s="803"/>
      <c r="DX125" s="803"/>
      <c r="DY125" s="803"/>
      <c r="DZ125" s="804"/>
    </row>
    <row r="126" spans="1:130" s="228" customFormat="1" ht="26.25" customHeight="1" thickBot="1" x14ac:dyDescent="0.25">
      <c r="A126" s="780"/>
      <c r="B126" s="781"/>
      <c r="C126" s="775" t="s">
        <v>452</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221</v>
      </c>
      <c r="AB126" s="740"/>
      <c r="AC126" s="740"/>
      <c r="AD126" s="740"/>
      <c r="AE126" s="741"/>
      <c r="AF126" s="742" t="s">
        <v>429</v>
      </c>
      <c r="AG126" s="740"/>
      <c r="AH126" s="740"/>
      <c r="AI126" s="740"/>
      <c r="AJ126" s="741"/>
      <c r="AK126" s="742" t="s">
        <v>221</v>
      </c>
      <c r="AL126" s="740"/>
      <c r="AM126" s="740"/>
      <c r="AN126" s="740"/>
      <c r="AO126" s="741"/>
      <c r="AP126" s="784" t="s">
        <v>429</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465</v>
      </c>
      <c r="CQ126" s="712"/>
      <c r="CR126" s="712"/>
      <c r="CS126" s="712"/>
      <c r="CT126" s="712"/>
      <c r="CU126" s="712"/>
      <c r="CV126" s="712"/>
      <c r="CW126" s="712"/>
      <c r="CX126" s="712"/>
      <c r="CY126" s="712"/>
      <c r="CZ126" s="712"/>
      <c r="DA126" s="712"/>
      <c r="DB126" s="712"/>
      <c r="DC126" s="712"/>
      <c r="DD126" s="712"/>
      <c r="DE126" s="712"/>
      <c r="DF126" s="713"/>
      <c r="DG126" s="776">
        <v>6097264</v>
      </c>
      <c r="DH126" s="777"/>
      <c r="DI126" s="777"/>
      <c r="DJ126" s="777"/>
      <c r="DK126" s="777"/>
      <c r="DL126" s="777">
        <v>5859846</v>
      </c>
      <c r="DM126" s="777"/>
      <c r="DN126" s="777"/>
      <c r="DO126" s="777"/>
      <c r="DP126" s="777"/>
      <c r="DQ126" s="777">
        <v>5622587</v>
      </c>
      <c r="DR126" s="777"/>
      <c r="DS126" s="777"/>
      <c r="DT126" s="777"/>
      <c r="DU126" s="777"/>
      <c r="DV126" s="754">
        <v>2.5</v>
      </c>
      <c r="DW126" s="754"/>
      <c r="DX126" s="754"/>
      <c r="DY126" s="754"/>
      <c r="DZ126" s="755"/>
    </row>
    <row r="127" spans="1:130" s="228" customFormat="1" ht="26.25" customHeight="1" x14ac:dyDescent="0.2">
      <c r="A127" s="782"/>
      <c r="B127" s="783"/>
      <c r="C127" s="798" t="s">
        <v>466</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27914</v>
      </c>
      <c r="AB127" s="740"/>
      <c r="AC127" s="740"/>
      <c r="AD127" s="740"/>
      <c r="AE127" s="741"/>
      <c r="AF127" s="742">
        <v>28801</v>
      </c>
      <c r="AG127" s="740"/>
      <c r="AH127" s="740"/>
      <c r="AI127" s="740"/>
      <c r="AJ127" s="741"/>
      <c r="AK127" s="742">
        <v>30717</v>
      </c>
      <c r="AL127" s="740"/>
      <c r="AM127" s="740"/>
      <c r="AN127" s="740"/>
      <c r="AO127" s="741"/>
      <c r="AP127" s="784">
        <v>0</v>
      </c>
      <c r="AQ127" s="785"/>
      <c r="AR127" s="785"/>
      <c r="AS127" s="785"/>
      <c r="AT127" s="786"/>
      <c r="AU127" s="230"/>
      <c r="AV127" s="230"/>
      <c r="AW127" s="230"/>
      <c r="AX127" s="801" t="s">
        <v>467</v>
      </c>
      <c r="AY127" s="772"/>
      <c r="AZ127" s="772"/>
      <c r="BA127" s="772"/>
      <c r="BB127" s="772"/>
      <c r="BC127" s="772"/>
      <c r="BD127" s="772"/>
      <c r="BE127" s="773"/>
      <c r="BF127" s="771" t="s">
        <v>468</v>
      </c>
      <c r="BG127" s="772"/>
      <c r="BH127" s="772"/>
      <c r="BI127" s="772"/>
      <c r="BJ127" s="772"/>
      <c r="BK127" s="772"/>
      <c r="BL127" s="773"/>
      <c r="BM127" s="771" t="s">
        <v>469</v>
      </c>
      <c r="BN127" s="772"/>
      <c r="BO127" s="772"/>
      <c r="BP127" s="772"/>
      <c r="BQ127" s="772"/>
      <c r="BR127" s="772"/>
      <c r="BS127" s="773"/>
      <c r="BT127" s="771" t="s">
        <v>470</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471</v>
      </c>
      <c r="CQ127" s="712"/>
      <c r="CR127" s="712"/>
      <c r="CS127" s="712"/>
      <c r="CT127" s="712"/>
      <c r="CU127" s="712"/>
      <c r="CV127" s="712"/>
      <c r="CW127" s="712"/>
      <c r="CX127" s="712"/>
      <c r="CY127" s="712"/>
      <c r="CZ127" s="712"/>
      <c r="DA127" s="712"/>
      <c r="DB127" s="712"/>
      <c r="DC127" s="712"/>
      <c r="DD127" s="712"/>
      <c r="DE127" s="712"/>
      <c r="DF127" s="713"/>
      <c r="DG127" s="776" t="s">
        <v>429</v>
      </c>
      <c r="DH127" s="777"/>
      <c r="DI127" s="777"/>
      <c r="DJ127" s="777"/>
      <c r="DK127" s="777"/>
      <c r="DL127" s="777" t="s">
        <v>429</v>
      </c>
      <c r="DM127" s="777"/>
      <c r="DN127" s="777"/>
      <c r="DO127" s="777"/>
      <c r="DP127" s="777"/>
      <c r="DQ127" s="777" t="s">
        <v>221</v>
      </c>
      <c r="DR127" s="777"/>
      <c r="DS127" s="777"/>
      <c r="DT127" s="777"/>
      <c r="DU127" s="777"/>
      <c r="DV127" s="754" t="s">
        <v>429</v>
      </c>
      <c r="DW127" s="754"/>
      <c r="DX127" s="754"/>
      <c r="DY127" s="754"/>
      <c r="DZ127" s="755"/>
    </row>
    <row r="128" spans="1:130" s="228" customFormat="1" ht="26.25" customHeight="1" thickBot="1" x14ac:dyDescent="0.25">
      <c r="A128" s="756" t="s">
        <v>472</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473</v>
      </c>
      <c r="X128" s="758"/>
      <c r="Y128" s="758"/>
      <c r="Z128" s="759"/>
      <c r="AA128" s="760">
        <v>2796674</v>
      </c>
      <c r="AB128" s="761"/>
      <c r="AC128" s="761"/>
      <c r="AD128" s="761"/>
      <c r="AE128" s="762"/>
      <c r="AF128" s="763">
        <v>2441403</v>
      </c>
      <c r="AG128" s="761"/>
      <c r="AH128" s="761"/>
      <c r="AI128" s="761"/>
      <c r="AJ128" s="762"/>
      <c r="AK128" s="763">
        <v>2486505</v>
      </c>
      <c r="AL128" s="761"/>
      <c r="AM128" s="761"/>
      <c r="AN128" s="761"/>
      <c r="AO128" s="762"/>
      <c r="AP128" s="764"/>
      <c r="AQ128" s="765"/>
      <c r="AR128" s="765"/>
      <c r="AS128" s="765"/>
      <c r="AT128" s="766"/>
      <c r="AU128" s="230"/>
      <c r="AV128" s="230"/>
      <c r="AW128" s="230"/>
      <c r="AX128" s="767" t="s">
        <v>474</v>
      </c>
      <c r="AY128" s="768"/>
      <c r="AZ128" s="768"/>
      <c r="BA128" s="768"/>
      <c r="BB128" s="768"/>
      <c r="BC128" s="768"/>
      <c r="BD128" s="768"/>
      <c r="BE128" s="769"/>
      <c r="BF128" s="746" t="s">
        <v>221</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475</v>
      </c>
      <c r="CQ128" s="690"/>
      <c r="CR128" s="690"/>
      <c r="CS128" s="690"/>
      <c r="CT128" s="690"/>
      <c r="CU128" s="690"/>
      <c r="CV128" s="690"/>
      <c r="CW128" s="690"/>
      <c r="CX128" s="690"/>
      <c r="CY128" s="690"/>
      <c r="CZ128" s="690"/>
      <c r="DA128" s="690"/>
      <c r="DB128" s="690"/>
      <c r="DC128" s="690"/>
      <c r="DD128" s="690"/>
      <c r="DE128" s="690"/>
      <c r="DF128" s="691"/>
      <c r="DG128" s="750">
        <v>7433086</v>
      </c>
      <c r="DH128" s="751"/>
      <c r="DI128" s="751"/>
      <c r="DJ128" s="751"/>
      <c r="DK128" s="751"/>
      <c r="DL128" s="751">
        <v>7226938</v>
      </c>
      <c r="DM128" s="751"/>
      <c r="DN128" s="751"/>
      <c r="DO128" s="751"/>
      <c r="DP128" s="751"/>
      <c r="DQ128" s="751">
        <v>6987712</v>
      </c>
      <c r="DR128" s="751"/>
      <c r="DS128" s="751"/>
      <c r="DT128" s="751"/>
      <c r="DU128" s="751"/>
      <c r="DV128" s="752">
        <v>3.1</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476</v>
      </c>
      <c r="X129" s="737"/>
      <c r="Y129" s="737"/>
      <c r="Z129" s="738"/>
      <c r="AA129" s="739">
        <v>264211314</v>
      </c>
      <c r="AB129" s="740"/>
      <c r="AC129" s="740"/>
      <c r="AD129" s="740"/>
      <c r="AE129" s="741"/>
      <c r="AF129" s="742">
        <v>276062901</v>
      </c>
      <c r="AG129" s="740"/>
      <c r="AH129" s="740"/>
      <c r="AI129" s="740"/>
      <c r="AJ129" s="741"/>
      <c r="AK129" s="742">
        <v>268591078</v>
      </c>
      <c r="AL129" s="740"/>
      <c r="AM129" s="740"/>
      <c r="AN129" s="740"/>
      <c r="AO129" s="741"/>
      <c r="AP129" s="743"/>
      <c r="AQ129" s="744"/>
      <c r="AR129" s="744"/>
      <c r="AS129" s="744"/>
      <c r="AT129" s="745"/>
      <c r="AU129" s="231"/>
      <c r="AV129" s="231"/>
      <c r="AW129" s="231"/>
      <c r="AX129" s="711" t="s">
        <v>477</v>
      </c>
      <c r="AY129" s="712"/>
      <c r="AZ129" s="712"/>
      <c r="BA129" s="712"/>
      <c r="BB129" s="712"/>
      <c r="BC129" s="712"/>
      <c r="BD129" s="712"/>
      <c r="BE129" s="713"/>
      <c r="BF129" s="730" t="s">
        <v>221</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478</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479</v>
      </c>
      <c r="X130" s="737"/>
      <c r="Y130" s="737"/>
      <c r="Z130" s="738"/>
      <c r="AA130" s="739">
        <v>48962973</v>
      </c>
      <c r="AB130" s="740"/>
      <c r="AC130" s="740"/>
      <c r="AD130" s="740"/>
      <c r="AE130" s="741"/>
      <c r="AF130" s="742">
        <v>47037462</v>
      </c>
      <c r="AG130" s="740"/>
      <c r="AH130" s="740"/>
      <c r="AI130" s="740"/>
      <c r="AJ130" s="741"/>
      <c r="AK130" s="742">
        <v>45295297</v>
      </c>
      <c r="AL130" s="740"/>
      <c r="AM130" s="740"/>
      <c r="AN130" s="740"/>
      <c r="AO130" s="741"/>
      <c r="AP130" s="743"/>
      <c r="AQ130" s="744"/>
      <c r="AR130" s="744"/>
      <c r="AS130" s="744"/>
      <c r="AT130" s="745"/>
      <c r="AU130" s="231"/>
      <c r="AV130" s="231"/>
      <c r="AW130" s="231"/>
      <c r="AX130" s="711" t="s">
        <v>480</v>
      </c>
      <c r="AY130" s="712"/>
      <c r="AZ130" s="712"/>
      <c r="BA130" s="712"/>
      <c r="BB130" s="712"/>
      <c r="BC130" s="712"/>
      <c r="BD130" s="712"/>
      <c r="BE130" s="713"/>
      <c r="BF130" s="714">
        <v>11.5</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481</v>
      </c>
      <c r="X131" s="721"/>
      <c r="Y131" s="721"/>
      <c r="Z131" s="722"/>
      <c r="AA131" s="723">
        <v>215248341</v>
      </c>
      <c r="AB131" s="724"/>
      <c r="AC131" s="724"/>
      <c r="AD131" s="724"/>
      <c r="AE131" s="725"/>
      <c r="AF131" s="726">
        <v>229025439</v>
      </c>
      <c r="AG131" s="724"/>
      <c r="AH131" s="724"/>
      <c r="AI131" s="724"/>
      <c r="AJ131" s="725"/>
      <c r="AK131" s="726">
        <v>223295781</v>
      </c>
      <c r="AL131" s="724"/>
      <c r="AM131" s="724"/>
      <c r="AN131" s="724"/>
      <c r="AO131" s="725"/>
      <c r="AP131" s="727"/>
      <c r="AQ131" s="728"/>
      <c r="AR131" s="728"/>
      <c r="AS131" s="728"/>
      <c r="AT131" s="729"/>
      <c r="AU131" s="231"/>
      <c r="AV131" s="231"/>
      <c r="AW131" s="231"/>
      <c r="AX131" s="689" t="s">
        <v>482</v>
      </c>
      <c r="AY131" s="690"/>
      <c r="AZ131" s="690"/>
      <c r="BA131" s="690"/>
      <c r="BB131" s="690"/>
      <c r="BC131" s="690"/>
      <c r="BD131" s="690"/>
      <c r="BE131" s="691"/>
      <c r="BF131" s="692">
        <v>180.1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483</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484</v>
      </c>
      <c r="W132" s="702"/>
      <c r="X132" s="702"/>
      <c r="Y132" s="702"/>
      <c r="Z132" s="703"/>
      <c r="AA132" s="704">
        <v>11.752033900000001</v>
      </c>
      <c r="AB132" s="705"/>
      <c r="AC132" s="705"/>
      <c r="AD132" s="705"/>
      <c r="AE132" s="706"/>
      <c r="AF132" s="707">
        <v>11.46329339</v>
      </c>
      <c r="AG132" s="705"/>
      <c r="AH132" s="705"/>
      <c r="AI132" s="705"/>
      <c r="AJ132" s="706"/>
      <c r="AK132" s="707">
        <v>11.408455590000001</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485</v>
      </c>
      <c r="W133" s="681"/>
      <c r="X133" s="681"/>
      <c r="Y133" s="681"/>
      <c r="Z133" s="682"/>
      <c r="AA133" s="683">
        <v>12.5</v>
      </c>
      <c r="AB133" s="684"/>
      <c r="AC133" s="684"/>
      <c r="AD133" s="684"/>
      <c r="AE133" s="685"/>
      <c r="AF133" s="683">
        <v>11.6</v>
      </c>
      <c r="AG133" s="684"/>
      <c r="AH133" s="684"/>
      <c r="AI133" s="684"/>
      <c r="AJ133" s="685"/>
      <c r="AK133" s="683">
        <v>11.5</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VWrXe2XPCMkjtdUzGHvBfuWvZcZQVHmnAhDB7sqiiLjcEeCAcVFGn2uZRkteuzQu/LGOiiBz39hqKm2jmBBTg==" saltValue="LFOL0wP1ov/wo+nL1xU5S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5001-AB7E-446F-AE7B-57AEFC8B0D8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7734375" style="258" customWidth="1"/>
    <col min="3" max="120" width="2.77734375" style="257" customWidth="1"/>
    <col min="121" max="16384" width="9" style="257" hidden="1"/>
  </cols>
  <sheetData>
    <row r="1" spans="2:2" ht="13.2" x14ac:dyDescent="0.2">
      <c r="B1" s="25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57" t="s">
        <v>0</v>
      </c>
    </row>
  </sheetData>
  <sheetProtection algorithmName="SHA-512" hashValue="S3BD75yiaPzcLUnLHKKWoJC8rlh6t1sf2NvI6N75raj7gWY7gz7HmanvuTVdJArrKkCqVUAxfPoNPFdqucvC0A==" saltValue="pu1ZmWM5H23h7MMnR6CaK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c r="T2" s="257"/>
    </row>
    <row r="3" spans="2:116" ht="13.2"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2" x14ac:dyDescent="0.2"/>
    <row r="5" spans="2:116" ht="13.2" x14ac:dyDescent="0.2"/>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116:116" ht="13.2" x14ac:dyDescent="0.2"/>
    <row r="18" spans="116:116" ht="13.2" x14ac:dyDescent="0.2"/>
    <row r="19" spans="116:116" ht="13.2" x14ac:dyDescent="0.2"/>
    <row r="20" spans="116:116" ht="13.2" x14ac:dyDescent="0.2"/>
    <row r="21" spans="116:116" ht="13.2" x14ac:dyDescent="0.2">
      <c r="DL21" s="257"/>
    </row>
    <row r="22" spans="116:116" ht="13.2" x14ac:dyDescent="0.2"/>
    <row r="23" spans="116:116" ht="13.2" x14ac:dyDescent="0.2"/>
    <row r="24" spans="116:116" ht="13.2" x14ac:dyDescent="0.2"/>
    <row r="25" spans="116:116" ht="13.2" x14ac:dyDescent="0.2"/>
    <row r="26" spans="116:116" ht="13.2" x14ac:dyDescent="0.2"/>
    <row r="27" spans="116:116" ht="13.2" x14ac:dyDescent="0.2"/>
    <row r="28" spans="116:116" ht="13.2" x14ac:dyDescent="0.2"/>
    <row r="29" spans="116:116" ht="13.2" x14ac:dyDescent="0.2"/>
    <row r="30" spans="116:116" ht="13.2" x14ac:dyDescent="0.2"/>
    <row r="31" spans="116:116" ht="13.2" x14ac:dyDescent="0.2"/>
    <row r="32" spans="116:116" ht="13.2" x14ac:dyDescent="0.2"/>
    <row r="33" spans="2:116" ht="13.2" x14ac:dyDescent="0.2"/>
    <row r="34" spans="2:116" ht="13.2" x14ac:dyDescent="0.2"/>
    <row r="35" spans="2:116" ht="13.2" x14ac:dyDescent="0.2">
      <c r="M35" s="257"/>
      <c r="T35" s="257"/>
      <c r="DG35" s="257"/>
      <c r="DH35" s="257"/>
      <c r="DI35" s="257"/>
      <c r="DJ35" s="257"/>
      <c r="DK35" s="257"/>
      <c r="DL35" s="257"/>
    </row>
    <row r="36" spans="2:116" ht="13.2"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2" x14ac:dyDescent="0.2">
      <c r="DL37" s="257"/>
    </row>
    <row r="38" spans="2:116" ht="13.2" x14ac:dyDescent="0.2">
      <c r="DK38" s="257"/>
      <c r="DL38" s="257"/>
    </row>
    <row r="39" spans="2:116" ht="13.2" x14ac:dyDescent="0.2"/>
    <row r="40" spans="2:116" ht="13.2" x14ac:dyDescent="0.2"/>
    <row r="41" spans="2:116" ht="13.2" x14ac:dyDescent="0.2"/>
    <row r="42" spans="2:116" ht="13.2"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2" x14ac:dyDescent="0.2">
      <c r="Q43" s="257"/>
      <c r="R43" s="257"/>
      <c r="S43" s="257"/>
      <c r="CZ43" s="257"/>
      <c r="DA43" s="257"/>
      <c r="DB43" s="257"/>
      <c r="DC43" s="257"/>
      <c r="DD43" s="257"/>
      <c r="DE43" s="257"/>
      <c r="DF43" s="257"/>
      <c r="DG43" s="257"/>
      <c r="DH43" s="257"/>
      <c r="DI43" s="257"/>
      <c r="DJ43" s="257"/>
      <c r="DK43" s="257"/>
      <c r="DL43" s="257"/>
    </row>
    <row r="44" spans="2:116" ht="13.2" x14ac:dyDescent="0.2">
      <c r="DL44" s="257"/>
    </row>
    <row r="45" spans="2:116" ht="13.2" x14ac:dyDescent="0.2"/>
    <row r="46" spans="2:116" ht="13.2" x14ac:dyDescent="0.2"/>
    <row r="47" spans="2:116" ht="13.2" x14ac:dyDescent="0.2"/>
    <row r="48" spans="2:116" ht="13.2" x14ac:dyDescent="0.2"/>
    <row r="49" spans="111:116" ht="13.2" x14ac:dyDescent="0.2"/>
    <row r="50" spans="111:116" ht="13.2" x14ac:dyDescent="0.2">
      <c r="DG50" s="257"/>
      <c r="DH50" s="257"/>
      <c r="DI50" s="257"/>
      <c r="DJ50" s="257"/>
      <c r="DK50" s="257"/>
      <c r="DL50" s="257"/>
    </row>
    <row r="51" spans="111:116" ht="13.2" x14ac:dyDescent="0.2"/>
    <row r="52" spans="111:116" ht="13.2" x14ac:dyDescent="0.2"/>
    <row r="53" spans="111:116" ht="13.2" x14ac:dyDescent="0.2">
      <c r="DL53" s="257"/>
    </row>
    <row r="54" spans="111:116" ht="13.2" x14ac:dyDescent="0.2"/>
    <row r="55" spans="111:116" ht="13.2" x14ac:dyDescent="0.2"/>
    <row r="56" spans="111:116" ht="13.2" x14ac:dyDescent="0.2"/>
    <row r="57" spans="111:116" ht="13.2" x14ac:dyDescent="0.2"/>
    <row r="58" spans="111:116" ht="13.2" x14ac:dyDescent="0.2"/>
    <row r="59" spans="111:116" ht="13.2" x14ac:dyDescent="0.2"/>
    <row r="60" spans="111:116" ht="13.2" x14ac:dyDescent="0.2"/>
    <row r="61" spans="111:116" ht="13.2" x14ac:dyDescent="0.2"/>
    <row r="62" spans="111:116" ht="13.2" x14ac:dyDescent="0.2"/>
    <row r="63" spans="111:116" ht="13.2" x14ac:dyDescent="0.2"/>
    <row r="64" spans="111:116" ht="13.2" x14ac:dyDescent="0.2"/>
    <row r="65" spans="114:116" ht="13.2" x14ac:dyDescent="0.2"/>
    <row r="66" spans="114:116" ht="13.2" x14ac:dyDescent="0.2"/>
    <row r="67" spans="114:116" ht="13.2" x14ac:dyDescent="0.2">
      <c r="DJ67" s="257"/>
      <c r="DK67" s="257"/>
      <c r="DL67" s="257"/>
    </row>
    <row r="68" spans="114:116" ht="13.2" x14ac:dyDescent="0.2"/>
    <row r="69" spans="114:116" ht="13.2" x14ac:dyDescent="0.2"/>
    <row r="70" spans="114:116" ht="13.2" x14ac:dyDescent="0.2"/>
    <row r="71" spans="114:116" ht="13.2" x14ac:dyDescent="0.2"/>
    <row r="72" spans="114:116" ht="13.2" x14ac:dyDescent="0.2"/>
    <row r="73" spans="114:116" ht="13.2" x14ac:dyDescent="0.2"/>
    <row r="74" spans="114:116" ht="13.2" x14ac:dyDescent="0.2"/>
    <row r="75" spans="114:116" ht="13.2" x14ac:dyDescent="0.2"/>
    <row r="76" spans="114:116" ht="13.2" x14ac:dyDescent="0.2"/>
    <row r="77" spans="114:116" ht="13.2" x14ac:dyDescent="0.2"/>
    <row r="78" spans="114:116" ht="13.2" x14ac:dyDescent="0.2"/>
    <row r="79" spans="114:116" ht="13.2" x14ac:dyDescent="0.2"/>
    <row r="80" spans="114:116" ht="13.2" x14ac:dyDescent="0.2"/>
    <row r="81" spans="116:116" ht="13.2" x14ac:dyDescent="0.2"/>
    <row r="82" spans="116:116" ht="13.2" x14ac:dyDescent="0.2"/>
    <row r="83" spans="116:116" ht="13.2" x14ac:dyDescent="0.2"/>
    <row r="84" spans="116:116" ht="13.2" x14ac:dyDescent="0.2"/>
    <row r="85" spans="116:116" ht="13.2" x14ac:dyDescent="0.2"/>
    <row r="86" spans="116:116" ht="13.2" x14ac:dyDescent="0.2"/>
    <row r="87" spans="116:116" ht="13.2" x14ac:dyDescent="0.2"/>
    <row r="88" spans="116:116" ht="13.2" x14ac:dyDescent="0.2"/>
    <row r="89" spans="116:116" ht="13.2" x14ac:dyDescent="0.2">
      <c r="DL89" s="258" t="s">
        <v>486</v>
      </c>
    </row>
  </sheetData>
  <sheetProtection algorithmName="SHA-512" hashValue="EryOeo+76mywpKB2v8GgEqZjODM9X57QfVtBaJS8KKbWD2Uhcy+97kAG0x0uomY9XdU5KqYDJJRxGTFSBV2kyw==" saltValue="p9ujcB7BAegBamznF3nlIA=="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487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489</v>
      </c>
      <c r="AP7" s="270"/>
      <c r="AQ7" s="271" t="s">
        <v>490</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491</v>
      </c>
      <c r="AQ8" s="277" t="s">
        <v>492</v>
      </c>
      <c r="AR8" s="278" t="s">
        <v>493</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494</v>
      </c>
      <c r="AL9" s="1105"/>
      <c r="AM9" s="1105"/>
      <c r="AN9" s="1106"/>
      <c r="AO9" s="279">
        <v>114306514</v>
      </c>
      <c r="AP9" s="279">
        <v>140665</v>
      </c>
      <c r="AQ9" s="280">
        <v>135701</v>
      </c>
      <c r="AR9" s="281">
        <v>3.7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495</v>
      </c>
      <c r="AL10" s="1105"/>
      <c r="AM10" s="1105"/>
      <c r="AN10" s="1106"/>
      <c r="AO10" s="279">
        <v>92605</v>
      </c>
      <c r="AP10" s="279">
        <v>114</v>
      </c>
      <c r="AQ10" s="280">
        <v>716</v>
      </c>
      <c r="AR10" s="281">
        <v>-84.1</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496</v>
      </c>
      <c r="AL11" s="1105"/>
      <c r="AM11" s="1105"/>
      <c r="AN11" s="1106"/>
      <c r="AO11" s="279" t="s">
        <v>497</v>
      </c>
      <c r="AP11" s="279" t="s">
        <v>497</v>
      </c>
      <c r="AQ11" s="280" t="s">
        <v>497</v>
      </c>
      <c r="AR11" s="281" t="s">
        <v>497</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498</v>
      </c>
      <c r="AL12" s="1105"/>
      <c r="AM12" s="1105"/>
      <c r="AN12" s="1106"/>
      <c r="AO12" s="279">
        <v>38519</v>
      </c>
      <c r="AP12" s="279">
        <v>47</v>
      </c>
      <c r="AQ12" s="280">
        <v>6</v>
      </c>
      <c r="AR12" s="281">
        <v>683.3</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499</v>
      </c>
      <c r="AL13" s="1105"/>
      <c r="AM13" s="1105"/>
      <c r="AN13" s="1106"/>
      <c r="AO13" s="279">
        <v>3342393</v>
      </c>
      <c r="AP13" s="279">
        <v>4113</v>
      </c>
      <c r="AQ13" s="280">
        <v>2521</v>
      </c>
      <c r="AR13" s="281">
        <v>63.1</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500</v>
      </c>
      <c r="AL14" s="1105"/>
      <c r="AM14" s="1105"/>
      <c r="AN14" s="1106"/>
      <c r="AO14" s="279">
        <v>-11829995</v>
      </c>
      <c r="AP14" s="279">
        <v>-14558</v>
      </c>
      <c r="AQ14" s="280">
        <v>-12364</v>
      </c>
      <c r="AR14" s="281">
        <v>17.7</v>
      </c>
    </row>
    <row r="15" spans="1:46" ht="13.2"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160</v>
      </c>
      <c r="AL15" s="1102"/>
      <c r="AM15" s="1102"/>
      <c r="AN15" s="1103"/>
      <c r="AO15" s="279">
        <v>105950036</v>
      </c>
      <c r="AP15" s="279">
        <v>130382</v>
      </c>
      <c r="AQ15" s="280">
        <v>126580</v>
      </c>
      <c r="AR15" s="281">
        <v>3</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501</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502</v>
      </c>
      <c r="AP20" s="290" t="s">
        <v>503</v>
      </c>
      <c r="AQ20" s="291" t="s">
        <v>504</v>
      </c>
      <c r="AR20" s="292"/>
    </row>
    <row r="21" spans="1:46" s="298" customFormat="1" ht="13.2"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505</v>
      </c>
      <c r="AL21" s="1108"/>
      <c r="AM21" s="1108"/>
      <c r="AN21" s="1109"/>
      <c r="AO21" s="294">
        <v>1559.78</v>
      </c>
      <c r="AP21" s="295">
        <v>1516.29</v>
      </c>
      <c r="AQ21" s="296">
        <v>43.49</v>
      </c>
      <c r="AR21" s="265"/>
      <c r="AS21" s="297"/>
      <c r="AT21" s="293"/>
    </row>
    <row r="22" spans="1:46" s="298" customFormat="1" ht="13.2"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506</v>
      </c>
      <c r="AL22" s="1108"/>
      <c r="AM22" s="1108"/>
      <c r="AN22" s="1109"/>
      <c r="AO22" s="299">
        <v>100.5</v>
      </c>
      <c r="AP22" s="300">
        <v>98.9</v>
      </c>
      <c r="AQ22" s="301">
        <v>1.6</v>
      </c>
      <c r="AR22" s="285"/>
      <c r="AS22" s="297"/>
      <c r="AT22" s="293"/>
    </row>
    <row r="23" spans="1:46" s="298" customFormat="1" ht="13.2"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2"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2"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2" x14ac:dyDescent="0.2">
      <c r="A26" s="1110" t="s">
        <v>507</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2" x14ac:dyDescent="0.2">
      <c r="A27" s="306"/>
      <c r="AO27" s="260"/>
      <c r="AP27" s="260"/>
      <c r="AQ27" s="260"/>
      <c r="AR27" s="260"/>
      <c r="AS27" s="260"/>
      <c r="AT27" s="260"/>
    </row>
    <row r="28" spans="1:46" ht="16.2" x14ac:dyDescent="0.2">
      <c r="A28" s="261" t="s">
        <v>508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489</v>
      </c>
      <c r="AP30" s="270"/>
      <c r="AQ30" s="271" t="s">
        <v>490</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491</v>
      </c>
      <c r="AQ31" s="277" t="s">
        <v>492</v>
      </c>
      <c r="AR31" s="278" t="s">
        <v>493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510</v>
      </c>
      <c r="AL32" s="1099"/>
      <c r="AM32" s="1099"/>
      <c r="AN32" s="1100"/>
      <c r="AO32" s="279">
        <v>64934285</v>
      </c>
      <c r="AP32" s="279">
        <v>79908</v>
      </c>
      <c r="AQ32" s="280">
        <v>68758</v>
      </c>
      <c r="AR32" s="281">
        <v>16.2</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511</v>
      </c>
      <c r="AL33" s="1099"/>
      <c r="AM33" s="1099"/>
      <c r="AN33" s="1100"/>
      <c r="AO33" s="279" t="s">
        <v>497</v>
      </c>
      <c r="AP33" s="279" t="s">
        <v>497</v>
      </c>
      <c r="AQ33" s="280" t="s">
        <v>497</v>
      </c>
      <c r="AR33" s="281" t="s">
        <v>497</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512</v>
      </c>
      <c r="AL34" s="1099"/>
      <c r="AM34" s="1099"/>
      <c r="AN34" s="1100"/>
      <c r="AO34" s="279">
        <v>6733333</v>
      </c>
      <c r="AP34" s="279">
        <v>8286</v>
      </c>
      <c r="AQ34" s="280">
        <v>6115</v>
      </c>
      <c r="AR34" s="281">
        <v>35.5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513</v>
      </c>
      <c r="AL35" s="1099"/>
      <c r="AM35" s="1099"/>
      <c r="AN35" s="1100"/>
      <c r="AO35" s="279">
        <v>1318594</v>
      </c>
      <c r="AP35" s="279">
        <v>1623</v>
      </c>
      <c r="AQ35" s="280">
        <v>1635</v>
      </c>
      <c r="AR35" s="281">
        <v>-0.7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514</v>
      </c>
      <c r="AL36" s="1099"/>
      <c r="AM36" s="1099"/>
      <c r="AN36" s="1100"/>
      <c r="AO36" s="279" t="s">
        <v>497</v>
      </c>
      <c r="AP36" s="279" t="s">
        <v>497</v>
      </c>
      <c r="AQ36" s="280">
        <v>125</v>
      </c>
      <c r="AR36" s="281" t="s">
        <v>497</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515</v>
      </c>
      <c r="AL37" s="1099"/>
      <c r="AM37" s="1099"/>
      <c r="AN37" s="1100"/>
      <c r="AO37" s="279">
        <v>269858</v>
      </c>
      <c r="AP37" s="279">
        <v>332</v>
      </c>
      <c r="AQ37" s="280">
        <v>634</v>
      </c>
      <c r="AR37" s="281">
        <v>-47.6</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516</v>
      </c>
      <c r="AL38" s="1096"/>
      <c r="AM38" s="1096"/>
      <c r="AN38" s="1097"/>
      <c r="AO38" s="309">
        <v>332</v>
      </c>
      <c r="AP38" s="309">
        <v>0</v>
      </c>
      <c r="AQ38" s="310">
        <v>4</v>
      </c>
      <c r="AR38" s="301">
        <v>-100</v>
      </c>
      <c r="AS38" s="308"/>
    </row>
    <row r="39" spans="1:16384"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517</v>
      </c>
      <c r="AL39" s="1096"/>
      <c r="AM39" s="1096"/>
      <c r="AN39" s="1097"/>
      <c r="AO39" s="279">
        <v>-2486505</v>
      </c>
      <c r="AP39" s="279">
        <v>-3060</v>
      </c>
      <c r="AQ39" s="280">
        <v>-2180</v>
      </c>
      <c r="AR39" s="281">
        <v>40.4</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518</v>
      </c>
      <c r="AL40" s="1099"/>
      <c r="AM40" s="1099"/>
      <c r="AN40" s="1100"/>
      <c r="AO40" s="279">
        <v>-45295297</v>
      </c>
      <c r="AP40" s="279">
        <v>-55740</v>
      </c>
      <c r="AQ40" s="280">
        <v>-45540</v>
      </c>
      <c r="AR40" s="281">
        <v>22.4</v>
      </c>
      <c r="AS40" s="308"/>
    </row>
    <row r="41" spans="1:16384"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519</v>
      </c>
      <c r="AL41" s="1102"/>
      <c r="AM41" s="1102"/>
      <c r="AN41" s="1103"/>
      <c r="AO41" s="279">
        <v>25474600</v>
      </c>
      <c r="AP41" s="279">
        <v>31349</v>
      </c>
      <c r="AQ41" s="280">
        <v>29552</v>
      </c>
      <c r="AR41" s="281">
        <v>6.1</v>
      </c>
      <c r="AS41" s="308"/>
    </row>
    <row r="42" spans="1:16384"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2"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2"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2"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2"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489</v>
      </c>
      <c r="AN49" s="1092" t="s">
        <v>522</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523</v>
      </c>
      <c r="AO50" s="322" t="s">
        <v>524</v>
      </c>
      <c r="AP50" s="323" t="s">
        <v>525</v>
      </c>
      <c r="AQ50" s="324" t="s">
        <v>526</v>
      </c>
      <c r="AR50" s="325" t="s">
        <v>527</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528</v>
      </c>
      <c r="AL51" s="318"/>
      <c r="AM51" s="326">
        <v>95759531</v>
      </c>
      <c r="AN51" s="327">
        <v>114989</v>
      </c>
      <c r="AO51" s="328">
        <v>11</v>
      </c>
      <c r="AP51" s="329">
        <v>82531</v>
      </c>
      <c r="AQ51" s="330">
        <v>5.9</v>
      </c>
      <c r="AR51" s="331">
        <v>5.0999999999999996</v>
      </c>
    </row>
    <row r="52" spans="1:1638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529</v>
      </c>
      <c r="AM52" s="334">
        <v>21642605</v>
      </c>
      <c r="AN52" s="335">
        <v>25989</v>
      </c>
      <c r="AO52" s="336">
        <v>-5.8</v>
      </c>
      <c r="AP52" s="337">
        <v>19102</v>
      </c>
      <c r="AQ52" s="338">
        <v>-1.5</v>
      </c>
      <c r="AR52" s="339">
        <v>-4.3</v>
      </c>
    </row>
    <row r="53" spans="1:1638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530</v>
      </c>
      <c r="AL53" s="318"/>
      <c r="AM53" s="326">
        <v>107058558</v>
      </c>
      <c r="AN53" s="327">
        <v>129520</v>
      </c>
      <c r="AO53" s="328">
        <v>12.6</v>
      </c>
      <c r="AP53" s="329">
        <v>91743</v>
      </c>
      <c r="AQ53" s="330">
        <v>11.2</v>
      </c>
      <c r="AR53" s="331">
        <v>1.4</v>
      </c>
    </row>
    <row r="54" spans="1:1638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529</v>
      </c>
      <c r="AM54" s="334">
        <v>25781492</v>
      </c>
      <c r="AN54" s="335">
        <v>31191</v>
      </c>
      <c r="AO54" s="336">
        <v>20</v>
      </c>
      <c r="AP54" s="337">
        <v>21872</v>
      </c>
      <c r="AQ54" s="338">
        <v>14.5</v>
      </c>
      <c r="AR54" s="339">
        <v>5.5</v>
      </c>
    </row>
    <row r="55" spans="1:1638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531</v>
      </c>
      <c r="AL55" s="318"/>
      <c r="AM55" s="326">
        <v>114829253</v>
      </c>
      <c r="AN55" s="327">
        <v>139849</v>
      </c>
      <c r="AO55" s="328">
        <v>8</v>
      </c>
      <c r="AP55" s="329">
        <v>95429</v>
      </c>
      <c r="AQ55" s="330">
        <v>4</v>
      </c>
      <c r="AR55" s="331">
        <v>4</v>
      </c>
    </row>
    <row r="56" spans="1:1638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529</v>
      </c>
      <c r="AM56" s="334">
        <v>24549178</v>
      </c>
      <c r="AN56" s="335">
        <v>29898</v>
      </c>
      <c r="AO56" s="336">
        <v>-4.0999999999999996</v>
      </c>
      <c r="AP56" s="337">
        <v>19371</v>
      </c>
      <c r="AQ56" s="338">
        <v>-11.4</v>
      </c>
      <c r="AR56" s="339">
        <v>7.3</v>
      </c>
    </row>
    <row r="57" spans="1:1638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532</v>
      </c>
      <c r="AL57" s="318"/>
      <c r="AM57" s="326">
        <v>104378803</v>
      </c>
      <c r="AN57" s="327">
        <v>127862</v>
      </c>
      <c r="AO57" s="328">
        <v>-8.6</v>
      </c>
      <c r="AP57" s="329">
        <v>125393</v>
      </c>
      <c r="AQ57" s="330">
        <v>31.4</v>
      </c>
      <c r="AR57" s="331">
        <v>-40</v>
      </c>
    </row>
    <row r="58" spans="1:1638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529</v>
      </c>
      <c r="AM58" s="334">
        <v>25188588</v>
      </c>
      <c r="AN58" s="335">
        <v>30856</v>
      </c>
      <c r="AO58" s="336">
        <v>3.2</v>
      </c>
      <c r="AP58" s="337">
        <v>28054</v>
      </c>
      <c r="AQ58" s="338">
        <v>44.8</v>
      </c>
      <c r="AR58" s="339">
        <v>-41.6</v>
      </c>
    </row>
    <row r="59" spans="1:1638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533</v>
      </c>
      <c r="AL59" s="318"/>
      <c r="AM59" s="326">
        <v>113390593</v>
      </c>
      <c r="AN59" s="327">
        <v>139538</v>
      </c>
      <c r="AO59" s="328">
        <v>9.1</v>
      </c>
      <c r="AP59" s="329">
        <v>115991</v>
      </c>
      <c r="AQ59" s="330">
        <v>-7.5</v>
      </c>
      <c r="AR59" s="331">
        <v>16.600000000000001</v>
      </c>
    </row>
    <row r="60" spans="1:1638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529</v>
      </c>
      <c r="AM60" s="334">
        <v>32090868</v>
      </c>
      <c r="AN60" s="335">
        <v>39491</v>
      </c>
      <c r="AO60" s="336">
        <v>28</v>
      </c>
      <c r="AP60" s="337">
        <v>28546</v>
      </c>
      <c r="AQ60" s="338">
        <v>1.8</v>
      </c>
      <c r="AR60" s="339">
        <v>26.2</v>
      </c>
    </row>
    <row r="61" spans="1:1638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534</v>
      </c>
      <c r="AL61" s="340"/>
      <c r="AM61" s="341">
        <v>107083348</v>
      </c>
      <c r="AN61" s="342">
        <v>130352</v>
      </c>
      <c r="AO61" s="343">
        <v>6.4</v>
      </c>
      <c r="AP61" s="344">
        <v>102217</v>
      </c>
      <c r="AQ61" s="345">
        <v>9</v>
      </c>
      <c r="AR61" s="331">
        <v>-2.6</v>
      </c>
    </row>
    <row r="62" spans="1:1638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529</v>
      </c>
      <c r="AM62" s="334">
        <v>25850546</v>
      </c>
      <c r="AN62" s="335">
        <v>31485</v>
      </c>
      <c r="AO62" s="336">
        <v>8.3000000000000007</v>
      </c>
      <c r="AP62" s="337">
        <v>23389</v>
      </c>
      <c r="AQ62" s="338">
        <v>9.6</v>
      </c>
      <c r="AR62" s="339">
        <v>-1.3</v>
      </c>
    </row>
    <row r="63" spans="1:1638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zg9vU7jjykR/kiyiHPh1DQSpkt+18jW/Fso3lJ6hOJ3ZYHe0PlouRRIe29J1EIDGDNF8Oofxne4dndxIABWj2A==" saltValue="UJdbKZbn4ZYDY+oe+mte6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DC2" s="257"/>
    </row>
    <row r="3" spans="1: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c r="DU9" s="25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57"/>
    </row>
    <row r="18" spans="2:125" ht="13.2" x14ac:dyDescent="0.2"/>
    <row r="19" spans="2:125" ht="13.2" x14ac:dyDescent="0.2"/>
    <row r="20" spans="2:125" ht="13.2" x14ac:dyDescent="0.2">
      <c r="DU20" s="257"/>
    </row>
    <row r="21" spans="2:125" ht="13.2" x14ac:dyDescent="0.2">
      <c r="DU21" s="25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57"/>
    </row>
    <row r="29" spans="2:125" ht="13.2" x14ac:dyDescent="0.2"/>
    <row r="30" spans="2:125" ht="13.2" x14ac:dyDescent="0.2">
      <c r="B30" s="257"/>
    </row>
    <row r="31" spans="2:125" ht="13.2" x14ac:dyDescent="0.2"/>
    <row r="32" spans="2:125" ht="13.2" x14ac:dyDescent="0.2"/>
    <row r="33" spans="3:125" ht="13.2" x14ac:dyDescent="0.2">
      <c r="G33" s="257"/>
      <c r="I33" s="257"/>
    </row>
    <row r="34" spans="3:125" ht="13.2" x14ac:dyDescent="0.2">
      <c r="C34" s="257"/>
      <c r="P34" s="257"/>
      <c r="R34" s="257"/>
      <c r="DD34" s="257"/>
    </row>
    <row r="35" spans="3:125" ht="13.2" x14ac:dyDescent="0.2">
      <c r="D35" s="257"/>
      <c r="E35" s="257"/>
      <c r="DC35" s="257"/>
      <c r="DF35" s="257"/>
      <c r="DP35" s="257"/>
      <c r="DQ35" s="257"/>
      <c r="DR35" s="257"/>
      <c r="DS35" s="257"/>
      <c r="DT35" s="257"/>
      <c r="DU35" s="257"/>
    </row>
    <row r="36" spans="3:125" ht="13.2"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2" x14ac:dyDescent="0.2">
      <c r="DU37" s="257"/>
    </row>
    <row r="38" spans="3:125" ht="13.2" x14ac:dyDescent="0.2">
      <c r="DT38" s="257"/>
      <c r="DU38" s="257"/>
    </row>
    <row r="39" spans="3:125" ht="13.2" x14ac:dyDescent="0.2"/>
    <row r="40" spans="3:125" ht="13.2" x14ac:dyDescent="0.2">
      <c r="DD40" s="257"/>
    </row>
    <row r="41" spans="3:125" ht="13.2" x14ac:dyDescent="0.2">
      <c r="R41" s="257"/>
    </row>
    <row r="42" spans="3:125" ht="13.2" x14ac:dyDescent="0.2">
      <c r="DC42" s="257"/>
      <c r="DF42" s="257"/>
    </row>
    <row r="43" spans="3:125" ht="13.2"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2" x14ac:dyDescent="0.2">
      <c r="DU44" s="257"/>
    </row>
    <row r="45" spans="3:125" ht="13.2" x14ac:dyDescent="0.2"/>
    <row r="46" spans="3:125" ht="13.2" x14ac:dyDescent="0.2"/>
    <row r="47" spans="3:125" ht="13.2" x14ac:dyDescent="0.2"/>
    <row r="48" spans="3:125" ht="13.2" x14ac:dyDescent="0.2">
      <c r="DT48" s="257"/>
      <c r="DU48" s="257"/>
    </row>
    <row r="49" spans="120:125" ht="13.2" x14ac:dyDescent="0.2"/>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57"/>
    </row>
    <row r="83" spans="112:125" ht="13.2" x14ac:dyDescent="0.2">
      <c r="DI83" s="257"/>
      <c r="DJ83" s="257"/>
      <c r="DK83" s="257"/>
      <c r="DL83" s="257"/>
      <c r="DM83" s="257"/>
      <c r="DN83" s="257"/>
      <c r="DO83" s="257"/>
      <c r="DP83" s="257"/>
      <c r="DQ83" s="257"/>
      <c r="DR83" s="257"/>
      <c r="DS83" s="257"/>
      <c r="DT83" s="257"/>
      <c r="DU83" s="257"/>
    </row>
    <row r="84" spans="112:125" ht="13.2" x14ac:dyDescent="0.2"/>
    <row r="85" spans="112:125" ht="13.2" x14ac:dyDescent="0.2"/>
    <row r="86" spans="112:125" ht="13.2" x14ac:dyDescent="0.2"/>
    <row r="87" spans="112:125" ht="13.2" x14ac:dyDescent="0.2"/>
    <row r="88" spans="112:125" ht="13.2" x14ac:dyDescent="0.2">
      <c r="DU88" s="25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535</v>
      </c>
    </row>
    <row r="121" spans="125:125" ht="13.5" hidden="1" customHeight="1" x14ac:dyDescent="0.2">
      <c r="DU121" s="257"/>
    </row>
  </sheetData>
  <sheetProtection algorithmName="SHA-512" hashValue="qnhjKOMKlGkwMI8kOrlC0kxhDmCP+afGt5NJM90sOFJhEA8/5n0XABXZOZ6F1MLhJp86/uzKPD5Wn8LNWhAkcw==" saltValue="CCl7/ZJkn4E3ub/GUAMXk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41406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row>
    <row r="3" spans="1: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2" x14ac:dyDescent="0.2"/>
    <row r="33" spans="2:8" ht="13.2" x14ac:dyDescent="0.2">
      <c r="G33" s="257"/>
    </row>
    <row r="34" spans="2:8" ht="13.2" x14ac:dyDescent="0.2">
      <c r="C34" s="257"/>
    </row>
    <row r="35" spans="2:8" ht="13.2" x14ac:dyDescent="0.2">
      <c r="B35" s="257"/>
      <c r="D35" s="257"/>
      <c r="E35" s="257"/>
    </row>
    <row r="36" spans="2:8" ht="13.2" x14ac:dyDescent="0.2">
      <c r="F36" s="257"/>
      <c r="H36" s="25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536</v>
      </c>
    </row>
  </sheetData>
  <sheetProtection algorithmName="SHA-512" hashValue="TXN+MturzCZO4ce/gaAn5wj5XbwfWKaH+zeodpPAyOAkBKmSRFwin67okK0MozH3B7LfYFUEi0ddQiA4GHQolw==" saltValue="NXFuxJGLcsun31K3n+X9K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25">
      <c r="B46" s="4" t="s">
        <v>2</v>
      </c>
      <c r="C46" s="5"/>
      <c r="D46" s="5"/>
      <c r="E46" s="6" t="s">
        <v>3</v>
      </c>
      <c r="F46" s="348" t="s">
        <v>537</v>
      </c>
      <c r="G46" s="349" t="s">
        <v>538</v>
      </c>
      <c r="H46" s="349" t="s">
        <v>539</v>
      </c>
      <c r="I46" s="349" t="s">
        <v>540</v>
      </c>
      <c r="J46" s="350" t="s">
        <v>541</v>
      </c>
    </row>
    <row r="47" spans="2:10" ht="57.75" customHeight="1" x14ac:dyDescent="0.2">
      <c r="B47" s="7"/>
      <c r="C47" s="1113" t="s">
        <v>4</v>
      </c>
      <c r="D47" s="1113"/>
      <c r="E47" s="1114"/>
      <c r="F47" s="351">
        <v>8.02</v>
      </c>
      <c r="G47" s="352">
        <v>6.61</v>
      </c>
      <c r="H47" s="352">
        <v>6.52</v>
      </c>
      <c r="I47" s="352">
        <v>9.5</v>
      </c>
      <c r="J47" s="353">
        <v>9.77</v>
      </c>
    </row>
    <row r="48" spans="2:10" ht="57.75" customHeight="1" x14ac:dyDescent="0.2">
      <c r="B48" s="8"/>
      <c r="C48" s="1115" t="s">
        <v>5</v>
      </c>
      <c r="D48" s="1115"/>
      <c r="E48" s="1116"/>
      <c r="F48" s="354">
        <v>1.74</v>
      </c>
      <c r="G48" s="355">
        <v>1.6</v>
      </c>
      <c r="H48" s="355">
        <v>4.58</v>
      </c>
      <c r="I48" s="355">
        <v>1.21</v>
      </c>
      <c r="J48" s="356">
        <v>3.77</v>
      </c>
    </row>
    <row r="49" spans="2:10" ht="57.75" customHeight="1" thickBot="1" x14ac:dyDescent="0.25">
      <c r="B49" s="9"/>
      <c r="C49" s="1117" t="s">
        <v>6</v>
      </c>
      <c r="D49" s="1117"/>
      <c r="E49" s="1118"/>
      <c r="F49" s="357" t="s">
        <v>542</v>
      </c>
      <c r="G49" s="358" t="s">
        <v>543</v>
      </c>
      <c r="H49" s="358">
        <v>3</v>
      </c>
      <c r="I49" s="358">
        <v>0.09</v>
      </c>
      <c r="J49" s="359">
        <v>2.52</v>
      </c>
    </row>
    <row r="50" spans="2:10" ht="13.5" customHeight="1" x14ac:dyDescent="0.2"/>
  </sheetData>
  <sheetProtection algorithmName="SHA-512" hashValue="5DICBgTvZpnlZm9Y53z5luw5lEA+V2QS7mEoBbPUTrIF+yJfYFglZen5HqXOKySd2OY+2VBDsFFlh/PLUNW34g==" saltValue="YEXDZ3Ek6oqlyLU0F1Uk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2024-03-13T04:18:35Z</cp:lastPrinted>
  <dcterms:created xsi:type="dcterms:W3CDTF">2024-02-01T09:05:11Z</dcterms:created>
  <dcterms:modified xsi:type="dcterms:W3CDTF">2024-03-20T23:58:17Z</dcterms:modified>
  <cp:category/>
</cp:coreProperties>
</file>