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harts/chart6.xml" ContentType="application/vnd.openxmlformats-officedocument.drawingml.chart+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172.26.69.1\gikanNAS\public\003　情報担当（新規改装中）\211_ＩＣＴ活用工事（旧山梨県情報化施工）試行要領\400_効果検証\R7～\"/>
    </mc:Choice>
  </mc:AlternateContent>
  <xr:revisionPtr revIDLastSave="0" documentId="13_ncr:1_{04243DA7-5367-48C7-B138-9E7B443E5BC5}" xr6:coauthVersionLast="47" xr6:coauthVersionMax="47" xr10:uidLastSave="{00000000-0000-0000-0000-000000000000}"/>
  <bookViews>
    <workbookView xWindow="-120" yWindow="-18120" windowWidth="29040" windowHeight="17520" activeTab="1" xr2:uid="{00000000-000D-0000-FFFF-FFFF00000000}"/>
  </bookViews>
  <sheets>
    <sheet name="記入方法等" sheetId="25" r:id="rId1"/>
    <sheet name="調査票" sheetId="11" r:id="rId2"/>
    <sheet name="調査票 （記載例）" sheetId="26" r:id="rId3"/>
    <sheet name="計算用シート" sheetId="13" r:id="rId4"/>
    <sheet name="データ集計シート" sheetId="21" r:id="rId5"/>
    <sheet name="リスト" sheetId="9" state="hidden" r:id="rId6"/>
    <sheet name="集計シート" sheetId="6" state="hidden" r:id="rId7"/>
  </sheets>
  <definedNames>
    <definedName name="_xlnm.Print_Area" localSheetId="0">記入方法等!$B$2:$B$19</definedName>
    <definedName name="_xlnm.Print_Area" localSheetId="3">計算用シート!$A$1:$O$20</definedName>
    <definedName name="_xlnm.Print_Area" localSheetId="1">調査票!$A$1:$D$218</definedName>
    <definedName name="_xlnm.Print_Area" localSheetId="2">'調査票 （記載例）'!$A$1:$D$218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13" l="1"/>
  <c r="M38" i="13"/>
  <c r="M40" i="13" s="1"/>
  <c r="L39" i="13"/>
  <c r="L38" i="13"/>
  <c r="K39" i="13"/>
  <c r="K38" i="13"/>
  <c r="K40" i="13" s="1"/>
  <c r="J39" i="13"/>
  <c r="J38" i="13"/>
  <c r="J40" i="13" s="1"/>
  <c r="I39" i="13"/>
  <c r="I38" i="13"/>
  <c r="H39" i="13"/>
  <c r="H38" i="13"/>
  <c r="H40" i="13" s="1"/>
  <c r="G39" i="13"/>
  <c r="G38" i="13"/>
  <c r="F39" i="13"/>
  <c r="F40" i="13" s="1"/>
  <c r="F38" i="13"/>
  <c r="E39" i="13"/>
  <c r="E38" i="13"/>
  <c r="D39" i="13"/>
  <c r="D38" i="13"/>
  <c r="N34" i="13"/>
  <c r="M30" i="13"/>
  <c r="M31" i="13"/>
  <c r="M32" i="13"/>
  <c r="M33" i="13"/>
  <c r="M34" i="13"/>
  <c r="M35" i="13"/>
  <c r="M29" i="13"/>
  <c r="L30" i="13"/>
  <c r="L36" i="13" s="1"/>
  <c r="L31" i="13"/>
  <c r="L32" i="13"/>
  <c r="L33" i="13"/>
  <c r="L34" i="13"/>
  <c r="L35" i="13"/>
  <c r="L29" i="13"/>
  <c r="K30" i="13"/>
  <c r="K31" i="13"/>
  <c r="K32" i="13"/>
  <c r="K33" i="13"/>
  <c r="K34" i="13"/>
  <c r="K35" i="13"/>
  <c r="K29" i="13"/>
  <c r="K36" i="13" s="1"/>
  <c r="J30" i="13"/>
  <c r="N30" i="13" s="1"/>
  <c r="J31" i="13"/>
  <c r="J32" i="13"/>
  <c r="J33" i="13"/>
  <c r="J34" i="13"/>
  <c r="J35" i="13"/>
  <c r="J29" i="13"/>
  <c r="I30" i="13"/>
  <c r="I31" i="13"/>
  <c r="I32" i="13"/>
  <c r="I33" i="13"/>
  <c r="I34" i="13"/>
  <c r="I35" i="13"/>
  <c r="I29" i="13"/>
  <c r="I36" i="13" s="1"/>
  <c r="H30" i="13"/>
  <c r="H31" i="13"/>
  <c r="H32" i="13"/>
  <c r="H33" i="13"/>
  <c r="H34" i="13"/>
  <c r="H35" i="13"/>
  <c r="H29" i="13"/>
  <c r="G30" i="13"/>
  <c r="G31" i="13"/>
  <c r="G32" i="13"/>
  <c r="G33" i="13"/>
  <c r="G34" i="13"/>
  <c r="G35" i="13"/>
  <c r="K20" i="13"/>
  <c r="I20" i="13"/>
  <c r="F20" i="13"/>
  <c r="E20" i="13"/>
  <c r="D20" i="13"/>
  <c r="E16" i="13"/>
  <c r="G16" i="13"/>
  <c r="G29" i="13"/>
  <c r="F30" i="13"/>
  <c r="F31" i="13"/>
  <c r="N31" i="13" s="1"/>
  <c r="F32" i="13"/>
  <c r="F33" i="13"/>
  <c r="N33" i="13" s="1"/>
  <c r="F34" i="13"/>
  <c r="F35" i="13"/>
  <c r="N35" i="13" s="1"/>
  <c r="F29" i="13"/>
  <c r="N29" i="13" s="1"/>
  <c r="E30" i="13"/>
  <c r="E31" i="13"/>
  <c r="E32" i="13"/>
  <c r="E33" i="13"/>
  <c r="E34" i="13"/>
  <c r="E35" i="13"/>
  <c r="E29" i="13"/>
  <c r="E36" i="13" s="1"/>
  <c r="D35" i="13"/>
  <c r="D30" i="13"/>
  <c r="D31" i="13"/>
  <c r="D32" i="13"/>
  <c r="D33" i="13"/>
  <c r="D34" i="13"/>
  <c r="D29" i="13"/>
  <c r="D36" i="13" s="1"/>
  <c r="L40" i="13"/>
  <c r="G25" i="13"/>
  <c r="G24" i="13"/>
  <c r="F25" i="13"/>
  <c r="F24" i="13"/>
  <c r="E25" i="13"/>
  <c r="E24" i="13"/>
  <c r="D25" i="13"/>
  <c r="D24" i="13"/>
  <c r="H24" i="13" s="1"/>
  <c r="C25" i="13"/>
  <c r="C24" i="13"/>
  <c r="B25" i="13"/>
  <c r="B24" i="13"/>
  <c r="C201" i="26"/>
  <c r="B201" i="26"/>
  <c r="C197" i="26"/>
  <c r="B197" i="26"/>
  <c r="C187" i="26"/>
  <c r="C184" i="26"/>
  <c r="C177" i="26"/>
  <c r="B177" i="26"/>
  <c r="C173" i="26"/>
  <c r="B173" i="26"/>
  <c r="C163" i="26"/>
  <c r="C160" i="26"/>
  <c r="C156" i="26"/>
  <c r="C153" i="26"/>
  <c r="C146" i="26"/>
  <c r="B146" i="26"/>
  <c r="C142" i="26"/>
  <c r="B142" i="26"/>
  <c r="C132" i="26"/>
  <c r="C129" i="26"/>
  <c r="C126" i="26"/>
  <c r="C122" i="26"/>
  <c r="C119" i="26"/>
  <c r="C111" i="26"/>
  <c r="B111" i="26"/>
  <c r="C107" i="26"/>
  <c r="B107" i="26"/>
  <c r="C97" i="26"/>
  <c r="C94" i="26"/>
  <c r="C91" i="26"/>
  <c r="C88" i="26"/>
  <c r="C81" i="26"/>
  <c r="B81" i="26"/>
  <c r="C77" i="26"/>
  <c r="B77" i="26"/>
  <c r="C67" i="26"/>
  <c r="C64" i="26"/>
  <c r="E13" i="26"/>
  <c r="E11" i="26"/>
  <c r="M19" i="13"/>
  <c r="M18" i="13"/>
  <c r="M20" i="13" s="1"/>
  <c r="M15" i="13"/>
  <c r="M14" i="13"/>
  <c r="M13" i="13"/>
  <c r="M12" i="13"/>
  <c r="M11" i="13"/>
  <c r="M10" i="13"/>
  <c r="M9" i="13"/>
  <c r="M16" i="13" s="1"/>
  <c r="L19" i="13"/>
  <c r="L18" i="13"/>
  <c r="L20" i="13" s="1"/>
  <c r="L10" i="13"/>
  <c r="L11" i="13"/>
  <c r="L12" i="13"/>
  <c r="L13" i="13"/>
  <c r="L14" i="13"/>
  <c r="L15" i="13"/>
  <c r="L9" i="13"/>
  <c r="L16" i="13" s="1"/>
  <c r="K19" i="13"/>
  <c r="K18" i="13"/>
  <c r="K10" i="13"/>
  <c r="K11" i="13"/>
  <c r="K12" i="13"/>
  <c r="K13" i="13"/>
  <c r="K14" i="13"/>
  <c r="K15" i="13"/>
  <c r="K9" i="13"/>
  <c r="K16" i="13" s="1"/>
  <c r="J19" i="13"/>
  <c r="J18" i="13"/>
  <c r="J20" i="13" s="1"/>
  <c r="J10" i="13"/>
  <c r="J11" i="13"/>
  <c r="J12" i="13"/>
  <c r="J13" i="13"/>
  <c r="J14" i="13"/>
  <c r="J15" i="13"/>
  <c r="J9" i="13"/>
  <c r="J16" i="13" s="1"/>
  <c r="I19" i="13"/>
  <c r="I18" i="13"/>
  <c r="I10" i="13"/>
  <c r="I11" i="13"/>
  <c r="I12" i="13"/>
  <c r="I13" i="13"/>
  <c r="I14" i="13"/>
  <c r="I15" i="13"/>
  <c r="I9" i="13"/>
  <c r="I16" i="13" s="1"/>
  <c r="H19" i="13"/>
  <c r="H18" i="13"/>
  <c r="H20" i="13" s="1"/>
  <c r="H10" i="13"/>
  <c r="H11" i="13"/>
  <c r="H12" i="13"/>
  <c r="H13" i="13"/>
  <c r="H14" i="13"/>
  <c r="H15" i="13"/>
  <c r="H9" i="13"/>
  <c r="H16" i="13" s="1"/>
  <c r="G19" i="13"/>
  <c r="G18" i="13"/>
  <c r="G20" i="13" s="1"/>
  <c r="F19" i="13"/>
  <c r="F18" i="13"/>
  <c r="G10" i="13"/>
  <c r="G11" i="13"/>
  <c r="G12" i="13"/>
  <c r="G13" i="13"/>
  <c r="G14" i="13"/>
  <c r="G15" i="13"/>
  <c r="G9" i="13"/>
  <c r="F10" i="13"/>
  <c r="F11" i="13"/>
  <c r="F12" i="13"/>
  <c r="F13" i="13"/>
  <c r="F14" i="13"/>
  <c r="F15" i="13"/>
  <c r="F9" i="13"/>
  <c r="F16" i="13" s="1"/>
  <c r="E19" i="13"/>
  <c r="E18" i="13"/>
  <c r="E10" i="13"/>
  <c r="E11" i="13"/>
  <c r="E12" i="13"/>
  <c r="E13" i="13"/>
  <c r="E14" i="13"/>
  <c r="E15" i="13"/>
  <c r="E9" i="13"/>
  <c r="D19" i="13"/>
  <c r="D18" i="13"/>
  <c r="D10" i="13"/>
  <c r="N10" i="13" s="1"/>
  <c r="T9" i="13" s="1"/>
  <c r="D11" i="13"/>
  <c r="N11" i="13" s="1"/>
  <c r="U9" i="13" s="1"/>
  <c r="D12" i="13"/>
  <c r="N12" i="13" s="1"/>
  <c r="V9" i="13" s="1"/>
  <c r="D13" i="13"/>
  <c r="N13" i="13" s="1"/>
  <c r="W9" i="13" s="1"/>
  <c r="D14" i="13"/>
  <c r="N14" i="13" s="1"/>
  <c r="X9" i="13" s="1"/>
  <c r="D15" i="13"/>
  <c r="D9" i="13"/>
  <c r="D16" i="13" s="1"/>
  <c r="C201" i="11"/>
  <c r="B201" i="11"/>
  <c r="C197" i="11"/>
  <c r="B197" i="11"/>
  <c r="C177" i="11"/>
  <c r="B177" i="11"/>
  <c r="C173" i="11"/>
  <c r="B173" i="11"/>
  <c r="C146" i="11"/>
  <c r="B146" i="11"/>
  <c r="C142" i="11"/>
  <c r="B142" i="11"/>
  <c r="C111" i="11"/>
  <c r="B111" i="11"/>
  <c r="C107" i="11"/>
  <c r="B107" i="11"/>
  <c r="B77" i="11"/>
  <c r="C81" i="11"/>
  <c r="B81" i="11"/>
  <c r="C77" i="11"/>
  <c r="R13" i="13"/>
  <c r="Q13" i="13"/>
  <c r="B17" i="21"/>
  <c r="B16" i="21"/>
  <c r="B15" i="21"/>
  <c r="B14" i="21"/>
  <c r="E13" i="11"/>
  <c r="E11" i="11"/>
  <c r="B88" i="21"/>
  <c r="B84" i="21"/>
  <c r="B74" i="21"/>
  <c r="B69" i="21"/>
  <c r="B56" i="21"/>
  <c r="B42" i="21"/>
  <c r="B29" i="21"/>
  <c r="B76" i="21"/>
  <c r="B11" i="21"/>
  <c r="B10" i="21"/>
  <c r="B9" i="21"/>
  <c r="B8" i="21"/>
  <c r="B7" i="21"/>
  <c r="B6" i="21"/>
  <c r="B5" i="21"/>
  <c r="B4" i="21"/>
  <c r="B3" i="21"/>
  <c r="B2" i="21"/>
  <c r="C67" i="11"/>
  <c r="Q9" i="13"/>
  <c r="R4" i="13"/>
  <c r="G40" i="13" l="1"/>
  <c r="N32" i="13"/>
  <c r="N36" i="13" s="1"/>
  <c r="G36" i="13"/>
  <c r="M36" i="13"/>
  <c r="F36" i="13"/>
  <c r="H36" i="13"/>
  <c r="O38" i="13"/>
  <c r="N38" i="13"/>
  <c r="I40" i="13"/>
  <c r="J36" i="13"/>
  <c r="O35" i="13"/>
  <c r="O33" i="13"/>
  <c r="O34" i="13"/>
  <c r="O32" i="13"/>
  <c r="O30" i="13"/>
  <c r="O29" i="13"/>
  <c r="O31" i="13"/>
  <c r="N39" i="13"/>
  <c r="O39" i="13"/>
  <c r="D40" i="13"/>
  <c r="E40" i="13"/>
  <c r="H25" i="13"/>
  <c r="N18" i="13"/>
  <c r="N19" i="13"/>
  <c r="AA9" i="13" s="1"/>
  <c r="O14" i="13"/>
  <c r="X13" i="13" s="1"/>
  <c r="O13" i="13"/>
  <c r="W13" i="13" s="1"/>
  <c r="O12" i="13"/>
  <c r="V13" i="13" s="1"/>
  <c r="O10" i="13"/>
  <c r="T13" i="13" s="1"/>
  <c r="N15" i="13"/>
  <c r="Y9" i="13" s="1"/>
  <c r="O18" i="13"/>
  <c r="O19" i="13"/>
  <c r="AA13" i="13" s="1"/>
  <c r="O11" i="13"/>
  <c r="U13" i="13" s="1"/>
  <c r="O9" i="13"/>
  <c r="N9" i="13"/>
  <c r="O15" i="13"/>
  <c r="Y13" i="13" s="1"/>
  <c r="Z13" i="13"/>
  <c r="S13" i="13" l="1"/>
  <c r="O16" i="13"/>
  <c r="O20" i="13"/>
  <c r="S9" i="13"/>
  <c r="N16" i="13"/>
  <c r="Z9" i="13"/>
  <c r="N20" i="13"/>
  <c r="N40" i="13"/>
  <c r="O40" i="13"/>
  <c r="O36" i="13"/>
  <c r="R9" i="13"/>
  <c r="S4" i="13"/>
  <c r="C187" i="11"/>
  <c r="C64" i="11"/>
  <c r="C122" i="11"/>
  <c r="D3" i="6"/>
  <c r="D4" i="6"/>
  <c r="D5" i="6"/>
  <c r="D6" i="6"/>
  <c r="D7" i="6"/>
  <c r="D8" i="6"/>
  <c r="D9" i="6"/>
  <c r="D10" i="6"/>
  <c r="D2" i="6"/>
  <c r="I24" i="13" l="1"/>
  <c r="C88" i="11"/>
  <c r="C91" i="11"/>
  <c r="C94" i="11"/>
  <c r="C97" i="11"/>
  <c r="C119" i="11"/>
  <c r="C126" i="11"/>
  <c r="C129" i="11"/>
  <c r="C132" i="11"/>
  <c r="C153" i="11"/>
  <c r="C156" i="11"/>
  <c r="C160" i="11"/>
  <c r="C163" i="11"/>
  <c r="C184" i="11"/>
  <c r="G5" i="13" l="1"/>
  <c r="AF4" i="13" s="1"/>
  <c r="F5" i="13"/>
  <c r="AE4" i="13" s="1"/>
  <c r="E5" i="13"/>
  <c r="AD4" i="13" s="1"/>
  <c r="D5" i="13"/>
  <c r="AC4" i="13" s="1"/>
  <c r="C5" i="13"/>
  <c r="AB4" i="13" s="1"/>
  <c r="B5" i="13"/>
  <c r="AA4" i="13" s="1"/>
  <c r="G4" i="13"/>
  <c r="Z4" i="13" s="1"/>
  <c r="F4" i="13"/>
  <c r="Y4" i="13" s="1"/>
  <c r="E4" i="13"/>
  <c r="X4" i="13" s="1"/>
  <c r="D4" i="13"/>
  <c r="W4" i="13" s="1"/>
  <c r="C4" i="13"/>
  <c r="V4" i="13" s="1"/>
  <c r="B4" i="13"/>
  <c r="U4" i="13" l="1"/>
  <c r="H4" i="13"/>
  <c r="H5" i="13"/>
  <c r="I4" i="13" l="1"/>
</calcChain>
</file>

<file path=xl/sharedStrings.xml><?xml version="1.0" encoding="utf-8"?>
<sst xmlns="http://schemas.openxmlformats.org/spreadsheetml/2006/main" count="1507" uniqueCount="534">
  <si>
    <t>１．調査の目的</t>
  </si>
  <si>
    <t>御社名</t>
  </si>
  <si>
    <t>2次元図面の納品も併存しているので改善して欲しい</t>
  </si>
  <si>
    <t>：リストに該当が無ければ手入力</t>
  </si>
  <si>
    <t>ｍ２</t>
  </si>
  <si>
    <t>詳細な起工測量結果により、設計変更箇所の調整が容易になった</t>
  </si>
  <si>
    <t>施工の見える化が実現できた。</t>
  </si>
  <si>
    <t>⑥3次元データの納品</t>
  </si>
  <si>
    <t>ICT建機が効力を発揮する作業（法面整形、切土整形等）が連続的に発生する期間が少なく、
ICTの調達コストに見合った時間短縮効果が得られないため。</t>
  </si>
  <si>
    <t>ｍ</t>
  </si>
  <si>
    <t>河川土工</t>
  </si>
  <si>
    <t>メールアドレス</t>
  </si>
  <si>
    <t>外注</t>
  </si>
  <si>
    <t>法枠工</t>
    <rPh sb="1" eb="2">
      <t>ワク</t>
    </rPh>
    <phoneticPr fontId="4"/>
  </si>
  <si>
    <t>所在地</t>
  </si>
  <si>
    <t>④3次元出来型管理等の施工管理</t>
  </si>
  <si>
    <t>国土交通省</t>
  </si>
  <si>
    <t>ＵＡＶの場合であれば風が強ければ測定不能であり、レーザースキャナーは雨天の場合、仕上面状に水たまりがあれば計測不能となってしまうため。。</t>
  </si>
  <si>
    <t>切土量や盛土量の算出精度の向上</t>
    <rPh sb="10" eb="12">
      <t>セイド</t>
    </rPh>
    <rPh sb="13" eb="15">
      <t>コウジョウ</t>
    </rPh>
    <phoneticPr fontId="4"/>
  </si>
  <si>
    <t>施工場所</t>
  </si>
  <si>
    <t>：全体工期（変更があった場合は最終）</t>
  </si>
  <si>
    <t>防護柵工</t>
  </si>
  <si>
    <t>沈下によりどんな計測機器をつかっても出来形管理基準に収まらなかった</t>
  </si>
  <si>
    <t>3次元地形データと設計データを用いて施工途中段階の排水計画をチェックできた</t>
  </si>
  <si>
    <t>発注者から3次元設計データを提供してほしい</t>
  </si>
  <si>
    <t>作業人員の削減</t>
    <rPh sb="0" eb="2">
      <t>サギョウ</t>
    </rPh>
    <rPh sb="2" eb="4">
      <t>ジンイン</t>
    </rPh>
    <rPh sb="5" eb="7">
      <t>サクゲン</t>
    </rPh>
    <phoneticPr fontId="4"/>
  </si>
  <si>
    <t>提供先</t>
    <rPh sb="0" eb="2">
      <t>テイキョウ</t>
    </rPh>
    <rPh sb="2" eb="3">
      <t>サキ</t>
    </rPh>
    <phoneticPr fontId="4"/>
  </si>
  <si>
    <t>⑩ICTを活用したそれぞれの用途について、ＩＣＴの満足度を５段階で評価してください。</t>
  </si>
  <si>
    <t>従来の起工測量について</t>
  </si>
  <si>
    <t>UAV写真測量等は、降雪や強風により飛行が困難となり、天候によって実施日が限定されるため。</t>
  </si>
  <si>
    <t>ハイスペックのパソコンを準備する必要がある。</t>
  </si>
  <si>
    <t>工期（ＩＣＴ）</t>
  </si>
  <si>
    <t>利用してない</t>
    <rPh sb="0" eb="2">
      <t>リヨウ</t>
    </rPh>
    <phoneticPr fontId="4"/>
  </si>
  <si>
    <t>従来施工
（当該工事と同等の数量・条件を想定し、ご記入ください）</t>
  </si>
  <si>
    <t>３Dでない通常の起工測量は自社で行っていた</t>
  </si>
  <si>
    <t>付帯構造物工</t>
  </si>
  <si>
    <t>ｍ３</t>
  </si>
  <si>
    <t>（１）基本情報</t>
  </si>
  <si>
    <t>工事名</t>
  </si>
  <si>
    <t>実施者</t>
    <rPh sb="0" eb="3">
      <t>ジッシシャ</t>
    </rPh>
    <phoneticPr fontId="4"/>
  </si>
  <si>
    <t>当該工事区域上部に障害物（○○橋、電力鉄塔等）があり、ＧＰＳの測位に支障があったため。</t>
  </si>
  <si>
    <t>擁壁工</t>
  </si>
  <si>
    <t>道路土工</t>
  </si>
  <si>
    <t>ICT建設機械による施工</t>
  </si>
  <si>
    <t>工期</t>
  </si>
  <si>
    <t>レーザースキャナを土工に付随する構造物の出来形管理に活用することができた</t>
  </si>
  <si>
    <t>納品時には2次元（発注図）及び3次元出来形の提出となるので書類等が多くなっているため。</t>
  </si>
  <si>
    <t>始</t>
  </si>
  <si>
    <t>盛土工</t>
  </si>
  <si>
    <t>出来形の精度が上がった。</t>
  </si>
  <si>
    <t>ｔ</t>
  </si>
  <si>
    <t>発注者が出来高の根拠資料として3次元データを確認する方法や
発注者向けデータビューワを提供してほしい</t>
  </si>
  <si>
    <t>：全体工期</t>
  </si>
  <si>
    <t>法面工（吹付）における削減効果の有無</t>
    <rPh sb="4" eb="6">
      <t>フキツケ</t>
    </rPh>
    <phoneticPr fontId="4"/>
  </si>
  <si>
    <t>砂防土工</t>
  </si>
  <si>
    <t>人：実地検査の日当たり所要人数を手入力（自動入力）</t>
  </si>
  <si>
    <t>電話番号</t>
  </si>
  <si>
    <t>伐開後の3次元起工測量を行うが、伐開作業で集積等を行う際に、現況地形を乱してしまうため発注図（断面図）と大きく異なる場合があるため。</t>
  </si>
  <si>
    <t>終</t>
  </si>
  <si>
    <t>日</t>
  </si>
  <si>
    <t>施工者情報</t>
  </si>
  <si>
    <t>ＩＣＴ</t>
  </si>
  <si>
    <t>河川道路混在</t>
  </si>
  <si>
    <t>浚渫工</t>
    <rPh sb="0" eb="2">
      <t>シュンセツ</t>
    </rPh>
    <rPh sb="2" eb="3">
      <t>コウ</t>
    </rPh>
    <phoneticPr fontId="4"/>
  </si>
  <si>
    <t>舗装</t>
  </si>
  <si>
    <t>その他</t>
  </si>
  <si>
    <r>
      <t xml:space="preserve">従来手法での所要時間
（当該工事と同等の数量・条件を想定し、ご記入ください）
</t>
    </r>
    <r>
      <rPr>
        <sz val="11"/>
        <color indexed="10"/>
        <rFont val="ＭＳ Ｐゴシック"/>
        <family val="3"/>
        <charset val="128"/>
      </rPr>
      <t>※計測～数量算出までの内業、外業の合計</t>
    </r>
  </si>
  <si>
    <t>工事種別</t>
  </si>
  <si>
    <t>（３）使用機器の調査</t>
  </si>
  <si>
    <t>式</t>
  </si>
  <si>
    <t>掘削工</t>
  </si>
  <si>
    <t>舗装工</t>
  </si>
  <si>
    <t>排水構造物工</t>
  </si>
  <si>
    <t>地盤改良工（表層安定処理工）</t>
    <rPh sb="6" eb="8">
      <t>ヒョウソウ</t>
    </rPh>
    <rPh sb="8" eb="10">
      <t>アンテイ</t>
    </rPh>
    <rPh sb="10" eb="12">
      <t>ショリ</t>
    </rPh>
    <rPh sb="12" eb="13">
      <t>コウ</t>
    </rPh>
    <phoneticPr fontId="4"/>
  </si>
  <si>
    <t>法面整形工</t>
  </si>
  <si>
    <t>河川改修工事等で、深浅測量と併用（UAV写真測量やTLS計測ができない）となる場合に従来手法の横断図による平均断面法が必要となってしまうため。</t>
  </si>
  <si>
    <t>役職</t>
  </si>
  <si>
    <t>担当者氏名</t>
  </si>
  <si>
    <t>日・台：のべＩＣＴ建機稼働日数を手入力</t>
  </si>
  <si>
    <t>（２）ＩＣＴ工事の適用範囲</t>
  </si>
  <si>
    <t>丁張り作業が無くなったため、大幅に手間が軽減した（作業員）</t>
  </si>
  <si>
    <t>3Dモデルを用いた事前の施工時の干渉チェック</t>
  </si>
  <si>
    <t>現場作業が大幅に減ったことから作業員の負担が軽減した。（測量作業員）</t>
  </si>
  <si>
    <t>本工事のICT起工測量について</t>
  </si>
  <si>
    <t>3次元出来形管理等の施工管理</t>
  </si>
  <si>
    <t>3D設計データの参照</t>
    <rPh sb="8" eb="10">
      <t>サンショウ</t>
    </rPh>
    <phoneticPr fontId="4"/>
  </si>
  <si>
    <t>成果物の作成・整理にかかる時間及び提出物が軽減された。</t>
  </si>
  <si>
    <t>３Ｄ起工測量</t>
  </si>
  <si>
    <t>植生工等において法面展開図のための三斜計算が必要となり、テープによる出来形計測も実施することとなったため</t>
  </si>
  <si>
    <t>ＩＣＴ活用工事の活用効果等に関する調査の概要（共通編）</t>
    <rPh sb="23" eb="25">
      <t>キョウツウ</t>
    </rPh>
    <rPh sb="25" eb="26">
      <t>ヘン</t>
    </rPh>
    <phoneticPr fontId="4"/>
  </si>
  <si>
    <t>コンサル会社</t>
    <rPh sb="4" eb="6">
      <t>ガイシャ</t>
    </rPh>
    <phoneticPr fontId="4"/>
  </si>
  <si>
    <t>使用機械 2 台目に搭載された
ＩＣＴシステム</t>
  </si>
  <si>
    <t>使用機械 4 台目に搭載された
ＩＣＴシステム</t>
  </si>
  <si>
    <t>３次元データ作成のための２次元データにミスがあり対応に苦慮した</t>
  </si>
  <si>
    <t>３Ｄ設計データ作成</t>
  </si>
  <si>
    <t>出来形検査を段階的に行うことから、一度に計測できる面積がごく小さいため。</t>
  </si>
  <si>
    <t>従来の３Ｄ設計データ作成</t>
  </si>
  <si>
    <t>人・日：ＩＣＴでののべ作業工数を手入力</t>
  </si>
  <si>
    <t>システム初期費</t>
    <rPh sb="4" eb="6">
      <t>ショキ</t>
    </rPh>
    <rPh sb="6" eb="7">
      <t>ヒ</t>
    </rPh>
    <phoneticPr fontId="4"/>
  </si>
  <si>
    <t>⑨ICT土工によって得られた効果をお答えください。</t>
  </si>
  <si>
    <t>電子納品</t>
    <rPh sb="0" eb="2">
      <t>デンシ</t>
    </rPh>
    <rPh sb="2" eb="4">
      <t>ノウヒン</t>
    </rPh>
    <phoneticPr fontId="4"/>
  </si>
  <si>
    <t>発注者とクラウドで工事進捗状況を共有することで、発注者への進捗説明作業が削減できた。</t>
  </si>
  <si>
    <t>従来</t>
    <rPh sb="0" eb="2">
      <t>ジュウライ</t>
    </rPh>
    <phoneticPr fontId="4"/>
  </si>
  <si>
    <t>マシンガイダンスバックホウにて施工する上での日々の精度確認方法を簡素化してほしい。
出来形を面的に評価しているのだからICT建機の精度管理は任意にしてほしい</t>
  </si>
  <si>
    <t>人：ＩＣＴでの日当たり所要人数を手入力（平均）</t>
  </si>
  <si>
    <t>出来形のバラツキ低減による仕上げ作業の効率化</t>
    <rPh sb="0" eb="3">
      <t>デキガタ</t>
    </rPh>
    <rPh sb="8" eb="10">
      <t>テイゲン</t>
    </rPh>
    <rPh sb="13" eb="15">
      <t>シア</t>
    </rPh>
    <rPh sb="16" eb="18">
      <t>サギョウ</t>
    </rPh>
    <rPh sb="19" eb="22">
      <t>コウリツカ</t>
    </rPh>
    <phoneticPr fontId="4"/>
  </si>
  <si>
    <t>使用機械 2 台目</t>
    <rPh sb="0" eb="2">
      <t>シヨウ</t>
    </rPh>
    <rPh sb="2" eb="4">
      <t>キカイ</t>
    </rPh>
    <rPh sb="7" eb="8">
      <t>ダイ</t>
    </rPh>
    <rPh sb="8" eb="9">
      <t>メ</t>
    </rPh>
    <phoneticPr fontId="4"/>
  </si>
  <si>
    <t>必要な時期にスムーズに調達することができなかった</t>
  </si>
  <si>
    <t>①3次元起工測量（ICT手法、従来手法双方に必要となる基準点測量はのぞく）</t>
  </si>
  <si>
    <t>重機込み</t>
    <rPh sb="0" eb="3">
      <t>ジュウキコ</t>
    </rPh>
    <phoneticPr fontId="4"/>
  </si>
  <si>
    <t>施工幅が狭く、ＩＣＴ建機が入らない場所があったため、施工範囲から除外した。</t>
  </si>
  <si>
    <t>作業員の労力が軽減され、納品データの作成時間も早くなった。</t>
  </si>
  <si>
    <t>３次元化した出来形データとは別に、完成平面図を作成する必要があるため。</t>
  </si>
  <si>
    <t>起工測量</t>
    <rPh sb="0" eb="4">
      <t>キコウソクリョウ</t>
    </rPh>
    <phoneticPr fontId="4"/>
  </si>
  <si>
    <t>3次元設計データを用いた施工シミュレーションにより、事前に施工に支障がある箇所が把握出来た</t>
  </si>
  <si>
    <t>入職2年目だが、これまで熟練工でしか出来ないと考えていた法面成型作業が綺麗に出来た</t>
  </si>
  <si>
    <t>実施者</t>
  </si>
  <si>
    <t>（４）ICT土工（舗装工）の導入効果の調査</t>
  </si>
  <si>
    <t>日：従来手法での所要日数を手入力</t>
  </si>
  <si>
    <t xml:space="preserve">ＩＣＴ建設機械の施工履歴データを用いた出来高部分数量算出の省力化  </t>
  </si>
  <si>
    <t>隣接工区の施工後高さに応じて擦り付けるため。</t>
  </si>
  <si>
    <t>②3次元設計データ作成</t>
  </si>
  <si>
    <t>①3次元起工測量</t>
  </si>
  <si>
    <t>日・台：のべ従来建機稼働日数を手入力</t>
  </si>
  <si>
    <t>起工測量（横断計測）結果の設計横断面上への図化</t>
  </si>
  <si>
    <t>丁張り設置の為の準備計算（TS出来形管理の場合は基本設計データ作成時間）</t>
  </si>
  <si>
    <t>ICT施工</t>
  </si>
  <si>
    <t>ＩＣＴ建設機械による施工</t>
  </si>
  <si>
    <t>③ICT建設機械による施工</t>
  </si>
  <si>
    <t>日当たり施工量</t>
  </si>
  <si>
    <t>起工測量に至るまでの準備工（伐採、伐根）に時間を要したため。</t>
  </si>
  <si>
    <t>ｍ3／日：従来施工の場合の想定</t>
  </si>
  <si>
    <t>①3次元起工測量　（ICT手法、従来手法双方に必要となる基準点測量はのぞく）</t>
  </si>
  <si>
    <t>ｍ3／日：実施工</t>
  </si>
  <si>
    <t>従来施工</t>
  </si>
  <si>
    <t>従来手法での実地検査（当該工事と同等の数量・条件を想定し、ご記入ください）</t>
  </si>
  <si>
    <t>ICT手法での出来形計測</t>
  </si>
  <si>
    <t>ICT手法での実地検査</t>
  </si>
  <si>
    <t>⑤3次元データの納品</t>
  </si>
  <si>
    <t>従来手法での成果品作成、整理</t>
  </si>
  <si>
    <t>ICT手法での成果品作成、整理</t>
  </si>
  <si>
    <t>重機の作業履歴等をクラウド等によりリアルタイムに把握するなど、
建機のクラウドサービスの利用</t>
  </si>
  <si>
    <t>ＩＣＴ施工実施時に、効率化が図れなかった項目とその理由　④3次元出来形管理等の施工管理</t>
  </si>
  <si>
    <t>⑦その他（ICT施工実施に関する導入動機等）</t>
  </si>
  <si>
    <t>3次元起工測量</t>
  </si>
  <si>
    <t xml:space="preserve"> 3次元設計データ作成</t>
  </si>
  <si>
    <t>3次元データの納品</t>
  </si>
  <si>
    <t>活用が部分的にとどまった理由</t>
  </si>
  <si>
    <t>TSを用いた出来形管理の時は自社で行っていた</t>
  </si>
  <si>
    <t>使用機械 4 台目</t>
    <rPh sb="0" eb="2">
      <t>シヨウ</t>
    </rPh>
    <rPh sb="2" eb="4">
      <t>キカイ</t>
    </rPh>
    <rPh sb="7" eb="8">
      <t>ダイ</t>
    </rPh>
    <rPh sb="8" eb="9">
      <t>メ</t>
    </rPh>
    <phoneticPr fontId="4"/>
  </si>
  <si>
    <t>毎月初めにドローンで定点観測を行い進捗状況を詳細に把握することができた。</t>
  </si>
  <si>
    <t>３Ｄ起工測量データの処理</t>
    <rPh sb="2" eb="4">
      <t>キコウ</t>
    </rPh>
    <rPh sb="4" eb="6">
      <t>ソクリョウ</t>
    </rPh>
    <rPh sb="10" eb="12">
      <t>ショリ</t>
    </rPh>
    <phoneticPr fontId="4"/>
  </si>
  <si>
    <t>面的な地形の3Dデータを活用した詳細・正確な設計照査</t>
  </si>
  <si>
    <t>UAV写真測量では地上標定点の設置数が多数必要なため計測の手間がかかるため。</t>
  </si>
  <si>
    <t>日：出来形計測日数を手入力</t>
  </si>
  <si>
    <t>3次元データの利活用による効果</t>
  </si>
  <si>
    <t>ＩＣＴ機器の応用による効果</t>
  </si>
  <si>
    <t>発注図の横断図・縦断図に不整合がある場合があるため。</t>
  </si>
  <si>
    <t>ＩＣＴ活用工事の実施に伴う効果</t>
  </si>
  <si>
    <t>北海道の場合、降雪時ともなれば全面除雪が必要となってしまうため。</t>
  </si>
  <si>
    <t>（５）改善要望等の調査</t>
  </si>
  <si>
    <t>３次元設計の修正が発生する可能性があるため、施工範囲から除外した。</t>
  </si>
  <si>
    <t>自社</t>
  </si>
  <si>
    <t>測量に先立ち設置が必須となる基準点、標定点等の設置頻度が高く、
設置等に労力を要するため、設置頻度を低減してほしい</t>
  </si>
  <si>
    <t>TSを用いた出来形管理の時は外注していた</t>
  </si>
  <si>
    <t>舗装修繕工</t>
    <rPh sb="0" eb="2">
      <t>ホソウ</t>
    </rPh>
    <rPh sb="2" eb="4">
      <t>シュウゼン</t>
    </rPh>
    <rPh sb="4" eb="5">
      <t>コウ</t>
    </rPh>
    <phoneticPr fontId="4"/>
  </si>
  <si>
    <t>設計照査の効率化</t>
  </si>
  <si>
    <t>平面でしかわからなかったことが、３次元でわかるようになったため、仕上がり状況が今まで以上に予測できた。</t>
  </si>
  <si>
    <t>ICT建設機械を制御するための３次元設計ﾃﾞｰﾀ作成作業の効率化</t>
  </si>
  <si>
    <t>出来形計測（当該工事と同等の数量・条件を想定し、ご記入ください）</t>
  </si>
  <si>
    <t>ICT建機の稼働履歴データを用いた工事の進捗把握の効率化</t>
  </si>
  <si>
    <t>出来形計測作業の効率化</t>
  </si>
  <si>
    <t>システム費用</t>
    <rPh sb="4" eb="6">
      <t>ヒヨウ</t>
    </rPh>
    <phoneticPr fontId="4"/>
  </si>
  <si>
    <t>出来高部分数量算出の根拠資料作成の省略</t>
  </si>
  <si>
    <t>既済部分検査の効率化</t>
  </si>
  <si>
    <t>３次元測量技術を活用した検査による実地検査用の出来形の書類の削減</t>
  </si>
  <si>
    <t>書類検査用の出来形管理の書類の大幅削減</t>
  </si>
  <si>
    <t>⑥その他（重機の位置情報をリアルタイムに収集するクラウド等を利用した精緻な工程管理等）</t>
  </si>
  <si>
    <t>3次元測量（起工・出来形測量）は、撮影写真データや点群データなど、出来形管理の根拠データのボリュームが多く、データ書き込みに時間が掛かるため。</t>
  </si>
  <si>
    <t>ソフトウェアの操作習熟に時間がかかった。</t>
  </si>
  <si>
    <t>次回も、ICT施工を実施したい</t>
  </si>
  <si>
    <t>出来形管理の検査は施工プロセス検査として断面毎に行うことから、1度の計測が○m3とTSの方が効率的であったため。</t>
  </si>
  <si>
    <t>隣接工区との境界線の位置が現地で容易に復元できた。</t>
  </si>
  <si>
    <t>計測終了後に点群処理の作業が必要なため、すぐデータを確認できないため。</t>
  </si>
  <si>
    <t>橋脚・支柱・基礎コンなどの構造物があるため。</t>
  </si>
  <si>
    <t>３Ｄ設計データの作成</t>
  </si>
  <si>
    <t>④3次元出来形管理等の施工管理</t>
  </si>
  <si>
    <t>出来形が水没する箇所、または水中部であったため。</t>
  </si>
  <si>
    <t>日・台：のべ建機稼働日数を手入力</t>
  </si>
  <si>
    <t>工事箇所が点在しており、ＩＣＴ施工の部分と従来施工の部分が混在していたため。</t>
  </si>
  <si>
    <t>使用機械 1 台目に搭載された
ＩＣＴシステム</t>
  </si>
  <si>
    <t>人：成果品作成、整理 日当たり所要人数（自動入力）</t>
  </si>
  <si>
    <t>まだＩＣＴ施工に慣れていないことから工種を限定したため。</t>
  </si>
  <si>
    <t>○日程度の講習ですぐに理解できて、実際にやってみたら思いのほか簡単だった。</t>
  </si>
  <si>
    <t>従来の測量では○日程度かかる測量も○日で完了したことで施工開始時期を早めることができた。</t>
  </si>
  <si>
    <t>測量器械の据え替え回数が減少し、作業効率が上がった。</t>
  </si>
  <si>
    <t>施工延長が短かったので効果があまり出なかった。</t>
  </si>
  <si>
    <t>３次元化することで事前にシミュレーションができた。</t>
  </si>
  <si>
    <t>構造物が多く、３次元設計データを作成するのが困難であった。</t>
  </si>
  <si>
    <t>床掘工</t>
  </si>
  <si>
    <t>重機周りの作業が激減し、安全性が高まった。精神的負担も軽減した</t>
  </si>
  <si>
    <t>レンタル</t>
  </si>
  <si>
    <t>自社以外</t>
    <rPh sb="0" eb="2">
      <t>ジシャ</t>
    </rPh>
    <rPh sb="2" eb="4">
      <t>イガイ</t>
    </rPh>
    <phoneticPr fontId="4"/>
  </si>
  <si>
    <t>従来の測量では○日程度かかる測量も○日で完了した。</t>
  </si>
  <si>
    <t>データ量が増加したため時間がかかった。</t>
  </si>
  <si>
    <t>発注者とクラウドで工事進捗状況を共有することで、発注者への進捗説明作業が○人日分削減できた。</t>
  </si>
  <si>
    <t>発注者とのコミュニケーションが円滑となり、待ち時間が○日縮減した。</t>
  </si>
  <si>
    <t>出来形計測</t>
    <rPh sb="0" eb="3">
      <t>デキガタ</t>
    </rPh>
    <rPh sb="3" eb="5">
      <t>ケイソク</t>
    </rPh>
    <phoneticPr fontId="4"/>
  </si>
  <si>
    <t>日々の施工量がクラウドで把握でき、工程の遅延がなかった。</t>
  </si>
  <si>
    <t>ICT施工に慣れるため。</t>
  </si>
  <si>
    <t>設計変更を2次元図面に反映したり、出来形寸法を記入するために
TS等での断面計測を強いられているので改善して欲しい</t>
  </si>
  <si>
    <t>ICT施工により現場の効率化を図ろうとしたため。</t>
  </si>
  <si>
    <t>安全性が高いため。</t>
  </si>
  <si>
    <t>排水の取り合いが事前に確認出来たため容易に排水計画ができた。</t>
  </si>
  <si>
    <t>機器メーカー</t>
    <rPh sb="0" eb="2">
      <t>キキ</t>
    </rPh>
    <phoneticPr fontId="4"/>
  </si>
  <si>
    <t>ブルドーザのMC敷き均しは特筆すべきものがある。誰でも再現性を持って精度良く施工できた。</t>
  </si>
  <si>
    <t>土工の施工効率が上がったため、ダンプを効率的に活用するため運行管理システムによる走行状況把握を行った。</t>
  </si>
  <si>
    <t>⑪ICT土工によって得られた効果をお答えください。</t>
  </si>
  <si>
    <t>UAVでの撮影写真を打ち合わせ資料として使用することができた。</t>
  </si>
  <si>
    <t>地元協議の資料として使用することができた。</t>
  </si>
  <si>
    <t>⑨その他（ICT施工実施に関する導入動機等）</t>
  </si>
  <si>
    <t>レンタル会社</t>
    <rPh sb="4" eb="6">
      <t>ガイシャ</t>
    </rPh>
    <phoneticPr fontId="4"/>
  </si>
  <si>
    <t>施工着手前に早期に地形データが得られたことで、具体的な施工計画検討が早期に開始できた</t>
  </si>
  <si>
    <t>日：現場で従来建機が稼働した日数を手入力</t>
  </si>
  <si>
    <t>保有区分</t>
  </si>
  <si>
    <t>ソフトウェア保有者</t>
  </si>
  <si>
    <t>人・日：ICT手法でののべ作業工数を手入力</t>
  </si>
  <si>
    <t>丁張設置作業の省略・軽減</t>
    <rPh sb="0" eb="1">
      <t>チョウ</t>
    </rPh>
    <rPh sb="1" eb="2">
      <t>バ</t>
    </rPh>
    <rPh sb="2" eb="4">
      <t>セッチ</t>
    </rPh>
    <rPh sb="4" eb="6">
      <t>サギョウ</t>
    </rPh>
    <rPh sb="7" eb="9">
      <t>ショウリャク</t>
    </rPh>
    <rPh sb="10" eb="12">
      <t>ケイゲン</t>
    </rPh>
    <phoneticPr fontId="4"/>
  </si>
  <si>
    <t>⑤3次元出来形検査</t>
  </si>
  <si>
    <t>ＩＣＴ施工の経験回数</t>
    <rPh sb="3" eb="5">
      <t>セコウ</t>
    </rPh>
    <rPh sb="6" eb="8">
      <t>ケイケン</t>
    </rPh>
    <rPh sb="8" eb="10">
      <t>カイスウ</t>
    </rPh>
    <phoneticPr fontId="4"/>
  </si>
  <si>
    <t>回：過去のＩＣＴ施工実施回数</t>
    <rPh sb="0" eb="1">
      <t>カイ</t>
    </rPh>
    <rPh sb="2" eb="4">
      <t>カコ</t>
    </rPh>
    <rPh sb="8" eb="10">
      <t>セコウ</t>
    </rPh>
    <rPh sb="10" eb="12">
      <t>ジッシ</t>
    </rPh>
    <rPh sb="12" eb="14">
      <t>カイスウ</t>
    </rPh>
    <phoneticPr fontId="4"/>
  </si>
  <si>
    <t>次回ＩＣＴ施工の意欲</t>
    <rPh sb="0" eb="2">
      <t>ジカイ</t>
    </rPh>
    <rPh sb="5" eb="7">
      <t>セコウ</t>
    </rPh>
    <rPh sb="8" eb="10">
      <t>イヨク</t>
    </rPh>
    <phoneticPr fontId="4"/>
  </si>
  <si>
    <t>入力データの確認</t>
    <rPh sb="0" eb="2">
      <t>ニュウリョク</t>
    </rPh>
    <rPh sb="6" eb="8">
      <t>カクニン</t>
    </rPh>
    <phoneticPr fontId="4"/>
  </si>
  <si>
    <t>施工</t>
    <rPh sb="0" eb="2">
      <t>セコウ</t>
    </rPh>
    <phoneticPr fontId="4"/>
  </si>
  <si>
    <t>出来形管理</t>
    <rPh sb="0" eb="3">
      <t>デキガタ</t>
    </rPh>
    <rPh sb="3" eb="5">
      <t>カンリ</t>
    </rPh>
    <phoneticPr fontId="4"/>
  </si>
  <si>
    <t>出来形検査</t>
    <rPh sb="0" eb="3">
      <t>デキガタ</t>
    </rPh>
    <rPh sb="3" eb="5">
      <t>ケンサ</t>
    </rPh>
    <phoneticPr fontId="4"/>
  </si>
  <si>
    <t>法面工</t>
  </si>
  <si>
    <t>ＩＣＴ施工実施時に、効率化が図れなかった項目とその理由　①3次元起工測量</t>
    <rPh sb="30" eb="32">
      <t>ジゲン</t>
    </rPh>
    <rPh sb="32" eb="36">
      <t>キコウソクリョウ</t>
    </rPh>
    <phoneticPr fontId="4"/>
  </si>
  <si>
    <t>現況測量の省力化</t>
  </si>
  <si>
    <t>台：ＩＣＴでの日当たり台数（自動入力）</t>
  </si>
  <si>
    <r>
      <t xml:space="preserve">ICT手法での所要時間
</t>
    </r>
    <r>
      <rPr>
        <sz val="11"/>
        <color indexed="10"/>
        <rFont val="ＭＳ Ｐゴシック"/>
        <family val="3"/>
        <charset val="128"/>
      </rPr>
      <t>※計測～数量算出までの内業、外業の合計
　外注の場合は、実施者にのべ作業工数及び所要日数を確認してください。</t>
    </r>
    <rPh sb="33" eb="35">
      <t>ガイチュウ</t>
    </rPh>
    <rPh sb="36" eb="38">
      <t>バアイ</t>
    </rPh>
    <rPh sb="40" eb="42">
      <t>ジッシ</t>
    </rPh>
    <rPh sb="42" eb="43">
      <t>シャ</t>
    </rPh>
    <rPh sb="46" eb="48">
      <t>サギョウ</t>
    </rPh>
    <rPh sb="48" eb="50">
      <t>コウスウ</t>
    </rPh>
    <rPh sb="50" eb="51">
      <t>オヨ</t>
    </rPh>
    <rPh sb="52" eb="54">
      <t>ショヨウ</t>
    </rPh>
    <rPh sb="54" eb="56">
      <t>ニッスウ</t>
    </rPh>
    <rPh sb="57" eb="59">
      <t>カクニン</t>
    </rPh>
    <phoneticPr fontId="4"/>
  </si>
  <si>
    <t>設計照査（3D設計データの修正・数量算出）</t>
  </si>
  <si>
    <t>土工（掘削）</t>
    <rPh sb="0" eb="2">
      <t>ドコウ</t>
    </rPh>
    <phoneticPr fontId="4"/>
  </si>
  <si>
    <t>土工（盛土工）</t>
    <rPh sb="0" eb="2">
      <t>ドコウ</t>
    </rPh>
    <phoneticPr fontId="4"/>
  </si>
  <si>
    <t>日：ＩＣＴでの所要日数を手入力</t>
  </si>
  <si>
    <t>施工エリア内に構造物があり、ＩＣＴ建機での施工や、
３次元計測が煩雑になることから施工範囲から除外した。</t>
  </si>
  <si>
    <t>ＩＣＴ施工実施時に、効率化が図れなかった項目とその理由　③ICT建設機械による施工</t>
  </si>
  <si>
    <t>３Dでない通常の起工測量は外注していた</t>
  </si>
  <si>
    <t>外注（一部または全部）</t>
  </si>
  <si>
    <t>自社保有</t>
    <rPh sb="0" eb="2">
      <t>ジシャ</t>
    </rPh>
    <rPh sb="2" eb="4">
      <t>ホユウ</t>
    </rPh>
    <phoneticPr fontId="4"/>
  </si>
  <si>
    <t>台：日当たり従来建機台数（自動入力）</t>
  </si>
  <si>
    <t>自社</t>
    <rPh sb="0" eb="2">
      <t>ジシャ</t>
    </rPh>
    <phoneticPr fontId="4"/>
  </si>
  <si>
    <t>レンタル会社</t>
    <rPh sb="4" eb="6">
      <t>カイシャ</t>
    </rPh>
    <phoneticPr fontId="4"/>
  </si>
  <si>
    <t>付帯構造物工における削減効果の有無</t>
  </si>
  <si>
    <t>測量会社</t>
    <rPh sb="0" eb="2">
      <t>ソクリョウ</t>
    </rPh>
    <rPh sb="2" eb="4">
      <t>ガイシャ</t>
    </rPh>
    <phoneticPr fontId="4"/>
  </si>
  <si>
    <t>３次元測量技術を活用した検査による実地検査の一部省略</t>
  </si>
  <si>
    <t>起工測量</t>
    <rPh sb="0" eb="2">
      <t>キコウ</t>
    </rPh>
    <rPh sb="2" eb="4">
      <t>ソクリョウ</t>
    </rPh>
    <phoneticPr fontId="4"/>
  </si>
  <si>
    <t>設計変更審査会に提出する資料として、3次元地形・設計データを2次元図面にしたものが求められ、
資料作成に労力が掛かるため、3次元データの提出のみでよいことにしてほしい</t>
  </si>
  <si>
    <t>使用機械 1 台目</t>
    <rPh sb="0" eb="2">
      <t>シヨウ</t>
    </rPh>
    <rPh sb="2" eb="4">
      <t>キカイ</t>
    </rPh>
    <rPh sb="7" eb="8">
      <t>ダイ</t>
    </rPh>
    <rPh sb="8" eb="9">
      <t>メ</t>
    </rPh>
    <phoneticPr fontId="4"/>
  </si>
  <si>
    <t>使用機械 3 台目</t>
    <rPh sb="0" eb="2">
      <t>シヨウ</t>
    </rPh>
    <rPh sb="2" eb="4">
      <t>キカイ</t>
    </rPh>
    <rPh sb="7" eb="8">
      <t>ダイ</t>
    </rPh>
    <rPh sb="8" eb="9">
      <t>メ</t>
    </rPh>
    <phoneticPr fontId="4"/>
  </si>
  <si>
    <t>使用機械 3 台目に搭載された
ＩＣＴシステム</t>
  </si>
  <si>
    <t>出来形計測</t>
  </si>
  <si>
    <t>作業土工（床堀）</t>
  </si>
  <si>
    <t>従来の出来形計測</t>
  </si>
  <si>
    <t>出来形管理要領どおりやっても検証点における精度を確保するのが困難で、
何度も手戻りが生じた。実現可能な規定としてほしい</t>
  </si>
  <si>
    <t>出来形計測データの処理</t>
    <rPh sb="0" eb="3">
      <t>デキガタ</t>
    </rPh>
    <rPh sb="3" eb="5">
      <t>ケイソク</t>
    </rPh>
    <rPh sb="9" eb="11">
      <t>ショリ</t>
    </rPh>
    <phoneticPr fontId="4"/>
  </si>
  <si>
    <t>利用サービス</t>
    <rPh sb="0" eb="2">
      <t>リヨウ</t>
    </rPh>
    <phoneticPr fontId="4"/>
  </si>
  <si>
    <t>利用した</t>
    <rPh sb="0" eb="2">
      <t>リヨウ</t>
    </rPh>
    <phoneticPr fontId="4"/>
  </si>
  <si>
    <t>工事範囲に対して部分的な活用にとどまった場合はその理由</t>
    <rPh sb="0" eb="2">
      <t>コウジ</t>
    </rPh>
    <rPh sb="2" eb="4">
      <t>ハンイ</t>
    </rPh>
    <rPh sb="5" eb="6">
      <t>タイ</t>
    </rPh>
    <rPh sb="8" eb="11">
      <t>ブブンテキ</t>
    </rPh>
    <rPh sb="12" eb="14">
      <t>カツヨウ</t>
    </rPh>
    <rPh sb="20" eb="22">
      <t>バアイ</t>
    </rPh>
    <rPh sb="25" eb="27">
      <t>リユウ</t>
    </rPh>
    <phoneticPr fontId="4"/>
  </si>
  <si>
    <t>定性的な評価</t>
    <rPh sb="0" eb="3">
      <t>テイセイテキ</t>
    </rPh>
    <rPh sb="4" eb="6">
      <t>ヒョウカ</t>
    </rPh>
    <phoneticPr fontId="4"/>
  </si>
  <si>
    <t>施工検討開始時期の早期化</t>
  </si>
  <si>
    <t>日：成果品作成、整理日数を手入力</t>
  </si>
  <si>
    <t>地形と写真の立体可視化による工事関係者への説明等の高度化</t>
  </si>
  <si>
    <t xml:space="preserve">切土量や盛土量の算出の自動化 </t>
  </si>
  <si>
    <t>3D地形・設計ﾃﾞｰﾀを用いた施工ｼﾐｭﾚｰｼｮﾝによる施工計画の正確性向上</t>
  </si>
  <si>
    <t>施工の効率化</t>
    <rPh sb="0" eb="2">
      <t>セコウ</t>
    </rPh>
    <rPh sb="3" eb="6">
      <t>コウリツカ</t>
    </rPh>
    <phoneticPr fontId="4"/>
  </si>
  <si>
    <t>品質の向上</t>
    <rPh sb="0" eb="2">
      <t>ヒンシツ</t>
    </rPh>
    <rPh sb="3" eb="5">
      <t>コウジョウ</t>
    </rPh>
    <phoneticPr fontId="4"/>
  </si>
  <si>
    <t>施工の安全性向上</t>
    <rPh sb="0" eb="2">
      <t>セコウ</t>
    </rPh>
    <rPh sb="3" eb="6">
      <t>アンゼンセイ</t>
    </rPh>
    <rPh sb="6" eb="8">
      <t>コウジョウ</t>
    </rPh>
    <phoneticPr fontId="4"/>
  </si>
  <si>
    <t>オペレータへの施工指示作業の省力化</t>
    <rPh sb="7" eb="9">
      <t>セコウ</t>
    </rPh>
    <rPh sb="9" eb="11">
      <t>シジ</t>
    </rPh>
    <rPh sb="11" eb="13">
      <t>サギョウ</t>
    </rPh>
    <rPh sb="14" eb="17">
      <t>ショウリョクカ</t>
    </rPh>
    <phoneticPr fontId="4"/>
  </si>
  <si>
    <t>次回ＩＣＴ施工の意欲</t>
  </si>
  <si>
    <r>
      <t>(著しい効果が得られた=</t>
    </r>
    <r>
      <rPr>
        <b/>
        <sz val="11"/>
        <color indexed="8"/>
        <rFont val="ＭＳ Ｐゴシック"/>
        <family val="3"/>
        <charset val="128"/>
      </rPr>
      <t>1 ～</t>
    </r>
    <r>
      <rPr>
        <sz val="11"/>
        <color theme="1"/>
        <rFont val="ＭＳ Ｐゴシック"/>
        <family val="3"/>
        <charset val="128"/>
      </rPr>
      <t>期待した効果が全く得られなかった=</t>
    </r>
    <r>
      <rPr>
        <b/>
        <sz val="11"/>
        <color indexed="8"/>
        <rFont val="ＭＳ Ｐゴシック"/>
        <family val="3"/>
        <charset val="128"/>
      </rPr>
      <t>5)</t>
    </r>
  </si>
  <si>
    <t>面的な出来形計測データを次段階で実施予定の工事のための現況地形データとして利用できた</t>
  </si>
  <si>
    <t>ＵＡＶによる出来形の写真データを広報用資料等に利用できた</t>
  </si>
  <si>
    <t>３次元数量算出において、土工区分（片切り等）
及び土質区分の設定が困難であるため、各々の算出が困難</t>
  </si>
  <si>
    <t>社内研修・講習等を行い、ＩＣＴを活用できる人材を育成することが出来た</t>
  </si>
  <si>
    <t>会社としてＩＣＴ推進チームを設置し、人材・組織体制、機材等を含めＩＣＴ施工をバックアップする体制が整った</t>
  </si>
  <si>
    <t>測量した結果を面データとして取り扱うのでは無く、点群データから横断を切り出す等、
横断測量のツールとして活用することも認めて欲しい</t>
  </si>
  <si>
    <t>明らかにICT施工が不向きな現場でも、工事成績のために導入せざるを得ないため。</t>
  </si>
  <si>
    <t>縦横断図だけでは３次元設計データの作成が行えず、擦りつけ、
交差する断面等の処理に苦慮した。よって､擦りつけ部等は従来施工となった。</t>
  </si>
  <si>
    <t>2DMGや2DMCもICT活用工事として認めて欲しい</t>
  </si>
  <si>
    <t>出来形管理を段階的に実施しており、ＵＡＶやレーザースキャナでは非効率であるため、
TS等を用いた従来の断面管理として欲しい</t>
  </si>
  <si>
    <t>ＩＣＴ建機の調達について、在庫が不足するなど、
必要な時期に必要な機種をスムーズに調達することができなかった</t>
  </si>
  <si>
    <t>数量算出で点高法等面的な算出方法が認められているにもかかわらず、
発注者から従来通りの平均断面法でしか認めてもらえなかった</t>
  </si>
  <si>
    <t>3次元納品データの作成に労力が大きいのでデータ提出項目を減らしてほしい</t>
  </si>
  <si>
    <t>調査票 (記載例)</t>
  </si>
  <si>
    <t>日：現場で建機が稼働した日数を手入力</t>
  </si>
  <si>
    <t>人：従来手法での日当たり所要人数（自動入力）</t>
  </si>
  <si>
    <t>人・日：従来手法でののべ作業工数を手入力</t>
  </si>
  <si>
    <t>人：ＩＣＴでの日当たり所要人数（自動入力）</t>
  </si>
  <si>
    <t>土工区分（材料区分、施工法区分）による数量算出が必要であり、従来手法（平均断面法）の併用が必要となっていたため。</t>
  </si>
  <si>
    <t>日：現場でＩＣＴ建機が稼働した日数を手入力</t>
  </si>
  <si>
    <t>台：日当たりＩＣＴ建機台数を（自動入力）</t>
  </si>
  <si>
    <t>従来施工での丁張り設置</t>
  </si>
  <si>
    <t>人：出来形計測の日当たり所要人数（自動入力）</t>
  </si>
  <si>
    <t>日：実地検査日数を手入力</t>
  </si>
  <si>
    <t>点群データのデータ容量が大きく、DVDに収まらないなど納品方法に困ったため。</t>
  </si>
  <si>
    <t>人：実地検査の日当たり所要人数（自動入力）</t>
  </si>
  <si>
    <t>あり</t>
  </si>
  <si>
    <t>（６）床掘・付帯構造物・法面工における活用効果調査</t>
  </si>
  <si>
    <t>丁張り設置作業における削減効果の有無</t>
  </si>
  <si>
    <t>Ｑ　ＩＣＴ施工実施時に、効率化が図れなかった項目とその理由について、起工測量、設計照査・施工計画、施工、出来形管理、出来形検査の各段階についてお答えください。</t>
  </si>
  <si>
    <t>起工測量後の点群データ処理等の内業工程に手間を要したため。</t>
  </si>
  <si>
    <t>ICT施工を考慮した情報（平面図、基準点座標など）の提供が少なかったため。</t>
  </si>
  <si>
    <t>提供された2次元データだけでは3次元データの作成が出来ないため。</t>
  </si>
  <si>
    <t>横断図に記載のない断面変化点など、通常の縦横断面図にはない断面が必要となるため。</t>
  </si>
  <si>
    <t>日当たり施工量が少ない盛土施工においては、敷均し作業にブルトーザ以外も活用できればよい。ＩＣＴバックホウが有効に活用できる場合も多いと感じる。</t>
    <rPh sb="35" eb="37">
      <t>カツヨウ</t>
    </rPh>
    <rPh sb="67" eb="68">
      <t>カン</t>
    </rPh>
    <phoneticPr fontId="4"/>
  </si>
  <si>
    <t>GNSSの受信が不安定（電波障害、山間地等の狭隘部）なことにより、ICT施工が可能な時間や時期が限定されたため。</t>
  </si>
  <si>
    <r>
      <t xml:space="preserve">工事内容（全体数量）
</t>
    </r>
    <r>
      <rPr>
        <sz val="11"/>
        <color rgb="FFFF0000"/>
        <rFont val="ＭＳ Ｐゴシック"/>
        <family val="3"/>
        <charset val="128"/>
      </rPr>
      <t>（各工種での総数量（通常施工＋ＩＣＴ施工）とする。）</t>
    </r>
    <rPh sb="0" eb="2">
      <t>コウジ</t>
    </rPh>
    <rPh sb="2" eb="4">
      <t>ナイヨウ</t>
    </rPh>
    <rPh sb="5" eb="7">
      <t>ゼンタイ</t>
    </rPh>
    <rPh sb="7" eb="9">
      <t>スウリョウ</t>
    </rPh>
    <phoneticPr fontId="4"/>
  </si>
  <si>
    <t>ICT建機は増えてきているが、工事が集中すると不足し、結果として、ICT建機のリース費は高値の状況が続いているため。</t>
  </si>
  <si>
    <t>従来手法（TS出来形管理）の併用を求められたため。</t>
  </si>
  <si>
    <t>発注図とは異なる摺り付け部分（既設構造物や私道との摺り付け部）のデータ作成に時間を要したため。</t>
  </si>
  <si>
    <t>本工事の出来形計測について</t>
  </si>
  <si>
    <t>ＩＣＴ施工対象範囲の延長</t>
    <rPh sb="7" eb="9">
      <t>ハンイ</t>
    </rPh>
    <phoneticPr fontId="4"/>
  </si>
  <si>
    <t>ＩＣＴシステムのみ</t>
  </si>
  <si>
    <t>地方公共団体（都道府県）</t>
    <rPh sb="0" eb="2">
      <t>チホウ</t>
    </rPh>
    <rPh sb="2" eb="4">
      <t>コウキョウ</t>
    </rPh>
    <rPh sb="4" eb="6">
      <t>ダンタイ</t>
    </rPh>
    <rPh sb="7" eb="11">
      <t>トドウフケン</t>
    </rPh>
    <phoneticPr fontId="4"/>
  </si>
  <si>
    <t>土工（河床等掘削）</t>
    <rPh sb="0" eb="2">
      <t>ドコウ</t>
    </rPh>
    <rPh sb="3" eb="5">
      <t>カショウ</t>
    </rPh>
    <rPh sb="5" eb="6">
      <t>トウ</t>
    </rPh>
    <rPh sb="6" eb="8">
      <t>クッサク</t>
    </rPh>
    <phoneticPr fontId="4"/>
  </si>
  <si>
    <t>地盤改良工（中層混合処理）</t>
    <rPh sb="6" eb="8">
      <t>チュウソウ</t>
    </rPh>
    <rPh sb="8" eb="12">
      <t>コンゴウショリ</t>
    </rPh>
    <phoneticPr fontId="4"/>
  </si>
  <si>
    <t>ＩＣＴ施工実施時に、効率化が図れなかった項目とその理由　②3次元設計データ作成</t>
  </si>
  <si>
    <r>
      <t xml:space="preserve">
①3次元起工測量 ～
⑥3次元データの納品 までの
入力データが正しいかを
ご確認ください
</t>
    </r>
    <r>
      <rPr>
        <b/>
        <sz val="11"/>
        <color rgb="FFFF0000"/>
        <rFont val="ＭＳ Ｐゴシック"/>
        <family val="3"/>
        <charset val="128"/>
      </rPr>
      <t>※同一工事内で「床掘工」「付帯構造物工」「法面工」「地盤改良工」等を実施する場合は、含めて記載されている事を確認してください。</t>
    </r>
  </si>
  <si>
    <t>舗装修繕工</t>
    <rPh sb="2" eb="4">
      <t>シュウゼン</t>
    </rPh>
    <phoneticPr fontId="4"/>
  </si>
  <si>
    <t>地盤改良工（固結工(スラリー撹拌工)）</t>
    <rPh sb="6" eb="7">
      <t>カタ</t>
    </rPh>
    <rPh sb="8" eb="9">
      <t>コウ</t>
    </rPh>
    <rPh sb="14" eb="16">
      <t>カクハン</t>
    </rPh>
    <rPh sb="16" eb="17">
      <t>コウ</t>
    </rPh>
    <phoneticPr fontId="4"/>
  </si>
  <si>
    <t>法枠工における削減効果の有無</t>
    <rPh sb="1" eb="2">
      <t>ワク</t>
    </rPh>
    <phoneticPr fontId="4"/>
  </si>
  <si>
    <t>地盤改良工（中層地盤改良）</t>
  </si>
  <si>
    <t>本</t>
    <rPh sb="0" eb="1">
      <t>ホン</t>
    </rPh>
    <phoneticPr fontId="4"/>
  </si>
  <si>
    <t>吹付法枠工</t>
    <rPh sb="0" eb="2">
      <t>フキツケ</t>
    </rPh>
    <rPh sb="2" eb="4">
      <t>ノリワク</t>
    </rPh>
    <rPh sb="4" eb="5">
      <t>コウ</t>
    </rPh>
    <phoneticPr fontId="4"/>
  </si>
  <si>
    <t>法面工（植生）における削減効果の有無</t>
    <rPh sb="4" eb="6">
      <t>ショクセイ</t>
    </rPh>
    <phoneticPr fontId="4"/>
  </si>
  <si>
    <t>補強土壁工</t>
  </si>
  <si>
    <t>付帯構造物設置工（各工種）</t>
  </si>
  <si>
    <r>
      <t xml:space="preserve">上記以外の工種
</t>
    </r>
    <r>
      <rPr>
        <sz val="11"/>
        <color rgb="FFFF0000"/>
        <rFont val="ＭＳ Ｐゴシック"/>
        <family val="3"/>
        <charset val="128"/>
      </rPr>
      <t>※プルダウンより選択
プルダウン工種がなければ手入力</t>
    </r>
  </si>
  <si>
    <t>ICT手法でのキャリブレーション、ローカライゼーション、法定点検等</t>
    <rPh sb="28" eb="30">
      <t>ホウテイ</t>
    </rPh>
    <phoneticPr fontId="4"/>
  </si>
  <si>
    <t>工事全体延長</t>
    <rPh sb="2" eb="4">
      <t>ゼンタイ</t>
    </rPh>
    <phoneticPr fontId="4"/>
  </si>
  <si>
    <r>
      <t xml:space="preserve">上記以外のＩＣＴ工種
</t>
    </r>
    <r>
      <rPr>
        <sz val="11"/>
        <color rgb="FFFF0000"/>
        <rFont val="ＭＳ Ｐゴシック"/>
        <family val="3"/>
        <charset val="128"/>
      </rPr>
      <t>※プルダウンより選択
プルダウン工種がなければ手入力</t>
    </r>
  </si>
  <si>
    <t>講習ですぐに理解できて、実際にやってみたら思いのほか簡単だった。</t>
  </si>
  <si>
    <t>施工開始時期を早めることができた。</t>
  </si>
  <si>
    <t>これまで熟練工でしか出来ないと考えていた法面成型作業が綺麗に出来た</t>
  </si>
  <si>
    <t>発注者とのコミュニケーションが円滑となり、待ち時間が縮減した。</t>
  </si>
  <si>
    <t>日当たり施工量が少ない盛土施工においては、敷均し作業にブルトーザ以外も活用できればよい。ＩＣＴバックホウが有効に活用できる場合も多いと感じる。</t>
  </si>
  <si>
    <t>法面工（植生）</t>
    <phoneticPr fontId="4"/>
  </si>
  <si>
    <t>法面工（吹付）</t>
    <phoneticPr fontId="4"/>
  </si>
  <si>
    <r>
      <t xml:space="preserve">工事内容（ＩＣＴ施工対象数量）
</t>
    </r>
    <r>
      <rPr>
        <sz val="11"/>
        <color rgb="FFFF0000"/>
        <rFont val="ＭＳ Ｐゴシック"/>
        <family val="3"/>
        <charset val="128"/>
      </rPr>
      <t>（上記工事内容と同じ数量の場合は割愛する）
「地盤改良工」（単独によるＩＣＴ施工の場合）については、別冊の調査票（地盤改良編）へ記入する</t>
    </r>
    <rPh sb="2" eb="4">
      <t>ナイヨウ</t>
    </rPh>
    <rPh sb="8" eb="10">
      <t>セコウ</t>
    </rPh>
    <rPh sb="10" eb="12">
      <t>タイショウ</t>
    </rPh>
    <rPh sb="12" eb="14">
      <t>スウリョウ</t>
    </rPh>
    <phoneticPr fontId="4"/>
  </si>
  <si>
    <r>
      <t xml:space="preserve">Ｑ　下記の①～⑤について、下記の・・・、ＩＣＴ（土工　舗装工　浚渫工　舗装修繕工　吹付法枠工　法面工）導入によってお感じになった効果をお答えください。
</t>
    </r>
    <r>
      <rPr>
        <b/>
        <sz val="11"/>
        <color rgb="FFFF0000"/>
        <rFont val="ＭＳ Ｐゴシック"/>
        <family val="3"/>
        <charset val="128"/>
      </rPr>
      <t>※土工においては「掘削」「盛土」「法面整形工」「河床掘削等」を複数実施する場合はまとめて記載してください。</t>
    </r>
    <phoneticPr fontId="4"/>
  </si>
  <si>
    <r>
      <t xml:space="preserve">②3次元設計データ作成
</t>
    </r>
    <r>
      <rPr>
        <b/>
        <sz val="11"/>
        <color rgb="FFFF0000"/>
        <rFont val="ＭＳ Ｐゴシック"/>
        <family val="3"/>
        <charset val="128"/>
      </rPr>
      <t>※「土工」と併せて「床掘工」「付帯構造物工」「法面工」等を実施又は、「舗装工」と併せて「付帯構造物工」等を実施する場合はすべて含めて記載してください。
※「地盤改良工」は別冊調査票（地盤改良編）へ記入して下さい</t>
    </r>
    <phoneticPr fontId="4"/>
  </si>
  <si>
    <r>
      <t xml:space="preserve">③ICT建設機械による施工
</t>
    </r>
    <r>
      <rPr>
        <b/>
        <sz val="11"/>
        <color rgb="FFFF0000"/>
        <rFont val="ＭＳ Ｐゴシック"/>
        <family val="3"/>
        <charset val="128"/>
      </rPr>
      <t>※「地盤改良工」は別冊調査票（地盤改良編）へ記入して下さい。</t>
    </r>
    <phoneticPr fontId="4"/>
  </si>
  <si>
    <t>定性的な評価
※該当する項目にチェックを入れてください。
（複数回答可）</t>
    <phoneticPr fontId="4"/>
  </si>
  <si>
    <t xml:space="preserve">上記以外の導入した動機について記載願います（自由回答欄）
</t>
    <phoneticPr fontId="4"/>
  </si>
  <si>
    <t>「３次元起工測量の未実施」</t>
  </si>
  <si>
    <t>「ＩＣＴ建設機械の未使用」</t>
  </si>
  <si>
    <t>「簡易型ＩＣＴ活用工事」を実施した場合はその理由</t>
    <phoneticPr fontId="4"/>
  </si>
  <si>
    <r>
      <t>①3次元起工測量　</t>
    </r>
    <r>
      <rPr>
        <b/>
        <sz val="11"/>
        <color indexed="10"/>
        <rFont val="ＭＳ Ｐゴシック"/>
        <family val="3"/>
        <charset val="128"/>
      </rPr>
      <t>（ICT手法、従来手法双方に必要となる基準点測量はのぞく）
※「土工」と併せて「床掘工」「付帯構造物工」「法面工」「地盤改良工」等を実施又は、「舗装工」と併せて「付帯構造物工」等を実施する場合はすべて含めて記載してください。</t>
    </r>
    <phoneticPr fontId="4"/>
  </si>
  <si>
    <t>料金体系</t>
    <rPh sb="0" eb="2">
      <t>リョウキン</t>
    </rPh>
    <rPh sb="2" eb="4">
      <t>タイケイ</t>
    </rPh>
    <phoneticPr fontId="4"/>
  </si>
  <si>
    <t>設計図書を基に３次元設計データを作成（追加・修正含む）</t>
    <phoneticPr fontId="4"/>
  </si>
  <si>
    <t>３次元起工測量結果と３次元設計データの重ね合わせ（追加・修正含む）</t>
    <phoneticPr fontId="4"/>
  </si>
  <si>
    <t>次回は、ICT施工を実施したくない</t>
    <phoneticPr fontId="4"/>
  </si>
  <si>
    <r>
      <t xml:space="preserve">ICT施工を実施したくない理由
※該当する項目にチェックを入れてください。
（複数回答可）
</t>
    </r>
    <r>
      <rPr>
        <sz val="11"/>
        <color rgb="FFFF0000"/>
        <rFont val="ＭＳ Ｐゴシック"/>
        <family val="3"/>
        <charset val="128"/>
      </rPr>
      <t xml:space="preserve">
※次回も、ICT施工を実施したい場合は記載しない</t>
    </r>
    <rPh sb="3" eb="5">
      <t>セコウ</t>
    </rPh>
    <rPh sb="6" eb="8">
      <t>ジッシ</t>
    </rPh>
    <rPh sb="13" eb="15">
      <t>リユウ</t>
    </rPh>
    <phoneticPr fontId="4"/>
  </si>
  <si>
    <t>費用が高額になってしまい、赤字になってしまったため</t>
    <rPh sb="0" eb="2">
      <t>ヒヨウ</t>
    </rPh>
    <rPh sb="3" eb="5">
      <t>コウガク</t>
    </rPh>
    <rPh sb="13" eb="15">
      <t>アカジ</t>
    </rPh>
    <phoneticPr fontId="4"/>
  </si>
  <si>
    <t>ＩＣＴ施工を実施したが、メリットを感じられなかったため</t>
    <phoneticPr fontId="4"/>
  </si>
  <si>
    <t>発注形態</t>
    <phoneticPr fontId="4"/>
  </si>
  <si>
    <t>３次元設計(測量設計)</t>
    <rPh sb="1" eb="3">
      <t>ジゲン</t>
    </rPh>
    <rPh sb="3" eb="5">
      <t>セッケイ</t>
    </rPh>
    <rPh sb="6" eb="8">
      <t>ソクリョウ</t>
    </rPh>
    <rPh sb="8" eb="10">
      <t>セッケイ</t>
    </rPh>
    <phoneticPr fontId="4"/>
  </si>
  <si>
    <t>３次元設計(測量設計)</t>
    <rPh sb="3" eb="5">
      <t>セッケイ</t>
    </rPh>
    <rPh sb="6" eb="8">
      <t>ソクリョウ</t>
    </rPh>
    <rPh sb="8" eb="10">
      <t>セッケイ</t>
    </rPh>
    <phoneticPr fontId="4"/>
  </si>
  <si>
    <t xml:space="preserve">上記以外について記載願います（自由回答欄）
</t>
    <phoneticPr fontId="4"/>
  </si>
  <si>
    <r>
      <t xml:space="preserve">導入の動機
※該当する項目にチェックを入れてください。
（複数回答可）
</t>
    </r>
    <r>
      <rPr>
        <sz val="11"/>
        <color rgb="FFFF0000"/>
        <rFont val="ＭＳ Ｐゴシック"/>
        <family val="3"/>
        <charset val="128"/>
      </rPr>
      <t>※次回は、ICT施工を実施したくない場合は記載しない</t>
    </r>
    <phoneticPr fontId="4"/>
  </si>
  <si>
    <t>面管理</t>
    <rPh sb="0" eb="1">
      <t>メン</t>
    </rPh>
    <rPh sb="1" eb="3">
      <t>カンリ</t>
    </rPh>
    <phoneticPr fontId="4"/>
  </si>
  <si>
    <t>寸法（断面）管理</t>
    <rPh sb="0" eb="2">
      <t>スンポウ</t>
    </rPh>
    <rPh sb="3" eb="5">
      <t>ダンメン</t>
    </rPh>
    <rPh sb="6" eb="8">
      <t>カンリ</t>
    </rPh>
    <phoneticPr fontId="4"/>
  </si>
  <si>
    <t>座標管理</t>
    <rPh sb="0" eb="2">
      <t>ザヒョウ</t>
    </rPh>
    <rPh sb="2" eb="4">
      <t>カンリ</t>
    </rPh>
    <phoneticPr fontId="4"/>
  </si>
  <si>
    <t>定性的な評価
※該当する項目にチェックを入れてください。（複数回答可）</t>
  </si>
  <si>
    <t>上記以外の評価項目や評価理由があれば記載をしてください。（自由回答欄）</t>
    <phoneticPr fontId="4"/>
  </si>
  <si>
    <t>定性的な評価
※該当する項目にチェックを入れてください。
（複数回答可）</t>
    <phoneticPr fontId="4"/>
  </si>
  <si>
    <t>上記以外の評価項目や評価理由があれば記載をして下さい。（自由回答欄）</t>
    <phoneticPr fontId="4"/>
  </si>
  <si>
    <t>発注金額</t>
    <rPh sb="0" eb="2">
      <t>ハッチュウ</t>
    </rPh>
    <rPh sb="2" eb="4">
      <t>キンガク</t>
    </rPh>
    <phoneticPr fontId="4"/>
  </si>
  <si>
    <t>契約金額（当初）</t>
    <rPh sb="0" eb="2">
      <t>ケイヤク</t>
    </rPh>
    <rPh sb="2" eb="4">
      <t>キンガク</t>
    </rPh>
    <rPh sb="5" eb="7">
      <t>トウショ</t>
    </rPh>
    <phoneticPr fontId="4"/>
  </si>
  <si>
    <t>契約金額（最終）</t>
    <rPh sb="0" eb="2">
      <t>ケイヤク</t>
    </rPh>
    <rPh sb="2" eb="4">
      <t>キンガク</t>
    </rPh>
    <rPh sb="5" eb="7">
      <t>サイシュウ</t>
    </rPh>
    <phoneticPr fontId="4"/>
  </si>
  <si>
    <t>法面整形工（1,000㎥未満）</t>
    <rPh sb="0" eb="2">
      <t>ノリメン</t>
    </rPh>
    <rPh sb="2" eb="5">
      <t>セイケイコウ</t>
    </rPh>
    <rPh sb="12" eb="14">
      <t>ミマン</t>
    </rPh>
    <phoneticPr fontId="4"/>
  </si>
  <si>
    <t>側溝工（暗渠工）</t>
    <rPh sb="0" eb="3">
      <t>ソッコウコウ</t>
    </rPh>
    <rPh sb="4" eb="7">
      <t>アンキョコウ</t>
    </rPh>
    <phoneticPr fontId="4"/>
  </si>
  <si>
    <t>暗渠工</t>
    <rPh sb="0" eb="3">
      <t>アンキョコウ</t>
    </rPh>
    <phoneticPr fontId="4"/>
  </si>
  <si>
    <t>基礎工（矢板工）</t>
    <rPh sb="0" eb="3">
      <t>キソコウ</t>
    </rPh>
    <rPh sb="4" eb="7">
      <t>ヤイタコウ</t>
    </rPh>
    <phoneticPr fontId="4"/>
  </si>
  <si>
    <t>基礎工（既製杭工）</t>
    <rPh sb="0" eb="3">
      <t>キソコウ</t>
    </rPh>
    <rPh sb="4" eb="6">
      <t>キセイ</t>
    </rPh>
    <rPh sb="6" eb="7">
      <t>クイ</t>
    </rPh>
    <rPh sb="7" eb="8">
      <t>コウ</t>
    </rPh>
    <phoneticPr fontId="4"/>
  </si>
  <si>
    <t>基礎工（場所打杭工）</t>
    <rPh sb="0" eb="3">
      <t>キソコウ</t>
    </rPh>
    <rPh sb="4" eb="6">
      <t>バショ</t>
    </rPh>
    <rPh sb="6" eb="7">
      <t>ウ</t>
    </rPh>
    <rPh sb="7" eb="8">
      <t>クイ</t>
    </rPh>
    <rPh sb="8" eb="9">
      <t>コウ</t>
    </rPh>
    <phoneticPr fontId="4"/>
  </si>
  <si>
    <t>構造物工（橋梁上部）</t>
    <rPh sb="0" eb="4">
      <t>コウゾウブツコウ</t>
    </rPh>
    <rPh sb="5" eb="7">
      <t>キョウリョウ</t>
    </rPh>
    <rPh sb="7" eb="9">
      <t>ジョウブ</t>
    </rPh>
    <phoneticPr fontId="4"/>
  </si>
  <si>
    <t>構造物工（橋脚・橋台）</t>
    <rPh sb="0" eb="3">
      <t>コウゾウブツ</t>
    </rPh>
    <rPh sb="3" eb="4">
      <t>コウ</t>
    </rPh>
    <rPh sb="5" eb="7">
      <t>キョウキャク</t>
    </rPh>
    <rPh sb="8" eb="10">
      <t>キョウダイ</t>
    </rPh>
    <phoneticPr fontId="4"/>
  </si>
  <si>
    <t>ｍ２：３次元起工測量の計測面積を手入力</t>
    <rPh sb="4" eb="6">
      <t>ジゲン</t>
    </rPh>
    <rPh sb="6" eb="8">
      <t>キコウ</t>
    </rPh>
    <rPh sb="8" eb="10">
      <t>ソクリョウ</t>
    </rPh>
    <phoneticPr fontId="4"/>
  </si>
  <si>
    <t>３次元起工測量　計測面積</t>
    <rPh sb="1" eb="3">
      <t>ジゲン</t>
    </rPh>
    <rPh sb="3" eb="5">
      <t>キコウ</t>
    </rPh>
    <rPh sb="5" eb="7">
      <t>ソクリョウ</t>
    </rPh>
    <phoneticPr fontId="4"/>
  </si>
  <si>
    <t>中北建設事務所</t>
    <rPh sb="0" eb="1">
      <t>チュウ</t>
    </rPh>
    <rPh sb="1" eb="2">
      <t>ホク</t>
    </rPh>
    <rPh sb="2" eb="4">
      <t>ケンセツ</t>
    </rPh>
    <rPh sb="4" eb="7">
      <t>ジムショ</t>
    </rPh>
    <phoneticPr fontId="4"/>
  </si>
  <si>
    <t>中北建設事務所峡北支所</t>
    <rPh sb="0" eb="1">
      <t>チュウ</t>
    </rPh>
    <rPh sb="1" eb="2">
      <t>ホク</t>
    </rPh>
    <rPh sb="2" eb="4">
      <t>ケンセツ</t>
    </rPh>
    <rPh sb="4" eb="7">
      <t>ジムショ</t>
    </rPh>
    <rPh sb="7" eb="9">
      <t>キョウホク</t>
    </rPh>
    <rPh sb="9" eb="11">
      <t>シショ</t>
    </rPh>
    <phoneticPr fontId="4"/>
  </si>
  <si>
    <t>峡東建設事務所</t>
    <rPh sb="0" eb="2">
      <t>キョウトウ</t>
    </rPh>
    <rPh sb="2" eb="4">
      <t>ケンセツ</t>
    </rPh>
    <rPh sb="4" eb="7">
      <t>ジムショ</t>
    </rPh>
    <phoneticPr fontId="4"/>
  </si>
  <si>
    <t>峡南建設事務所</t>
    <rPh sb="0" eb="2">
      <t>キョウナン</t>
    </rPh>
    <rPh sb="2" eb="4">
      <t>ケンセツ</t>
    </rPh>
    <rPh sb="4" eb="6">
      <t>ジム</t>
    </rPh>
    <rPh sb="6" eb="7">
      <t>ショ</t>
    </rPh>
    <phoneticPr fontId="4"/>
  </si>
  <si>
    <t>峡南建設事務所身延支所</t>
    <rPh sb="0" eb="2">
      <t>キョウナン</t>
    </rPh>
    <rPh sb="2" eb="4">
      <t>ケンセツ</t>
    </rPh>
    <rPh sb="4" eb="6">
      <t>ジム</t>
    </rPh>
    <rPh sb="6" eb="7">
      <t>ショ</t>
    </rPh>
    <rPh sb="7" eb="9">
      <t>ミノブ</t>
    </rPh>
    <rPh sb="9" eb="11">
      <t>シショ</t>
    </rPh>
    <phoneticPr fontId="4"/>
  </si>
  <si>
    <t>富士・東部建設事務所</t>
    <rPh sb="0" eb="2">
      <t>フジ</t>
    </rPh>
    <rPh sb="3" eb="5">
      <t>トウブ</t>
    </rPh>
    <rPh sb="5" eb="7">
      <t>ケンセツ</t>
    </rPh>
    <rPh sb="7" eb="10">
      <t>ジムショ</t>
    </rPh>
    <phoneticPr fontId="4"/>
  </si>
  <si>
    <t>富士・東部建設事務所吉田支所</t>
    <rPh sb="0" eb="2">
      <t>フジ</t>
    </rPh>
    <rPh sb="3" eb="5">
      <t>トウブ</t>
    </rPh>
    <rPh sb="5" eb="7">
      <t>ケンセツ</t>
    </rPh>
    <rPh sb="7" eb="10">
      <t>ジムショ</t>
    </rPh>
    <rPh sb="10" eb="12">
      <t>ヨシダ</t>
    </rPh>
    <rPh sb="12" eb="14">
      <t>シショ</t>
    </rPh>
    <phoneticPr fontId="4"/>
  </si>
  <si>
    <t>発注事務所名</t>
    <rPh sb="0" eb="2">
      <t>ハッチュウ</t>
    </rPh>
    <rPh sb="2" eb="5">
      <t>ジムショ</t>
    </rPh>
    <rPh sb="5" eb="6">
      <t>メイ</t>
    </rPh>
    <phoneticPr fontId="4"/>
  </si>
  <si>
    <t>契約番号</t>
    <rPh sb="0" eb="2">
      <t>ケイヤク</t>
    </rPh>
    <rPh sb="2" eb="4">
      <t>バンゴウ</t>
    </rPh>
    <phoneticPr fontId="4"/>
  </si>
  <si>
    <t>（２）ICT施工 導入効果の調査</t>
    <rPh sb="6" eb="8">
      <t>セコウ</t>
    </rPh>
    <phoneticPr fontId="4"/>
  </si>
  <si>
    <t>合計</t>
    <rPh sb="0" eb="2">
      <t>ゴウケイ</t>
    </rPh>
    <phoneticPr fontId="4"/>
  </si>
  <si>
    <t>縮減率</t>
    <rPh sb="0" eb="3">
      <t>シュクゲンリツ</t>
    </rPh>
    <phoneticPr fontId="4"/>
  </si>
  <si>
    <t>新環状道路建設事務所</t>
    <rPh sb="0" eb="1">
      <t>シン</t>
    </rPh>
    <rPh sb="1" eb="3">
      <t>カンジョウ</t>
    </rPh>
    <rPh sb="3" eb="5">
      <t>ドウロ</t>
    </rPh>
    <rPh sb="5" eb="7">
      <t>ケンセツ</t>
    </rPh>
    <rPh sb="7" eb="10">
      <t>ジムショ</t>
    </rPh>
    <phoneticPr fontId="4"/>
  </si>
  <si>
    <t>流域下水道事務所</t>
    <rPh sb="0" eb="2">
      <t>リュウイキ</t>
    </rPh>
    <rPh sb="2" eb="5">
      <t>ゲスイドウ</t>
    </rPh>
    <rPh sb="5" eb="8">
      <t>ジムショ</t>
    </rPh>
    <phoneticPr fontId="4"/>
  </si>
  <si>
    <t>荒川ダム管理事務所</t>
    <rPh sb="0" eb="2">
      <t>アラカワ</t>
    </rPh>
    <rPh sb="4" eb="6">
      <t>カンリ</t>
    </rPh>
    <rPh sb="6" eb="9">
      <t>ジムショ</t>
    </rPh>
    <phoneticPr fontId="4"/>
  </si>
  <si>
    <t>深城ダム管理事務所</t>
    <rPh sb="0" eb="2">
      <t>フカシロ</t>
    </rPh>
    <rPh sb="4" eb="6">
      <t>カンリ</t>
    </rPh>
    <rPh sb="6" eb="9">
      <t>ジムショ</t>
    </rPh>
    <phoneticPr fontId="4"/>
  </si>
  <si>
    <r>
      <t>(発注者指定型=</t>
    </r>
    <r>
      <rPr>
        <b/>
        <sz val="11"/>
        <color indexed="8"/>
        <rFont val="ＭＳ Ｐゴシック"/>
        <family val="3"/>
        <charset val="128"/>
      </rPr>
      <t>1</t>
    </r>
    <r>
      <rPr>
        <sz val="11"/>
        <color theme="1"/>
        <rFont val="ＭＳ Ｐゴシック"/>
        <family val="3"/>
        <charset val="128"/>
      </rPr>
      <t>,  受注者希望型=</t>
    </r>
    <r>
      <rPr>
        <b/>
        <sz val="11"/>
        <color indexed="8"/>
        <rFont val="ＭＳ Ｐゴシック"/>
        <family val="3"/>
        <charset val="128"/>
      </rPr>
      <t>2</t>
    </r>
    <r>
      <rPr>
        <sz val="11"/>
        <color theme="1"/>
        <rFont val="ＭＳ Ｐゴシック"/>
        <family val="3"/>
        <charset val="128"/>
      </rPr>
      <t>,  その他=</t>
    </r>
    <r>
      <rPr>
        <b/>
        <sz val="11"/>
        <color indexed="8"/>
        <rFont val="ＭＳ Ｐゴシック"/>
        <family val="3"/>
        <charset val="128"/>
      </rPr>
      <t>3</t>
    </r>
    <r>
      <rPr>
        <sz val="11"/>
        <color theme="1"/>
        <rFont val="ＭＳ Ｐゴシック"/>
        <family val="3"/>
        <charset val="128"/>
      </rPr>
      <t>)</t>
    </r>
    <rPh sb="12" eb="14">
      <t>ジュチュウ</t>
    </rPh>
    <rPh sb="25" eb="26">
      <t>タ</t>
    </rPh>
    <phoneticPr fontId="4"/>
  </si>
  <si>
    <r>
      <t xml:space="preserve">主たる作業に係わる従来建機の施工日数
</t>
    </r>
    <r>
      <rPr>
        <sz val="10"/>
        <color rgb="FFFF0000"/>
        <rFont val="ＭＳ Ｐゴシック"/>
        <family val="3"/>
        <charset val="128"/>
      </rPr>
      <t>（従来建機を使用した場合の想定日数を記入して下さい。なお、想定は下段の「ＩＣＴ施工」で記入する施工日数「※（Ａ）＋※（Ｂ）」と同じ施工量で想定してください。）</t>
    </r>
    <rPh sb="9" eb="11">
      <t>ジュウライ</t>
    </rPh>
    <phoneticPr fontId="4"/>
  </si>
  <si>
    <r>
      <t xml:space="preserve">※ （Ａ）
主たる作業に係わるICT建機の施工日数
</t>
    </r>
    <r>
      <rPr>
        <sz val="10"/>
        <color rgb="FFFF0000"/>
        <rFont val="ＭＳ Ｐゴシック"/>
        <family val="3"/>
        <charset val="128"/>
      </rPr>
      <t>（ＩＣＴ建機の実作業日数を記入して下さい。なお、従来建機と組合せで施工する場合、下段の※（Ｂ）へ従来建機分の実作業日数を記入してください。）</t>
    </r>
    <rPh sb="12" eb="13">
      <t>カカ</t>
    </rPh>
    <phoneticPr fontId="4"/>
  </si>
  <si>
    <r>
      <t xml:space="preserve">※ （Ｂ）従来建機と組合せで施工する場合に記入
</t>
    </r>
    <r>
      <rPr>
        <sz val="10"/>
        <color indexed="10"/>
        <rFont val="ＭＳ Ｐゴシック"/>
        <family val="3"/>
        <charset val="128"/>
      </rPr>
      <t>（従来建機とＩＣＴ建機を組合せで施工した場合の従来建機の実作業日数を記載してください。）</t>
    </r>
    <phoneticPr fontId="4"/>
  </si>
  <si>
    <t>工事名</t>
    <rPh sb="0" eb="2">
      <t>コウジ</t>
    </rPh>
    <rPh sb="2" eb="3">
      <t>メイ</t>
    </rPh>
    <phoneticPr fontId="4"/>
  </si>
  <si>
    <t>発注事務所名</t>
    <rPh sb="0" eb="2">
      <t>ハッチュウ</t>
    </rPh>
    <rPh sb="2" eb="5">
      <t>ジムショ</t>
    </rPh>
    <rPh sb="5" eb="6">
      <t>メイ</t>
    </rPh>
    <phoneticPr fontId="4"/>
  </si>
  <si>
    <t>契約番号</t>
    <rPh sb="0" eb="2">
      <t>ケイヤク</t>
    </rPh>
    <rPh sb="2" eb="4">
      <t>バンゴウ</t>
    </rPh>
    <phoneticPr fontId="4"/>
  </si>
  <si>
    <t>施工場所</t>
    <rPh sb="0" eb="2">
      <t>セコウ</t>
    </rPh>
    <rPh sb="2" eb="4">
      <t>バショ</t>
    </rPh>
    <phoneticPr fontId="4"/>
  </si>
  <si>
    <t>契約金額（当初）</t>
    <rPh sb="0" eb="2">
      <t>ケイヤク</t>
    </rPh>
    <rPh sb="2" eb="4">
      <t>キンガク</t>
    </rPh>
    <rPh sb="5" eb="7">
      <t>トウショ</t>
    </rPh>
    <phoneticPr fontId="4"/>
  </si>
  <si>
    <t>契約金額（最終）</t>
    <rPh sb="0" eb="2">
      <t>ケイヤク</t>
    </rPh>
    <rPh sb="2" eb="4">
      <t>キンガク</t>
    </rPh>
    <rPh sb="5" eb="7">
      <t>サイシュウ</t>
    </rPh>
    <phoneticPr fontId="4"/>
  </si>
  <si>
    <t>発注金額</t>
    <rPh sb="0" eb="2">
      <t>ハッチュウ</t>
    </rPh>
    <rPh sb="2" eb="4">
      <t>キンガク</t>
    </rPh>
    <phoneticPr fontId="4"/>
  </si>
  <si>
    <t>工期（始）</t>
    <rPh sb="0" eb="2">
      <t>コウキ</t>
    </rPh>
    <rPh sb="3" eb="4">
      <t>シ</t>
    </rPh>
    <phoneticPr fontId="4"/>
  </si>
  <si>
    <t>発注形態</t>
    <phoneticPr fontId="4"/>
  </si>
  <si>
    <t>工期（終）</t>
    <rPh sb="0" eb="2">
      <t>コウキ</t>
    </rPh>
    <rPh sb="3" eb="4">
      <t>シュウ</t>
    </rPh>
    <phoneticPr fontId="4"/>
  </si>
  <si>
    <t>○○線道路工事</t>
    <rPh sb="2" eb="3">
      <t>セン</t>
    </rPh>
    <rPh sb="3" eb="5">
      <t>ドウロ</t>
    </rPh>
    <rPh sb="5" eb="7">
      <t>コウジ</t>
    </rPh>
    <phoneticPr fontId="4"/>
  </si>
  <si>
    <t>２４－００００</t>
    <phoneticPr fontId="4"/>
  </si>
  <si>
    <t>甲府市丸の内</t>
    <rPh sb="0" eb="3">
      <t>コウフシ</t>
    </rPh>
    <rPh sb="3" eb="4">
      <t>マル</t>
    </rPh>
    <rPh sb="5" eb="6">
      <t>ウチ</t>
    </rPh>
    <phoneticPr fontId="4"/>
  </si>
  <si>
    <t>⑧その他（重機の位置情報をリアルタイムに収集するクラウド等を利用した精緻な工程管理等）</t>
    <phoneticPr fontId="4"/>
  </si>
  <si>
    <t>ICT施工の加点（総合評価・工事成績）を得るため</t>
    <rPh sb="3" eb="5">
      <t>セコウ</t>
    </rPh>
    <rPh sb="6" eb="8">
      <t>カテン</t>
    </rPh>
    <rPh sb="9" eb="11">
      <t>ソウゴウ</t>
    </rPh>
    <rPh sb="11" eb="13">
      <t>ヒョウカ</t>
    </rPh>
    <rPh sb="14" eb="16">
      <t>コウジ</t>
    </rPh>
    <rPh sb="16" eb="18">
      <t>セイセキ</t>
    </rPh>
    <rPh sb="20" eb="21">
      <t>エ</t>
    </rPh>
    <phoneticPr fontId="4"/>
  </si>
  <si>
    <t>⑨その他（ICT施工実施に関する導入動機等）</t>
    <phoneticPr fontId="4"/>
  </si>
  <si>
    <t>⑨その他（ICT施工実施に関する導入動機等）ネガティブ</t>
    <phoneticPr fontId="4"/>
  </si>
  <si>
    <t>男性</t>
    <rPh sb="0" eb="2">
      <t>ダンセイ</t>
    </rPh>
    <phoneticPr fontId="31"/>
  </si>
  <si>
    <t>女性</t>
    <rPh sb="0" eb="2">
      <t>ジョセイ</t>
    </rPh>
    <phoneticPr fontId="31"/>
  </si>
  <si>
    <t>年代</t>
    <rPh sb="0" eb="2">
      <t>ネンダイ</t>
    </rPh>
    <phoneticPr fontId="31"/>
  </si>
  <si>
    <t>合計</t>
    <rPh sb="0" eb="2">
      <t>ゴウケイ</t>
    </rPh>
    <phoneticPr fontId="31"/>
  </si>
  <si>
    <t>性別</t>
    <rPh sb="0" eb="2">
      <t>セイベツ</t>
    </rPh>
    <phoneticPr fontId="31"/>
  </si>
  <si>
    <t>年代</t>
    <rPh sb="0" eb="2">
      <t>ネンダイ</t>
    </rPh>
    <phoneticPr fontId="4"/>
  </si>
  <si>
    <t>１０代</t>
    <rPh sb="2" eb="3">
      <t>ダイ</t>
    </rPh>
    <phoneticPr fontId="4"/>
  </si>
  <si>
    <t>２０代</t>
    <rPh sb="2" eb="3">
      <t>ダイ</t>
    </rPh>
    <phoneticPr fontId="4"/>
  </si>
  <si>
    <t>３０代</t>
    <rPh sb="2" eb="3">
      <t>ダイ</t>
    </rPh>
    <phoneticPr fontId="4"/>
  </si>
  <si>
    <t>４０代</t>
    <rPh sb="2" eb="3">
      <t>ダイ</t>
    </rPh>
    <phoneticPr fontId="4"/>
  </si>
  <si>
    <t>５０代</t>
    <rPh sb="2" eb="3">
      <t>ダイ</t>
    </rPh>
    <phoneticPr fontId="4"/>
  </si>
  <si>
    <t>６０代</t>
    <rPh sb="2" eb="3">
      <t>ダイ</t>
    </rPh>
    <phoneticPr fontId="4"/>
  </si>
  <si>
    <t>７０代以上</t>
    <rPh sb="2" eb="3">
      <t>ダイ</t>
    </rPh>
    <rPh sb="3" eb="5">
      <t>イジョウ</t>
    </rPh>
    <phoneticPr fontId="4"/>
  </si>
  <si>
    <t>性別</t>
    <rPh sb="0" eb="2">
      <t>セイベツ</t>
    </rPh>
    <phoneticPr fontId="4"/>
  </si>
  <si>
    <t>男性</t>
    <rPh sb="0" eb="2">
      <t>ダンセイ</t>
    </rPh>
    <phoneticPr fontId="4"/>
  </si>
  <si>
    <t>女性</t>
    <rPh sb="0" eb="2">
      <t>ジョセイ</t>
    </rPh>
    <phoneticPr fontId="4"/>
  </si>
  <si>
    <t>10代</t>
    <rPh sb="2" eb="3">
      <t>ダイ</t>
    </rPh>
    <phoneticPr fontId="4"/>
  </si>
  <si>
    <t>20代</t>
    <rPh sb="2" eb="3">
      <t>ダイ</t>
    </rPh>
    <phoneticPr fontId="4"/>
  </si>
  <si>
    <t>３0代</t>
    <rPh sb="2" eb="3">
      <t>ダイ</t>
    </rPh>
    <phoneticPr fontId="4"/>
  </si>
  <si>
    <t>４0代</t>
    <rPh sb="2" eb="3">
      <t>ダイ</t>
    </rPh>
    <phoneticPr fontId="4"/>
  </si>
  <si>
    <t>５0代</t>
    <rPh sb="2" eb="3">
      <t>ダイ</t>
    </rPh>
    <phoneticPr fontId="4"/>
  </si>
  <si>
    <t>６0代</t>
    <rPh sb="2" eb="3">
      <t>ダイ</t>
    </rPh>
    <phoneticPr fontId="4"/>
  </si>
  <si>
    <t>７0代以上</t>
    <rPh sb="2" eb="3">
      <t>ダイ</t>
    </rPh>
    <rPh sb="3" eb="5">
      <t>イジョウ</t>
    </rPh>
    <phoneticPr fontId="4"/>
  </si>
  <si>
    <t>工事名</t>
    <rPh sb="0" eb="3">
      <t>コウジメイ</t>
    </rPh>
    <phoneticPr fontId="31"/>
  </si>
  <si>
    <t>ICT活用工種</t>
    <rPh sb="3" eb="5">
      <t>カツヨウ</t>
    </rPh>
    <rPh sb="5" eb="7">
      <t>コウシュ</t>
    </rPh>
    <phoneticPr fontId="31"/>
  </si>
  <si>
    <t>１０代</t>
    <rPh sb="2" eb="3">
      <t>ダイ</t>
    </rPh>
    <phoneticPr fontId="4"/>
  </si>
  <si>
    <t>２０代</t>
    <rPh sb="2" eb="3">
      <t>ダイ</t>
    </rPh>
    <phoneticPr fontId="4"/>
  </si>
  <si>
    <t>３０代</t>
    <rPh sb="2" eb="3">
      <t>ダイ</t>
    </rPh>
    <phoneticPr fontId="4"/>
  </si>
  <si>
    <t>４０代</t>
    <rPh sb="2" eb="3">
      <t>ダイ</t>
    </rPh>
    <phoneticPr fontId="4"/>
  </si>
  <si>
    <t>５０代</t>
    <rPh sb="2" eb="3">
      <t>ダイ</t>
    </rPh>
    <phoneticPr fontId="4"/>
  </si>
  <si>
    <t>６０代</t>
    <rPh sb="2" eb="3">
      <t>ダイ</t>
    </rPh>
    <phoneticPr fontId="4"/>
  </si>
  <si>
    <t>７０代以上</t>
    <rPh sb="2" eb="3">
      <t>ダイ</t>
    </rPh>
    <rPh sb="3" eb="5">
      <t>イジョウ</t>
    </rPh>
    <phoneticPr fontId="4"/>
  </si>
  <si>
    <t>男性</t>
    <rPh sb="0" eb="2">
      <t>ダンセイ</t>
    </rPh>
    <phoneticPr fontId="4"/>
  </si>
  <si>
    <t>女性</t>
    <rPh sb="0" eb="2">
      <t>ジョセイ</t>
    </rPh>
    <phoneticPr fontId="4"/>
  </si>
  <si>
    <t>従来施工</t>
    <rPh sb="0" eb="2">
      <t>ジュウライ</t>
    </rPh>
    <rPh sb="2" eb="4">
      <t>セコウ</t>
    </rPh>
    <phoneticPr fontId="4"/>
  </si>
  <si>
    <t>ICT活用工事の定量的・定性的効果を検証する。</t>
    <rPh sb="3" eb="5">
      <t>カツヨウ</t>
    </rPh>
    <rPh sb="5" eb="7">
      <t>コウジ</t>
    </rPh>
    <rPh sb="8" eb="11">
      <t>テイリョウテキ</t>
    </rPh>
    <rPh sb="12" eb="15">
      <t>テイセイテキ</t>
    </rPh>
    <rPh sb="15" eb="17">
      <t>コウカ</t>
    </rPh>
    <rPh sb="18" eb="20">
      <t>ケンショウ</t>
    </rPh>
    <phoneticPr fontId="31"/>
  </si>
  <si>
    <t>発注事務所名</t>
    <rPh sb="0" eb="2">
      <t>ハッチュウ</t>
    </rPh>
    <rPh sb="2" eb="5">
      <t>ジムショ</t>
    </rPh>
    <rPh sb="5" eb="6">
      <t>メイ</t>
    </rPh>
    <phoneticPr fontId="4"/>
  </si>
  <si>
    <t>３．記入方法</t>
    <rPh sb="2" eb="4">
      <t>キニュウ</t>
    </rPh>
    <rPh sb="4" eb="6">
      <t>ホウホウ</t>
    </rPh>
    <phoneticPr fontId="31"/>
  </si>
  <si>
    <t>４．提出ファイルの命名規則</t>
    <phoneticPr fontId="31"/>
  </si>
  <si>
    <t>（２）ICTの導入効果の調査</t>
    <phoneticPr fontId="31"/>
  </si>
  <si>
    <t>工事種別</t>
    <rPh sb="0" eb="2">
      <t>コウジ</t>
    </rPh>
    <rPh sb="2" eb="4">
      <t>シュベツ</t>
    </rPh>
    <phoneticPr fontId="4"/>
  </si>
  <si>
    <t>ICT施工の経験回数</t>
    <rPh sb="3" eb="5">
      <t>セコウ</t>
    </rPh>
    <rPh sb="6" eb="8">
      <t>ケイケン</t>
    </rPh>
    <rPh sb="8" eb="10">
      <t>カイスウ</t>
    </rPh>
    <phoneticPr fontId="31"/>
  </si>
  <si>
    <t>自由記入→</t>
    <rPh sb="0" eb="2">
      <t>ジユウ</t>
    </rPh>
    <rPh sb="2" eb="4">
      <t>キニュウ</t>
    </rPh>
    <phoneticPr fontId="31"/>
  </si>
  <si>
    <t>「調査票」シートの赤枠内の色付き箇所において、数値の入力または項目の選択・記入をお願いします。
なお、色が付いていないセルには数式が入っています（自動入力）</t>
    <rPh sb="1" eb="4">
      <t>チョウサヒョウ</t>
    </rPh>
    <rPh sb="9" eb="10">
      <t>アカ</t>
    </rPh>
    <rPh sb="10" eb="11">
      <t>ワク</t>
    </rPh>
    <rPh sb="11" eb="12">
      <t>ナイ</t>
    </rPh>
    <rPh sb="13" eb="15">
      <t>イロツ</t>
    </rPh>
    <rPh sb="16" eb="18">
      <t>カショ</t>
    </rPh>
    <rPh sb="23" eb="25">
      <t>スウチ</t>
    </rPh>
    <rPh sb="26" eb="28">
      <t>ニュウリョク</t>
    </rPh>
    <rPh sb="31" eb="33">
      <t>コウモク</t>
    </rPh>
    <rPh sb="34" eb="36">
      <t>センタク</t>
    </rPh>
    <rPh sb="37" eb="39">
      <t>キニュウ</t>
    </rPh>
    <rPh sb="41" eb="42">
      <t>ネガ</t>
    </rPh>
    <rPh sb="51" eb="52">
      <t>イロ</t>
    </rPh>
    <rPh sb="53" eb="54">
      <t>ツ</t>
    </rPh>
    <rPh sb="63" eb="65">
      <t>スウシキ</t>
    </rPh>
    <rPh sb="66" eb="67">
      <t>ハイ</t>
    </rPh>
    <rPh sb="73" eb="75">
      <t>ジドウ</t>
    </rPh>
    <rPh sb="75" eb="77">
      <t>ニュウリョク</t>
    </rPh>
    <phoneticPr fontId="31"/>
  </si>
  <si>
    <t>調査票データ集計結果</t>
    <rPh sb="0" eb="2">
      <t>チョウサ</t>
    </rPh>
    <rPh sb="2" eb="3">
      <t>ヒョウ</t>
    </rPh>
    <rPh sb="6" eb="8">
      <t>シュウケイ</t>
    </rPh>
    <rPh sb="8" eb="10">
      <t>ケッカ</t>
    </rPh>
    <phoneticPr fontId="4"/>
  </si>
  <si>
    <t>：ＩＣＴ建機が現場で稼働した時期（建機を使った場合）</t>
    <rPh sb="17" eb="19">
      <t>ケンキ</t>
    </rPh>
    <rPh sb="20" eb="21">
      <t>ツカ</t>
    </rPh>
    <rPh sb="23" eb="25">
      <t>バアイ</t>
    </rPh>
    <phoneticPr fontId="4"/>
  </si>
  <si>
    <t>広瀬ダム管理事務所</t>
    <rPh sb="0" eb="2">
      <t>ヒロセ</t>
    </rPh>
    <rPh sb="4" eb="6">
      <t>カンリ</t>
    </rPh>
    <rPh sb="6" eb="9">
      <t>ジムショ</t>
    </rPh>
    <phoneticPr fontId="4"/>
  </si>
  <si>
    <t>琴川ダム管理事務所</t>
    <rPh sb="0" eb="2">
      <t>コトガワ</t>
    </rPh>
    <rPh sb="4" eb="6">
      <t>カンリ</t>
    </rPh>
    <rPh sb="6" eb="9">
      <t>ジムショ</t>
    </rPh>
    <phoneticPr fontId="4"/>
  </si>
  <si>
    <t>大門ダム管理事務所</t>
    <rPh sb="0" eb="2">
      <t>ダイモン</t>
    </rPh>
    <rPh sb="4" eb="6">
      <t>カンリ</t>
    </rPh>
    <rPh sb="6" eb="9">
      <t>ジムショ</t>
    </rPh>
    <phoneticPr fontId="4"/>
  </si>
  <si>
    <t>塩川ダム管理事務所</t>
    <rPh sb="0" eb="2">
      <t>シオカワ</t>
    </rPh>
    <rPh sb="1" eb="2">
      <t>オオシオ</t>
    </rPh>
    <rPh sb="4" eb="6">
      <t>カンリ</t>
    </rPh>
    <rPh sb="6" eb="9">
      <t>ジムショ</t>
    </rPh>
    <phoneticPr fontId="4"/>
  </si>
  <si>
    <t>発注金額（円）</t>
    <rPh sb="0" eb="2">
      <t>ハッチュウ</t>
    </rPh>
    <rPh sb="2" eb="4">
      <t>キンガク</t>
    </rPh>
    <rPh sb="5" eb="6">
      <t>エン</t>
    </rPh>
    <phoneticPr fontId="4"/>
  </si>
  <si>
    <t>契約金額（当初）　　（円）</t>
    <rPh sb="0" eb="2">
      <t>ケイヤク</t>
    </rPh>
    <rPh sb="2" eb="4">
      <t>キンガク</t>
    </rPh>
    <rPh sb="5" eb="7">
      <t>トウショ</t>
    </rPh>
    <rPh sb="11" eb="12">
      <t>エン</t>
    </rPh>
    <phoneticPr fontId="4"/>
  </si>
  <si>
    <t>契約金額（最終）　　（円）</t>
    <rPh sb="0" eb="2">
      <t>ケイヤク</t>
    </rPh>
    <rPh sb="2" eb="4">
      <t>キンガク</t>
    </rPh>
    <rPh sb="5" eb="7">
      <t>サイシュウ</t>
    </rPh>
    <rPh sb="11" eb="12">
      <t>エン</t>
    </rPh>
    <phoneticPr fontId="4"/>
  </si>
  <si>
    <t>山梨　太郎</t>
    <rPh sb="0" eb="2">
      <t>ヤマナシ</t>
    </rPh>
    <rPh sb="3" eb="5">
      <t>タロウ</t>
    </rPh>
    <phoneticPr fontId="31"/>
  </si>
  <si>
    <t xml:space="preserve">２．調査・提出時期
ICT活用工事期間中、下記①～⑤の各段階を実施した時点で、適宜、施工者が回答を記入して下さい。本調査票は工事完了までに監督員に提出してください。
①    3次元起工測量
②    3次元設計データ作成
③    ICT建設機械による施工
④    3次元出来形管理等の施工管理
⑤    3次元データの納品
</t>
    <rPh sb="5" eb="7">
      <t>テイシュツ</t>
    </rPh>
    <rPh sb="58" eb="59">
      <t>ホン</t>
    </rPh>
    <rPh sb="59" eb="61">
      <t>チョウサ</t>
    </rPh>
    <rPh sb="61" eb="62">
      <t>ヒョウ</t>
    </rPh>
    <rPh sb="63" eb="65">
      <t>コウジ</t>
    </rPh>
    <rPh sb="65" eb="67">
      <t>カンリョウ</t>
    </rPh>
    <rPh sb="70" eb="72">
      <t>カントク</t>
    </rPh>
    <rPh sb="72" eb="73">
      <t>イン</t>
    </rPh>
    <rPh sb="74" eb="76">
      <t>テイシュツ</t>
    </rPh>
    <phoneticPr fontId="31"/>
  </si>
  <si>
    <t>　【会社名】（契約番号）工事名.xlsx</t>
    <rPh sb="2" eb="5">
      <t>カイシャメイ</t>
    </rPh>
    <rPh sb="7" eb="9">
      <t>ケイヤク</t>
    </rPh>
    <rPh sb="9" eb="11">
      <t>バンゴウ</t>
    </rPh>
    <phoneticPr fontId="31"/>
  </si>
  <si>
    <t>例）【○○建設（株）】（○○建設事25-0000）国道○○号道路改良工事.xlsx</t>
    <rPh sb="0" eb="1">
      <t>レイ</t>
    </rPh>
    <rPh sb="5" eb="7">
      <t>ケンセツ</t>
    </rPh>
    <rPh sb="7" eb="10">
      <t>カブ</t>
    </rPh>
    <rPh sb="14" eb="16">
      <t>ケンセツ</t>
    </rPh>
    <rPh sb="16" eb="17">
      <t>ジ</t>
    </rPh>
    <rPh sb="25" eb="27">
      <t>コクドウ</t>
    </rPh>
    <rPh sb="29" eb="30">
      <t>ゴウ</t>
    </rPh>
    <rPh sb="30" eb="32">
      <t>ドウロ</t>
    </rPh>
    <rPh sb="32" eb="34">
      <t>カイリョウ</t>
    </rPh>
    <rPh sb="34" eb="36">
      <t>コウジ</t>
    </rPh>
    <phoneticPr fontId="31"/>
  </si>
  <si>
    <t>（１）基本情報②</t>
    <phoneticPr fontId="4"/>
  </si>
  <si>
    <t>会社名</t>
    <rPh sb="0" eb="3">
      <t>カイシャメイ</t>
    </rPh>
    <phoneticPr fontId="4"/>
  </si>
  <si>
    <t>担当者名</t>
    <rPh sb="0" eb="4">
      <t>タントウシャメイ</t>
    </rPh>
    <phoneticPr fontId="4"/>
  </si>
  <si>
    <t>電話番号</t>
    <rPh sb="0" eb="2">
      <t>デンワ</t>
    </rPh>
    <rPh sb="2" eb="4">
      <t>バンゴウ</t>
    </rPh>
    <phoneticPr fontId="4"/>
  </si>
  <si>
    <t>メールアドレス</t>
    <phoneticPr fontId="4"/>
  </si>
  <si>
    <t>（１）基本情報①</t>
    <phoneticPr fontId="31"/>
  </si>
  <si>
    <t>【作業員】従事人数</t>
    <rPh sb="1" eb="4">
      <t>サギョウイン</t>
    </rPh>
    <rPh sb="5" eb="7">
      <t>ジュウジ</t>
    </rPh>
    <rPh sb="7" eb="9">
      <t>ニンズウ</t>
    </rPh>
    <phoneticPr fontId="31"/>
  </si>
  <si>
    <t>【技術者】従事人数</t>
    <rPh sb="1" eb="4">
      <t>ギジュツシャ</t>
    </rPh>
    <rPh sb="5" eb="7">
      <t>ジュウジ</t>
    </rPh>
    <rPh sb="7" eb="9">
      <t>ニンズウ</t>
    </rPh>
    <phoneticPr fontId="31"/>
  </si>
  <si>
    <t>集計シート貼り付け用(ICT活用効果)</t>
    <rPh sb="0" eb="2">
      <t>シュウケイ</t>
    </rPh>
    <rPh sb="5" eb="6">
      <t>ハ</t>
    </rPh>
    <rPh sb="7" eb="8">
      <t>ツ</t>
    </rPh>
    <rPh sb="9" eb="10">
      <t>ヨウ</t>
    </rPh>
    <rPh sb="14" eb="16">
      <t>カツヨウ</t>
    </rPh>
    <rPh sb="16" eb="18">
      <t>コウカ</t>
    </rPh>
    <phoneticPr fontId="4"/>
  </si>
  <si>
    <t>集計シート貼り付け用（作業員従事人数）</t>
    <rPh sb="0" eb="2">
      <t>シュウケイ</t>
    </rPh>
    <rPh sb="5" eb="6">
      <t>ハ</t>
    </rPh>
    <rPh sb="7" eb="8">
      <t>ツ</t>
    </rPh>
    <rPh sb="9" eb="10">
      <t>ヨウ</t>
    </rPh>
    <rPh sb="11" eb="14">
      <t>サギョウイン</t>
    </rPh>
    <rPh sb="14" eb="16">
      <t>ジュウジ</t>
    </rPh>
    <rPh sb="16" eb="18">
      <t>ニンズウ</t>
    </rPh>
    <phoneticPr fontId="4"/>
  </si>
  <si>
    <t>集計シート貼り付け用（技術者従事人数）</t>
    <rPh sb="0" eb="2">
      <t>シュウケイ</t>
    </rPh>
    <rPh sb="5" eb="6">
      <t>ハ</t>
    </rPh>
    <rPh sb="7" eb="8">
      <t>ツ</t>
    </rPh>
    <rPh sb="9" eb="10">
      <t>ヨウ</t>
    </rPh>
    <rPh sb="11" eb="14">
      <t>ギジュツシャ</t>
    </rPh>
    <rPh sb="14" eb="16">
      <t>ジュウジ</t>
    </rPh>
    <rPh sb="16" eb="18">
      <t>ニンズウ</t>
    </rPh>
    <phoneticPr fontId="4"/>
  </si>
  <si>
    <t>単位</t>
    <rPh sb="0" eb="2">
      <t>タンイ</t>
    </rPh>
    <phoneticPr fontId="4"/>
  </si>
  <si>
    <t>①起工測量</t>
    <rPh sb="1" eb="3">
      <t>キコウ</t>
    </rPh>
    <rPh sb="3" eb="5">
      <t>ソクリョウ</t>
    </rPh>
    <phoneticPr fontId="4"/>
  </si>
  <si>
    <t>②3次元設計データ作成</t>
    <rPh sb="2" eb="4">
      <t>ジゲン</t>
    </rPh>
    <rPh sb="4" eb="6">
      <t>セッケイ</t>
    </rPh>
    <rPh sb="9" eb="11">
      <t>サクセイ</t>
    </rPh>
    <phoneticPr fontId="4"/>
  </si>
  <si>
    <t>合計</t>
    <rPh sb="0" eb="2">
      <t>ゴウケイ</t>
    </rPh>
    <phoneticPr fontId="4"/>
  </si>
  <si>
    <r>
      <t xml:space="preserve">３次元起工測量に従事した技術者・作業員の年代と性別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キコウ</t>
    </rPh>
    <rPh sb="5" eb="7">
      <t>ソクリョウ</t>
    </rPh>
    <rPh sb="8" eb="10">
      <t>ジュウジ</t>
    </rPh>
    <rPh sb="12" eb="15">
      <t>ギジュツシャ</t>
    </rPh>
    <rPh sb="16" eb="19">
      <t>サギョウイン</t>
    </rPh>
    <rPh sb="20" eb="22">
      <t>ネンダイ</t>
    </rPh>
    <rPh sb="23" eb="25">
      <t>セイベツ</t>
    </rPh>
    <rPh sb="27" eb="30">
      <t>ギジュツシャ</t>
    </rPh>
    <rPh sb="31" eb="33">
      <t>シュニン</t>
    </rPh>
    <rPh sb="33" eb="36">
      <t>ギジュツシャ</t>
    </rPh>
    <rPh sb="37" eb="39">
      <t>ワカテ</t>
    </rPh>
    <rPh sb="39" eb="42">
      <t>ギジュツシャ</t>
    </rPh>
    <rPh sb="42" eb="43">
      <t>トウ</t>
    </rPh>
    <rPh sb="44" eb="47">
      <t>ギジュツシャ</t>
    </rPh>
    <rPh sb="48" eb="50">
      <t>ゲンバ</t>
    </rPh>
    <rPh sb="50" eb="53">
      <t>ダイリニン</t>
    </rPh>
    <rPh sb="54" eb="55">
      <t>ノゾ</t>
    </rPh>
    <phoneticPr fontId="4"/>
  </si>
  <si>
    <r>
      <t xml:space="preserve">３次元設計データ作成に従事した技術者・作業員の年代と性別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セッケイ</t>
    </rPh>
    <rPh sb="8" eb="10">
      <t>サクセイ</t>
    </rPh>
    <rPh sb="11" eb="13">
      <t>ジュウジ</t>
    </rPh>
    <rPh sb="15" eb="18">
      <t>ギジュツシャ</t>
    </rPh>
    <rPh sb="19" eb="22">
      <t>サギョウイン</t>
    </rPh>
    <rPh sb="23" eb="25">
      <t>ネンダイ</t>
    </rPh>
    <rPh sb="26" eb="28">
      <t>セイベツ</t>
    </rPh>
    <rPh sb="30" eb="33">
      <t>ギジュツシャ</t>
    </rPh>
    <rPh sb="34" eb="36">
      <t>シュニン</t>
    </rPh>
    <rPh sb="36" eb="39">
      <t>ギジュツシャ</t>
    </rPh>
    <rPh sb="40" eb="42">
      <t>ワカテ</t>
    </rPh>
    <rPh sb="42" eb="45">
      <t>ギジュツシャ</t>
    </rPh>
    <rPh sb="45" eb="46">
      <t>トウ</t>
    </rPh>
    <rPh sb="47" eb="50">
      <t>ギジュツシャ</t>
    </rPh>
    <rPh sb="51" eb="53">
      <t>ゲンバ</t>
    </rPh>
    <rPh sb="53" eb="56">
      <t>ダイリニン</t>
    </rPh>
    <rPh sb="57" eb="58">
      <t>ノゾ</t>
    </rPh>
    <phoneticPr fontId="4"/>
  </si>
  <si>
    <r>
      <t xml:space="preserve">ICT建設機械による施工に従事した技術者・作業員の年代と性別
</t>
    </r>
    <r>
      <rPr>
        <sz val="11"/>
        <color rgb="FFFF0000"/>
        <rFont val="ＭＳ Ｐゴシック"/>
        <family val="3"/>
        <charset val="128"/>
      </rPr>
      <t>※技術者は主任技術者や若手技術者等の技術者（現場代理人は除く）</t>
    </r>
    <rPh sb="3" eb="5">
      <t>ケンセツ</t>
    </rPh>
    <rPh sb="5" eb="7">
      <t>キカイ</t>
    </rPh>
    <rPh sb="10" eb="12">
      <t>セコウ</t>
    </rPh>
    <rPh sb="13" eb="15">
      <t>ジュウジ</t>
    </rPh>
    <rPh sb="17" eb="20">
      <t>ギジュツシャ</t>
    </rPh>
    <rPh sb="21" eb="24">
      <t>サギョウイン</t>
    </rPh>
    <rPh sb="25" eb="27">
      <t>ネンダイ</t>
    </rPh>
    <rPh sb="28" eb="30">
      <t>セイベツ</t>
    </rPh>
    <rPh sb="32" eb="35">
      <t>ギジュツシャ</t>
    </rPh>
    <rPh sb="36" eb="38">
      <t>シュニン</t>
    </rPh>
    <rPh sb="38" eb="41">
      <t>ギジュツシャ</t>
    </rPh>
    <rPh sb="42" eb="44">
      <t>ワカテ</t>
    </rPh>
    <rPh sb="44" eb="47">
      <t>ギジュツシャ</t>
    </rPh>
    <rPh sb="47" eb="48">
      <t>トウ</t>
    </rPh>
    <rPh sb="49" eb="52">
      <t>ギジュツシャ</t>
    </rPh>
    <rPh sb="53" eb="55">
      <t>ゲンバ</t>
    </rPh>
    <rPh sb="55" eb="58">
      <t>ダイリニン</t>
    </rPh>
    <rPh sb="59" eb="60">
      <t>ノゾ</t>
    </rPh>
    <phoneticPr fontId="4"/>
  </si>
  <si>
    <r>
      <t xml:space="preserve">３次元出来型管理・検査に従事した技術者・作業員の年代と性別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デキ</t>
    </rPh>
    <rPh sb="5" eb="6">
      <t>ガタ</t>
    </rPh>
    <rPh sb="6" eb="8">
      <t>カンリ</t>
    </rPh>
    <rPh sb="9" eb="11">
      <t>ケンサ</t>
    </rPh>
    <rPh sb="12" eb="14">
      <t>ジュウジ</t>
    </rPh>
    <rPh sb="16" eb="19">
      <t>ギジュツシャ</t>
    </rPh>
    <rPh sb="20" eb="23">
      <t>サギョウイン</t>
    </rPh>
    <rPh sb="24" eb="26">
      <t>ネンダイ</t>
    </rPh>
    <rPh sb="27" eb="29">
      <t>セイベツ</t>
    </rPh>
    <rPh sb="31" eb="34">
      <t>ギジュツシャ</t>
    </rPh>
    <rPh sb="35" eb="37">
      <t>シュニン</t>
    </rPh>
    <rPh sb="37" eb="40">
      <t>ギジュツシャ</t>
    </rPh>
    <rPh sb="41" eb="43">
      <t>ワカテ</t>
    </rPh>
    <rPh sb="43" eb="46">
      <t>ギジュツシャ</t>
    </rPh>
    <rPh sb="46" eb="47">
      <t>トウ</t>
    </rPh>
    <rPh sb="48" eb="51">
      <t>ギジュツシャ</t>
    </rPh>
    <rPh sb="52" eb="54">
      <t>ゲンバ</t>
    </rPh>
    <rPh sb="54" eb="57">
      <t>ダイリニン</t>
    </rPh>
    <rPh sb="58" eb="59">
      <t>ノゾ</t>
    </rPh>
    <phoneticPr fontId="4"/>
  </si>
  <si>
    <r>
      <t xml:space="preserve">３次元データの納品に従事した技術者・作業員の年代と性別
</t>
    </r>
    <r>
      <rPr>
        <sz val="11"/>
        <color rgb="FFFF0000"/>
        <rFont val="ＭＳ Ｐゴシック"/>
        <family val="3"/>
        <charset val="128"/>
      </rPr>
      <t>※技術者は主任技術者や若手技術者等の技術者（現場代理人は除く）</t>
    </r>
    <rPh sb="1" eb="3">
      <t>ジゲン</t>
    </rPh>
    <rPh sb="7" eb="9">
      <t>ノウヒン</t>
    </rPh>
    <rPh sb="10" eb="12">
      <t>ジュウジ</t>
    </rPh>
    <rPh sb="14" eb="17">
      <t>ギジュツシャ</t>
    </rPh>
    <rPh sb="18" eb="21">
      <t>サギョウイン</t>
    </rPh>
    <rPh sb="22" eb="24">
      <t>ネンダイ</t>
    </rPh>
    <rPh sb="25" eb="27">
      <t>セイベツ</t>
    </rPh>
    <rPh sb="29" eb="32">
      <t>ギジュツシャ</t>
    </rPh>
    <rPh sb="33" eb="35">
      <t>シュニン</t>
    </rPh>
    <rPh sb="35" eb="38">
      <t>ギジュツシャ</t>
    </rPh>
    <rPh sb="39" eb="41">
      <t>ワカテ</t>
    </rPh>
    <rPh sb="41" eb="44">
      <t>ギジュツシャ</t>
    </rPh>
    <rPh sb="44" eb="45">
      <t>トウ</t>
    </rPh>
    <rPh sb="46" eb="49">
      <t>ギジュツシャ</t>
    </rPh>
    <rPh sb="50" eb="52">
      <t>ゲンバ</t>
    </rPh>
    <rPh sb="52" eb="55">
      <t>ダイリニン</t>
    </rPh>
    <rPh sb="56" eb="57">
      <t>ノゾ</t>
    </rPh>
    <phoneticPr fontId="4"/>
  </si>
  <si>
    <t>③ICT建設機械による施工</t>
    <rPh sb="4" eb="6">
      <t>ケンセツ</t>
    </rPh>
    <rPh sb="6" eb="8">
      <t>キカイ</t>
    </rPh>
    <rPh sb="11" eb="13">
      <t>セコウ</t>
    </rPh>
    <phoneticPr fontId="4"/>
  </si>
  <si>
    <t>④⑤3次元出来形管理・検査</t>
    <rPh sb="3" eb="5">
      <t>ジゲン</t>
    </rPh>
    <rPh sb="5" eb="7">
      <t>デキ</t>
    </rPh>
    <rPh sb="7" eb="8">
      <t>カタ</t>
    </rPh>
    <rPh sb="8" eb="10">
      <t>カンリ</t>
    </rPh>
    <rPh sb="11" eb="13">
      <t>ケンサ</t>
    </rPh>
    <phoneticPr fontId="4"/>
  </si>
  <si>
    <t>⑥3次元データ納品</t>
    <rPh sb="2" eb="4">
      <t>ジゲン</t>
    </rPh>
    <rPh sb="7" eb="9">
      <t>ノウヒン</t>
    </rPh>
    <phoneticPr fontId="4"/>
  </si>
  <si>
    <r>
      <t>ＩＣＴ活用工事の活用効果等に関する調査記入様式（共通編）</t>
    </r>
    <r>
      <rPr>
        <b/>
        <sz val="10"/>
        <color theme="1"/>
        <rFont val="ＭＳ Ｐゴシック"/>
        <family val="3"/>
        <charset val="128"/>
      </rPr>
      <t>　　　</t>
    </r>
    <r>
      <rPr>
        <b/>
        <sz val="10"/>
        <rFont val="ＭＳ Ｐゴシック"/>
        <family val="3"/>
        <charset val="128"/>
      </rPr>
      <t>　(様式１)</t>
    </r>
    <rPh sb="24" eb="26">
      <t>キョウツウ</t>
    </rPh>
    <rPh sb="26" eb="27">
      <t>ヘン</t>
    </rPh>
    <rPh sb="33" eb="35">
      <t>ヨウシキ</t>
    </rPh>
    <phoneticPr fontId="4"/>
  </si>
  <si>
    <t>【作業員】従事人数（人・日）　手入力</t>
    <rPh sb="1" eb="4">
      <t>サギョウイン</t>
    </rPh>
    <rPh sb="5" eb="7">
      <t>ジュウジ</t>
    </rPh>
    <rPh sb="7" eb="9">
      <t>ニンズウ</t>
    </rPh>
    <rPh sb="10" eb="11">
      <t>ニン</t>
    </rPh>
    <rPh sb="12" eb="13">
      <t>ニチ</t>
    </rPh>
    <rPh sb="15" eb="18">
      <t>テニュウリョク</t>
    </rPh>
    <phoneticPr fontId="4"/>
  </si>
  <si>
    <t>人・日：３次元起工測量に従事した人員ののべ作業工数を手入力</t>
    <rPh sb="0" eb="1">
      <t>ニン</t>
    </rPh>
    <rPh sb="2" eb="3">
      <t>ニチ</t>
    </rPh>
    <rPh sb="5" eb="7">
      <t>ジゲン</t>
    </rPh>
    <rPh sb="7" eb="9">
      <t>キコウ</t>
    </rPh>
    <rPh sb="9" eb="11">
      <t>ソクリョウ</t>
    </rPh>
    <rPh sb="12" eb="14">
      <t>ジュウジ</t>
    </rPh>
    <rPh sb="16" eb="18">
      <t>ジンイン</t>
    </rPh>
    <rPh sb="21" eb="23">
      <t>サギョウ</t>
    </rPh>
    <rPh sb="23" eb="25">
      <t>コウスウ</t>
    </rPh>
    <rPh sb="26" eb="29">
      <t>テニュウリョク</t>
    </rPh>
    <phoneticPr fontId="4"/>
  </si>
  <si>
    <t>例）２人×０．５日＝１．０　人・日</t>
    <rPh sb="0" eb="1">
      <t>レイ</t>
    </rPh>
    <rPh sb="3" eb="4">
      <t>ニン</t>
    </rPh>
    <rPh sb="8" eb="9">
      <t>ニチ</t>
    </rPh>
    <rPh sb="14" eb="15">
      <t>ニン</t>
    </rPh>
    <rPh sb="16" eb="17">
      <t>ニチ</t>
    </rPh>
    <phoneticPr fontId="4"/>
  </si>
  <si>
    <t>人・日：３次元設計データ作成に従事した人員ののべ作業工数を手入力</t>
    <rPh sb="0" eb="1">
      <t>ニン</t>
    </rPh>
    <rPh sb="2" eb="3">
      <t>ニチ</t>
    </rPh>
    <rPh sb="5" eb="7">
      <t>ジゲン</t>
    </rPh>
    <rPh sb="7" eb="9">
      <t>セッケイ</t>
    </rPh>
    <rPh sb="12" eb="14">
      <t>サクセイ</t>
    </rPh>
    <rPh sb="15" eb="17">
      <t>ジュウジ</t>
    </rPh>
    <rPh sb="19" eb="21">
      <t>ジンイン</t>
    </rPh>
    <rPh sb="24" eb="26">
      <t>サギョウ</t>
    </rPh>
    <rPh sb="26" eb="28">
      <t>コウスウ</t>
    </rPh>
    <rPh sb="29" eb="32">
      <t>テニュウリョク</t>
    </rPh>
    <phoneticPr fontId="4"/>
  </si>
  <si>
    <t>人・日：ICT建設機械による施工に従事した人員ののべ作業工数を手入力</t>
    <rPh sb="0" eb="1">
      <t>ニン</t>
    </rPh>
    <rPh sb="2" eb="3">
      <t>ニチ</t>
    </rPh>
    <rPh sb="7" eb="9">
      <t>ケンセツ</t>
    </rPh>
    <rPh sb="9" eb="11">
      <t>キカイ</t>
    </rPh>
    <rPh sb="14" eb="16">
      <t>セコウ</t>
    </rPh>
    <rPh sb="17" eb="19">
      <t>ジュウジ</t>
    </rPh>
    <rPh sb="21" eb="23">
      <t>ジンイン</t>
    </rPh>
    <rPh sb="26" eb="28">
      <t>サギョウ</t>
    </rPh>
    <rPh sb="28" eb="30">
      <t>コウスウ</t>
    </rPh>
    <rPh sb="31" eb="34">
      <t>テニュウリョク</t>
    </rPh>
    <phoneticPr fontId="4"/>
  </si>
  <si>
    <t>【技術者】従事人数（人・日）　　手入力</t>
    <rPh sb="1" eb="4">
      <t>ギジュツシャ</t>
    </rPh>
    <rPh sb="5" eb="7">
      <t>ジュウジ</t>
    </rPh>
    <rPh sb="7" eb="9">
      <t>ニンズウ</t>
    </rPh>
    <rPh sb="10" eb="11">
      <t>ニン</t>
    </rPh>
    <rPh sb="12" eb="13">
      <t>ニチ</t>
    </rPh>
    <rPh sb="16" eb="19">
      <t>テニュウリョク</t>
    </rPh>
    <phoneticPr fontId="4"/>
  </si>
  <si>
    <t>人・日：３次元出来型管理・検査に従事した人員ののべ作業工数を手入力</t>
    <rPh sb="0" eb="1">
      <t>ニン</t>
    </rPh>
    <rPh sb="2" eb="3">
      <t>ニチ</t>
    </rPh>
    <rPh sb="5" eb="7">
      <t>ジゲン</t>
    </rPh>
    <rPh sb="7" eb="9">
      <t>デキ</t>
    </rPh>
    <rPh sb="9" eb="10">
      <t>ガタ</t>
    </rPh>
    <rPh sb="10" eb="12">
      <t>カンリ</t>
    </rPh>
    <rPh sb="13" eb="15">
      <t>ケンサ</t>
    </rPh>
    <rPh sb="16" eb="18">
      <t>ジュウジ</t>
    </rPh>
    <rPh sb="20" eb="22">
      <t>ジンイン</t>
    </rPh>
    <rPh sb="25" eb="27">
      <t>サギョウ</t>
    </rPh>
    <rPh sb="27" eb="29">
      <t>コウスウ</t>
    </rPh>
    <rPh sb="30" eb="33">
      <t>テニュウリョク</t>
    </rPh>
    <phoneticPr fontId="4"/>
  </si>
  <si>
    <t>人・日：３次元データの納品に従事した人員ののべ作業工数を手入力</t>
    <rPh sb="0" eb="1">
      <t>ニン</t>
    </rPh>
    <rPh sb="2" eb="3">
      <t>ニチ</t>
    </rPh>
    <rPh sb="5" eb="7">
      <t>ジゲン</t>
    </rPh>
    <rPh sb="11" eb="13">
      <t>ノウヒン</t>
    </rPh>
    <rPh sb="14" eb="16">
      <t>ジュウジ</t>
    </rPh>
    <rPh sb="18" eb="20">
      <t>ジンイン</t>
    </rPh>
    <rPh sb="23" eb="25">
      <t>サギョウ</t>
    </rPh>
    <rPh sb="25" eb="27">
      <t>コウスウ</t>
    </rPh>
    <rPh sb="28" eb="31">
      <t>テニュウリョク</t>
    </rPh>
    <phoneticPr fontId="4"/>
  </si>
  <si>
    <t>人・日</t>
    <rPh sb="0" eb="1">
      <t>ニン</t>
    </rPh>
    <rPh sb="2" eb="3">
      <t>ニチ</t>
    </rPh>
    <phoneticPr fontId="4"/>
  </si>
  <si>
    <t>⑨その他（ICT施工実施に関する導入動機等）</t>
    <phoneticPr fontId="31"/>
  </si>
  <si>
    <t>○○建設（株）</t>
    <rPh sb="2" eb="4">
      <t>ケンセツ</t>
    </rPh>
    <rPh sb="4" eb="7">
      <t>カブ</t>
    </rPh>
    <phoneticPr fontId="4"/>
  </si>
  <si>
    <t>○○○○</t>
    <phoneticPr fontId="31"/>
  </si>
  <si>
    <t>○○@○○○</t>
    <phoneticPr fontId="31"/>
  </si>
  <si>
    <t>山梨県○○市○○</t>
    <rPh sb="0" eb="3">
      <t>ヤマナシケン</t>
    </rPh>
    <rPh sb="5" eb="6">
      <t>シ</t>
    </rPh>
    <phoneticPr fontId="31"/>
  </si>
  <si>
    <t>○○</t>
    <phoneticPr fontId="31"/>
  </si>
  <si>
    <t>「年代」と「性別」の合計一致</t>
    <rPh sb="1" eb="3">
      <t>ネンダイ</t>
    </rPh>
    <rPh sb="6" eb="8">
      <t>セイベツ</t>
    </rPh>
    <rPh sb="10" eb="12">
      <t>ゴウケイ</t>
    </rPh>
    <rPh sb="12" eb="14">
      <t>イッチ</t>
    </rPh>
    <phoneticPr fontId="31"/>
  </si>
  <si>
    <r>
      <t>ＩＣＴ活用工事の活用効果等に関する調査記入様式（共通編）</t>
    </r>
    <r>
      <rPr>
        <b/>
        <sz val="10"/>
        <color theme="1"/>
        <rFont val="ＭＳ Ｐゴシック"/>
        <family val="3"/>
        <charset val="128"/>
      </rPr>
      <t>　　　</t>
    </r>
    <r>
      <rPr>
        <b/>
        <sz val="10"/>
        <rFont val="ＭＳ Ｐゴシック"/>
        <family val="3"/>
        <charset val="128"/>
      </rPr>
      <t>　【様式1-1】</t>
    </r>
    <rPh sb="24" eb="26">
      <t>キョウツウ</t>
    </rPh>
    <rPh sb="26" eb="27">
      <t>ヘン</t>
    </rPh>
    <rPh sb="33" eb="35">
      <t>ヨウシキ</t>
    </rPh>
    <phoneticPr fontId="4"/>
  </si>
  <si>
    <r>
      <t xml:space="preserve">④-2  3次元出来形検査
</t>
    </r>
    <r>
      <rPr>
        <b/>
        <sz val="11"/>
        <color rgb="FFFF0000"/>
        <rFont val="ＭＳ Ｐゴシック"/>
        <family val="3"/>
        <charset val="128"/>
      </rPr>
      <t>※「土工」と併せて「付帯構造物工」「法面工」「地盤改良工」等を実施又は、「舗装工」と併せて「付帯構造物工」等を実施する場合はすべて含めて記載してください。</t>
    </r>
    <rPh sb="11" eb="13">
      <t>ケンサ</t>
    </rPh>
    <phoneticPr fontId="4"/>
  </si>
  <si>
    <r>
      <t xml:space="preserve">⑤3次元データの納品
</t>
    </r>
    <r>
      <rPr>
        <b/>
        <sz val="11"/>
        <color rgb="FFFF0000"/>
        <rFont val="ＭＳ Ｐゴシック"/>
        <family val="3"/>
        <charset val="128"/>
      </rPr>
      <t>※「土工」と併せて「付帯構造物工」「法面工」等を実施又は、「舗装工」と併せて「付帯構図工」等を実施する場合はすべて含めて記載してください
※「地盤改良工」は別冊調査票（地盤改良編）へ記入してください。</t>
    </r>
    <phoneticPr fontId="4"/>
  </si>
  <si>
    <t>⑥ＩＣＴ活用効果の確認</t>
    <rPh sb="4" eb="6">
      <t>カツヨウ</t>
    </rPh>
    <rPh sb="6" eb="8">
      <t>コウカ</t>
    </rPh>
    <rPh sb="9" eb="11">
      <t>カクニン</t>
    </rPh>
    <phoneticPr fontId="4"/>
  </si>
  <si>
    <t>⑦ICT活用工事に従事した技術者・作業員の年代と性別の確認</t>
    <rPh sb="4" eb="6">
      <t>カツヨウ</t>
    </rPh>
    <rPh sb="6" eb="8">
      <t>コウジ</t>
    </rPh>
    <rPh sb="9" eb="11">
      <t>ジュウジ</t>
    </rPh>
    <rPh sb="13" eb="16">
      <t>ギジュツシャ</t>
    </rPh>
    <rPh sb="17" eb="20">
      <t>サギョウイン</t>
    </rPh>
    <rPh sb="21" eb="23">
      <t>ネンダイ</t>
    </rPh>
    <rPh sb="24" eb="26">
      <t>セイベツ</t>
    </rPh>
    <rPh sb="27" eb="29">
      <t>カクニン</t>
    </rPh>
    <phoneticPr fontId="4"/>
  </si>
  <si>
    <t>⑧その他（ICT施工実施に関する導入動機等）</t>
    <phoneticPr fontId="4"/>
  </si>
  <si>
    <t>ICTでののべ作業工数の合計一致
「年代」と「性別」の合計一致</t>
    <rPh sb="7" eb="9">
      <t>サギョウ</t>
    </rPh>
    <rPh sb="9" eb="11">
      <t>コウスウ</t>
    </rPh>
    <rPh sb="12" eb="14">
      <t>ゴウケイ</t>
    </rPh>
    <rPh sb="14" eb="16">
      <t>イッチ</t>
    </rPh>
    <rPh sb="18" eb="20">
      <t>ネンダイ</t>
    </rPh>
    <rPh sb="23" eb="25">
      <t>セイベツ</t>
    </rPh>
    <rPh sb="27" eb="29">
      <t>ゴウケイ</t>
    </rPh>
    <rPh sb="29" eb="31">
      <t>イッチ</t>
    </rPh>
    <phoneticPr fontId="31"/>
  </si>
  <si>
    <t>人・日：ICT手法でののべ作業工数を手入力</t>
    <phoneticPr fontId="31"/>
  </si>
  <si>
    <r>
      <t xml:space="preserve">④-1  3次元出来形管理・品質管理等の施工管理（出来形計測は出来形管理資料作成にかかる一切の作業を対象として記載）
</t>
    </r>
    <r>
      <rPr>
        <b/>
        <sz val="11"/>
        <color rgb="FFFF0000"/>
        <rFont val="ＭＳ Ｐゴシック"/>
        <family val="3"/>
        <charset val="128"/>
      </rPr>
      <t>※「地盤改良工」は別冊調査票（地盤改良編）へ記入してください。</t>
    </r>
    <rPh sb="14" eb="16">
      <t>ヒンシツ</t>
    </rPh>
    <rPh sb="16" eb="18">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</si>
</sst>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0.0_ "/>
    <numFmt numFmtId="179" formatCode="[$-411]ge\.m\.d;@"/>
    <numFmt numFmtId="180" formatCode="0.0"/>
  </numFmts>
  <fonts count="34" x14ac:knownFonts="1">
    <font>
      <sz val="11"/>
      <color theme="1"/>
      <name val="ＭＳ Ｐゴシック"/>
      <family val="3"/>
      <scheme val="minor"/>
    </font>
    <font>
      <sz val="11"/>
      <color theme="1"/>
      <name val="ＭＳ Ｐゴシック"/>
      <family val="3"/>
      <scheme val="minor"/>
    </font>
    <font>
      <sz val="11"/>
      <color rgb="FF3F3F76"/>
      <name val="ＭＳ Ｐゴシック"/>
      <family val="3"/>
      <scheme val="minor"/>
    </font>
    <font>
      <sz val="11"/>
      <name val="ＭＳ 明朝"/>
      <family val="1"/>
    </font>
    <font>
      <sz val="6"/>
      <name val="ＭＳ Ｐゴシック"/>
      <family val="3"/>
    </font>
    <font>
      <sz val="11"/>
      <name val="ＭＳ Ｐゴシック"/>
      <family val="3"/>
    </font>
    <font>
      <sz val="10.5"/>
      <name val="ＭＳ 明朝"/>
      <family val="1"/>
    </font>
    <font>
      <sz val="10.5"/>
      <name val="ＭＳ Ｐ明朝"/>
      <family val="1"/>
    </font>
    <font>
      <sz val="10.5"/>
      <name val="Century"/>
      <family val="1"/>
    </font>
    <font>
      <u/>
      <sz val="11"/>
      <color rgb="FF0000FF"/>
      <name val="ＭＳ Ｐゴシック"/>
      <family val="3"/>
      <scheme val="minor"/>
    </font>
    <font>
      <u/>
      <sz val="11"/>
      <name val="ＭＳ Ｐゴシック"/>
      <family val="3"/>
    </font>
    <font>
      <b/>
      <sz val="20"/>
      <color theme="1"/>
      <name val="ＭＳ Ｐゴシック"/>
      <family val="3"/>
      <scheme val="minor"/>
    </font>
    <font>
      <b/>
      <sz val="14"/>
      <color theme="0"/>
      <name val="ＭＳ Ｐゴシック"/>
      <family val="3"/>
      <scheme val="minor"/>
    </font>
    <font>
      <b/>
      <sz val="11"/>
      <name val="ＭＳ Ｐゴシック"/>
      <family val="3"/>
    </font>
    <font>
      <sz val="10.5"/>
      <name val="ＭＳ Ｐゴシック"/>
      <family val="3"/>
    </font>
    <font>
      <sz val="10"/>
      <name val="ＭＳ Ｐゴシック"/>
      <family val="3"/>
    </font>
    <font>
      <sz val="11"/>
      <color rgb="FFFF0000"/>
      <name val="ＭＳ Ｐゴシック"/>
      <family val="3"/>
      <scheme val="minor"/>
    </font>
    <font>
      <b/>
      <sz val="10"/>
      <color theme="1"/>
      <name val="ＭＳ Ｐゴシック"/>
      <family val="3"/>
      <charset val="128"/>
    </font>
    <font>
      <sz val="11"/>
      <color indexed="10"/>
      <name val="ＭＳ Ｐゴシック"/>
      <family val="3"/>
      <charset val="128"/>
    </font>
    <font>
      <sz val="10"/>
      <name val="ＭＳ Ｐゴシック"/>
      <family val="3"/>
      <charset val="128"/>
    </font>
    <font>
      <b/>
      <sz val="11"/>
      <color rgb="FFFF0000"/>
      <name val="ＭＳ Ｐゴシック"/>
      <family val="3"/>
      <charset val="128"/>
    </font>
    <font>
      <sz val="11"/>
      <name val="ＭＳ Ｐゴシック"/>
      <family val="3"/>
      <charset val="128"/>
    </font>
    <font>
      <sz val="11"/>
      <color rgb="FFFF0000"/>
      <name val="ＭＳ Ｐゴシック"/>
      <family val="3"/>
      <charset val="128"/>
    </font>
    <font>
      <b/>
      <sz val="11"/>
      <color indexed="8"/>
      <name val="ＭＳ Ｐゴシック"/>
      <family val="3"/>
      <charset val="128"/>
    </font>
    <font>
      <sz val="11"/>
      <color theme="1"/>
      <name val="ＭＳ Ｐゴシック"/>
      <family val="3"/>
      <charset val="128"/>
    </font>
    <font>
      <sz val="10.5"/>
      <name val="ＭＳ Ｐゴシック"/>
      <family val="3"/>
      <charset val="128"/>
    </font>
    <font>
      <b/>
      <sz val="11"/>
      <color indexed="10"/>
      <name val="ＭＳ Ｐゴシック"/>
      <family val="3"/>
      <charset val="128"/>
    </font>
    <font>
      <sz val="9"/>
      <color rgb="FF000000"/>
      <name val="Meiryo UI"/>
      <family val="3"/>
      <charset val="128"/>
    </font>
    <font>
      <sz val="11"/>
      <color rgb="FF000000"/>
      <name val="ＭＳ Ｐゴシック"/>
      <family val="3"/>
      <charset val="128"/>
      <scheme val="minor"/>
    </font>
    <font>
      <sz val="9"/>
      <color rgb="FF000000"/>
      <name val="MS UI Gothic"/>
      <family val="3"/>
      <charset val="128"/>
    </font>
    <font>
      <b/>
      <sz val="10"/>
      <name val="ＭＳ Ｐゴシック"/>
      <family val="3"/>
      <charset val="128"/>
    </font>
    <font>
      <sz val="6"/>
      <name val="ＭＳ Ｐゴシック"/>
      <family val="3"/>
      <charset val="128"/>
      <scheme val="minor"/>
    </font>
    <font>
      <sz val="10"/>
      <color rgb="FFFF0000"/>
      <name val="ＭＳ Ｐゴシック"/>
      <family val="3"/>
      <charset val="128"/>
    </font>
    <font>
      <sz val="10"/>
      <color indexed="10"/>
      <name val="ＭＳ Ｐゴシック"/>
      <family val="3"/>
      <charset val="128"/>
    </font>
  </fonts>
  <fills count="14">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rgb="FFFFFFCC"/>
      </patternFill>
    </fill>
    <fill>
      <patternFill patternType="solid">
        <fgColor rgb="FFFFCC99"/>
      </patternFill>
    </fill>
    <fill>
      <patternFill patternType="solid">
        <fgColor theme="3"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92D050"/>
        <bgColor indexed="64"/>
      </patternFill>
    </fill>
  </fills>
  <borders count="97">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double">
        <color indexed="64"/>
      </bottom>
      <diagonal/>
    </border>
    <border>
      <left style="thin">
        <color indexed="64"/>
      </left>
      <right style="medium">
        <color rgb="FFFF0000"/>
      </right>
      <top style="thin">
        <color indexed="64"/>
      </top>
      <bottom/>
      <diagonal/>
    </border>
    <border>
      <left style="thin">
        <color indexed="64"/>
      </left>
      <right style="medium">
        <color rgb="FFFF0000"/>
      </right>
      <top/>
      <bottom/>
      <diagonal/>
    </border>
    <border>
      <left style="thin">
        <color indexed="64"/>
      </left>
      <right style="medium">
        <color rgb="FFFF0000"/>
      </right>
      <top/>
      <bottom style="double">
        <color indexed="64"/>
      </bottom>
      <diagonal/>
    </border>
    <border>
      <left/>
      <right style="medium">
        <color rgb="FFFF0000"/>
      </right>
      <top style="thin">
        <color indexed="64"/>
      </top>
      <bottom style="double">
        <color indexed="64"/>
      </bottom>
      <diagonal/>
    </border>
    <border>
      <left/>
      <right style="medium">
        <color rgb="FFFF0000"/>
      </right>
      <top style="double">
        <color indexed="64"/>
      </top>
      <bottom style="thin">
        <color indexed="64"/>
      </bottom>
      <diagonal/>
    </border>
    <border>
      <left/>
      <right style="medium">
        <color rgb="FFFF0000"/>
      </right>
      <top style="thin">
        <color indexed="64"/>
      </top>
      <bottom style="thin">
        <color indexed="64"/>
      </bottom>
      <diagonal/>
    </border>
    <border>
      <left/>
      <right style="medium">
        <color rgb="FFFF0000"/>
      </right>
      <top/>
      <bottom style="thin">
        <color indexed="64"/>
      </bottom>
      <diagonal/>
    </border>
    <border>
      <left/>
      <right style="medium">
        <color rgb="FFFF0000"/>
      </right>
      <top style="thin">
        <color indexed="64"/>
      </top>
      <bottom/>
      <diagonal/>
    </border>
    <border>
      <left/>
      <right style="medium">
        <color rgb="FFFF0000"/>
      </right>
      <top/>
      <bottom/>
      <diagonal/>
    </border>
    <border>
      <left style="thin">
        <color indexed="64"/>
      </left>
      <right style="medium">
        <color rgb="FFFF0000"/>
      </right>
      <top style="double">
        <color indexed="64"/>
      </top>
      <bottom style="double">
        <color indexed="64"/>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right/>
      <top/>
      <bottom style="thin">
        <color indexed="64"/>
      </bottom>
      <diagonal/>
    </border>
    <border>
      <left/>
      <right/>
      <top style="medium">
        <color rgb="FFFF0000"/>
      </top>
      <bottom/>
      <diagonal/>
    </border>
    <border>
      <left/>
      <right/>
      <top/>
      <bottom style="medium">
        <color rgb="FFFF0000"/>
      </bottom>
      <diagonal/>
    </border>
    <border>
      <left/>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top style="thin">
        <color indexed="64"/>
      </top>
      <bottom style="double">
        <color rgb="FFFF0000"/>
      </bottom>
      <diagonal/>
    </border>
    <border>
      <left style="medium">
        <color rgb="FFFF0000"/>
      </left>
      <right/>
      <top style="medium">
        <color rgb="FFFF0000"/>
      </top>
      <bottom style="double">
        <color rgb="FFFF0000"/>
      </bottom>
      <diagonal/>
    </border>
    <border>
      <left style="medium">
        <color rgb="FFFF0000"/>
      </left>
      <right/>
      <top style="double">
        <color rgb="FFFF0000"/>
      </top>
      <bottom style="double">
        <color rgb="FFFF0000"/>
      </bottom>
      <diagonal/>
    </border>
    <border>
      <left/>
      <right/>
      <top style="medium">
        <color rgb="FFFF0000"/>
      </top>
      <bottom style="thin">
        <color indexed="64"/>
      </bottom>
      <diagonal/>
    </border>
    <border>
      <left style="medium">
        <color rgb="FFFF0000"/>
      </left>
      <right style="thin">
        <color indexed="64"/>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right style="medium">
        <color rgb="FFFF0000"/>
      </right>
      <top style="thin">
        <color indexed="64"/>
      </top>
      <bottom style="medium">
        <color rgb="FFFF0000"/>
      </bottom>
      <diagonal/>
    </border>
    <border>
      <left/>
      <right style="medium">
        <color rgb="FFFF0000"/>
      </right>
      <top style="thin">
        <color indexed="64"/>
      </top>
      <bottom style="double">
        <color rgb="FFFF0000"/>
      </bottom>
      <diagonal/>
    </border>
    <border>
      <left/>
      <right style="medium">
        <color rgb="FFFF0000"/>
      </right>
      <top style="medium">
        <color rgb="FFFF0000"/>
      </top>
      <bottom style="double">
        <color rgb="FFFF0000"/>
      </bottom>
      <diagonal/>
    </border>
    <border>
      <left/>
      <right style="medium">
        <color rgb="FFFF0000"/>
      </right>
      <top/>
      <bottom style="medium">
        <color rgb="FFFF0000"/>
      </bottom>
      <diagonal/>
    </border>
    <border>
      <left/>
      <right style="medium">
        <color rgb="FFFF0000"/>
      </right>
      <top style="medium">
        <color rgb="FFFF0000"/>
      </top>
      <bottom style="thin">
        <color indexed="64"/>
      </bottom>
      <diagonal/>
    </border>
    <border>
      <left/>
      <right style="medium">
        <color rgb="FFFF0000"/>
      </right>
      <top style="double">
        <color rgb="FFFF0000"/>
      </top>
      <bottom style="double">
        <color rgb="FFFF0000"/>
      </bottom>
      <diagonal/>
    </border>
    <border>
      <left/>
      <right style="medium">
        <color rgb="FFFF0000"/>
      </right>
      <top style="medium">
        <color rgb="FFFF0000"/>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
      <left/>
      <right style="thin">
        <color indexed="64"/>
      </right>
      <top/>
      <bottom style="thin">
        <color indexed="64"/>
      </bottom>
      <diagonal/>
    </border>
    <border>
      <left style="thin">
        <color indexed="64"/>
      </left>
      <right style="thin">
        <color rgb="FFB2B2B2"/>
      </right>
      <top style="thin">
        <color indexed="64"/>
      </top>
      <bottom style="thin">
        <color rgb="FFB2B2B2"/>
      </bottom>
      <diagonal/>
    </border>
    <border>
      <left style="thin">
        <color indexed="64"/>
      </left>
      <right style="thin">
        <color rgb="FFB2B2B2"/>
      </right>
      <top style="thin">
        <color rgb="FFB2B2B2"/>
      </top>
      <bottom style="thin">
        <color rgb="FFB2B2B2"/>
      </bottom>
      <diagonal/>
    </border>
    <border>
      <left style="thin">
        <color indexed="64"/>
      </left>
      <right style="thin">
        <color rgb="FF7F7F7F"/>
      </right>
      <top style="thin">
        <color rgb="FF7F7F7F"/>
      </top>
      <bottom style="thin">
        <color rgb="FF7F7F7F"/>
      </bottom>
      <diagonal/>
    </border>
    <border>
      <left style="thin">
        <color indexed="64"/>
      </left>
      <right/>
      <top style="thin">
        <color rgb="FF7F7F7F"/>
      </top>
      <bottom/>
      <diagonal/>
    </border>
    <border>
      <left style="thin">
        <color indexed="64"/>
      </left>
      <right/>
      <top style="thin">
        <color rgb="FF7F7F7F"/>
      </top>
      <bottom style="thin">
        <color indexed="64"/>
      </bottom>
      <diagonal/>
    </border>
    <border>
      <left style="thin">
        <color rgb="FFB2B2B2"/>
      </left>
      <right style="thin">
        <color rgb="FFB2B2B2"/>
      </right>
      <top style="thin">
        <color indexed="64"/>
      </top>
      <bottom style="thin">
        <color rgb="FFB2B2B2"/>
      </bottom>
      <diagonal/>
    </border>
    <border>
      <left/>
      <right/>
      <top style="thin">
        <color rgb="FFB2B2B2"/>
      </top>
      <bottom style="thin">
        <color rgb="FFB2B2B2"/>
      </bottom>
      <diagonal/>
    </border>
    <border>
      <left/>
      <right/>
      <top style="thin">
        <color rgb="FFB2B2B2"/>
      </top>
      <bottom style="thin">
        <color indexed="64"/>
      </bottom>
      <diagonal/>
    </border>
    <border>
      <left/>
      <right/>
      <top style="thin">
        <color indexed="64"/>
      </top>
      <bottom style="thin">
        <color rgb="FFB2B2B2"/>
      </bottom>
      <diagonal/>
    </border>
    <border>
      <left/>
      <right/>
      <top style="thin">
        <color rgb="FF7F7F7F"/>
      </top>
      <bottom/>
      <diagonal/>
    </border>
    <border>
      <left style="thin">
        <color rgb="FF7F7F7F"/>
      </left>
      <right style="thin">
        <color rgb="FF7F7F7F"/>
      </right>
      <top/>
      <bottom style="thin">
        <color rgb="FF7F7F7F"/>
      </bottom>
      <diagonal/>
    </border>
    <border>
      <left/>
      <right/>
      <top style="thin">
        <color rgb="FFB2B2B2"/>
      </top>
      <bottom/>
      <diagonal/>
    </border>
    <border>
      <left/>
      <right/>
      <top/>
      <bottom style="thin">
        <color rgb="FF7F7F7F"/>
      </bottom>
      <diagonal/>
    </border>
    <border>
      <left/>
      <right/>
      <top style="thin">
        <color rgb="FF7F7F7F"/>
      </top>
      <bottom style="thin">
        <color indexed="64"/>
      </bottom>
      <diagonal/>
    </border>
    <border>
      <left style="thin">
        <color rgb="FFB2B2B2"/>
      </left>
      <right style="thin">
        <color indexed="64"/>
      </right>
      <top style="thin">
        <color indexed="64"/>
      </top>
      <bottom style="thin">
        <color rgb="FFB2B2B2"/>
      </bottom>
      <diagonal/>
    </border>
    <border>
      <left style="thin">
        <color rgb="FFB2B2B2"/>
      </left>
      <right style="thin">
        <color indexed="64"/>
      </right>
      <top style="thin">
        <color rgb="FFB2B2B2"/>
      </top>
      <bottom style="thin">
        <color rgb="FFB2B2B2"/>
      </bottom>
      <diagonal/>
    </border>
    <border>
      <left/>
      <right style="thin">
        <color indexed="64"/>
      </right>
      <top style="thin">
        <color rgb="FFB2B2B2"/>
      </top>
      <bottom style="thin">
        <color indexed="64"/>
      </bottom>
      <diagonal/>
    </border>
    <border>
      <left/>
      <right style="thin">
        <color indexed="64"/>
      </right>
      <top style="thin">
        <color indexed="64"/>
      </top>
      <bottom style="thin">
        <color rgb="FFB2B2B2"/>
      </bottom>
      <diagonal/>
    </border>
    <border>
      <left style="thin">
        <color rgb="FF7F7F7F"/>
      </left>
      <right style="thin">
        <color indexed="64"/>
      </right>
      <top style="thin">
        <color rgb="FF7F7F7F"/>
      </top>
      <bottom style="thin">
        <color rgb="FF7F7F7F"/>
      </bottom>
      <diagonal/>
    </border>
    <border>
      <left/>
      <right style="thin">
        <color indexed="64"/>
      </right>
      <top style="thin">
        <color rgb="FF7F7F7F"/>
      </top>
      <bottom/>
      <diagonal/>
    </border>
    <border>
      <left style="thin">
        <color rgb="FF7F7F7F"/>
      </left>
      <right style="thin">
        <color indexed="64"/>
      </right>
      <top/>
      <bottom style="thin">
        <color rgb="FF7F7F7F"/>
      </bottom>
      <diagonal/>
    </border>
    <border>
      <left/>
      <right style="thin">
        <color indexed="64"/>
      </right>
      <top style="thin">
        <color rgb="FFB2B2B2"/>
      </top>
      <bottom/>
      <diagonal/>
    </border>
    <border>
      <left/>
      <right style="thin">
        <color indexed="64"/>
      </right>
      <top/>
      <bottom style="thin">
        <color rgb="FF7F7F7F"/>
      </bottom>
      <diagonal/>
    </border>
    <border>
      <left/>
      <right style="thin">
        <color indexed="64"/>
      </right>
      <top style="thin">
        <color rgb="FF7F7F7F"/>
      </top>
      <bottom style="thin">
        <color indexed="64"/>
      </bottom>
      <diagonal/>
    </border>
    <border>
      <left/>
      <right style="thin">
        <color indexed="64"/>
      </right>
      <top style="thin">
        <color rgb="FF7F7F7F"/>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thin">
        <color indexed="64"/>
      </bottom>
      <diagonal/>
    </border>
    <border>
      <left style="medium">
        <color rgb="FFFF0000"/>
      </left>
      <right style="medium">
        <color rgb="FFFF0000"/>
      </right>
      <top style="medium">
        <color rgb="FFFF0000"/>
      </top>
      <bottom style="medium">
        <color rgb="FFFF0000"/>
      </bottom>
      <diagonal/>
    </border>
    <border>
      <left/>
      <right/>
      <top style="thin">
        <color indexed="64"/>
      </top>
      <bottom style="medium">
        <color rgb="FFFF0000"/>
      </bottom>
      <diagonal/>
    </border>
    <border>
      <left style="hair">
        <color indexed="64"/>
      </left>
      <right style="hair">
        <color indexed="64"/>
      </right>
      <top style="hair">
        <color indexed="64"/>
      </top>
      <bottom style="hair">
        <color indexed="64"/>
      </bottom>
      <diagonal/>
    </border>
    <border>
      <left style="medium">
        <color rgb="FFFF0000"/>
      </left>
      <right style="medium">
        <color rgb="FFFF0000"/>
      </right>
      <top style="medium">
        <color rgb="FFFF0000"/>
      </top>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medium">
        <color rgb="FFFF0000"/>
      </top>
      <bottom/>
      <diagonal/>
    </border>
  </borders>
  <cellStyleXfs count="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1" applyNumberFormat="0" applyFont="0" applyAlignment="0" applyProtection="0">
      <alignment vertical="center"/>
    </xf>
    <xf numFmtId="0" fontId="2" fillId="5" borderId="2" applyNumberFormat="0" applyAlignment="0" applyProtection="0">
      <alignment vertical="center"/>
    </xf>
    <xf numFmtId="0" fontId="3" fillId="0" borderId="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8">
    <xf numFmtId="0" fontId="0" fillId="0" borderId="0" xfId="0">
      <alignment vertical="center"/>
    </xf>
    <xf numFmtId="0" fontId="0" fillId="0" borderId="0" xfId="0" applyAlignment="1">
      <alignment vertical="top"/>
    </xf>
    <xf numFmtId="0" fontId="5" fillId="0" borderId="0" xfId="0" applyFont="1" applyAlignment="1">
      <alignment horizontal="center" vertical="top"/>
    </xf>
    <xf numFmtId="0" fontId="5" fillId="0" borderId="0" xfId="0" applyFont="1" applyAlignment="1">
      <alignment vertical="top"/>
    </xf>
    <xf numFmtId="0" fontId="6" fillId="0" borderId="0" xfId="0" applyFont="1" applyAlignment="1">
      <alignment horizontal="justify" vertical="top"/>
    </xf>
    <xf numFmtId="0" fontId="7" fillId="0" borderId="0" xfId="0" applyFont="1" applyAlignment="1">
      <alignment horizontal="justify" vertical="top" wrapText="1"/>
    </xf>
    <xf numFmtId="0" fontId="8" fillId="0" borderId="0" xfId="0" applyFont="1" applyAlignment="1">
      <alignment horizontal="justify" vertical="top"/>
    </xf>
    <xf numFmtId="0" fontId="6" fillId="0" borderId="0" xfId="0" applyFont="1" applyAlignment="1">
      <alignment vertical="top"/>
    </xf>
    <xf numFmtId="0" fontId="10" fillId="0" borderId="0" xfId="6" applyFont="1" applyFill="1" applyAlignment="1">
      <alignment horizontal="center" vertical="top"/>
    </xf>
    <xf numFmtId="0" fontId="0" fillId="0" borderId="3" xfId="0" applyBorder="1">
      <alignment vertical="center"/>
    </xf>
    <xf numFmtId="0" fontId="0" fillId="0" borderId="37" xfId="0" applyBorder="1">
      <alignment vertical="center"/>
    </xf>
    <xf numFmtId="0" fontId="0" fillId="0" borderId="0" xfId="0" applyAlignment="1">
      <alignment vertical="center" wrapText="1"/>
    </xf>
    <xf numFmtId="0" fontId="0" fillId="8" borderId="0" xfId="0" applyFill="1">
      <alignment vertical="center"/>
    </xf>
    <xf numFmtId="0" fontId="0" fillId="4" borderId="64" xfId="3" applyFont="1" applyBorder="1">
      <alignment vertical="center"/>
    </xf>
    <xf numFmtId="0" fontId="0" fillId="0" borderId="6" xfId="0" applyBorder="1">
      <alignment vertical="center"/>
    </xf>
    <xf numFmtId="0" fontId="0" fillId="4" borderId="65" xfId="3" applyFont="1" applyBorder="1">
      <alignment vertical="center"/>
    </xf>
    <xf numFmtId="0" fontId="2" fillId="5" borderId="66" xfId="4" applyBorder="1">
      <alignment vertical="center"/>
    </xf>
    <xf numFmtId="0" fontId="0" fillId="0" borderId="67" xfId="0" applyBorder="1">
      <alignment vertical="center"/>
    </xf>
    <xf numFmtId="0" fontId="0" fillId="0" borderId="7" xfId="0" applyBorder="1">
      <alignment vertical="center"/>
    </xf>
    <xf numFmtId="0" fontId="0" fillId="0" borderId="5" xfId="0" applyBorder="1">
      <alignment vertical="center"/>
    </xf>
    <xf numFmtId="0" fontId="0" fillId="0" borderId="6" xfId="0" applyBorder="1" applyAlignment="1">
      <alignment horizontal="center" vertical="center"/>
    </xf>
    <xf numFmtId="0" fontId="0" fillId="0" borderId="6" xfId="0" applyBorder="1" applyAlignment="1">
      <alignment vertical="center" wrapText="1"/>
    </xf>
    <xf numFmtId="0" fontId="0" fillId="0" borderId="4" xfId="0" applyBorder="1">
      <alignment vertical="center"/>
    </xf>
    <xf numFmtId="0" fontId="2" fillId="4" borderId="65" xfId="3" applyFont="1" applyBorder="1">
      <alignment vertical="center"/>
    </xf>
    <xf numFmtId="0" fontId="2" fillId="5" borderId="66" xfId="4" applyBorder="1" applyAlignment="1">
      <alignment vertical="center"/>
    </xf>
    <xf numFmtId="0" fontId="0" fillId="0" borderId="68" xfId="0" applyBorder="1">
      <alignment vertical="center"/>
    </xf>
    <xf numFmtId="0" fontId="0" fillId="4" borderId="69" xfId="3" applyFont="1" applyBorder="1">
      <alignment vertical="center"/>
    </xf>
    <xf numFmtId="0" fontId="0" fillId="4" borderId="1" xfId="3" applyFont="1">
      <alignment vertical="center"/>
    </xf>
    <xf numFmtId="0" fontId="2" fillId="5" borderId="2" xfId="4">
      <alignment vertical="center"/>
    </xf>
    <xf numFmtId="0" fontId="0" fillId="0" borderId="73" xfId="0" applyBorder="1">
      <alignment vertical="center"/>
    </xf>
    <xf numFmtId="0" fontId="0" fillId="0" borderId="40" xfId="0" applyBorder="1">
      <alignment vertical="center"/>
    </xf>
    <xf numFmtId="0" fontId="0" fillId="2" borderId="0" xfId="1" applyFont="1" applyBorder="1">
      <alignment vertical="center"/>
    </xf>
    <xf numFmtId="0" fontId="0" fillId="2" borderId="37" xfId="1" applyFont="1" applyBorder="1">
      <alignment vertical="center"/>
    </xf>
    <xf numFmtId="0" fontId="0" fillId="2" borderId="40" xfId="1" applyFont="1" applyBorder="1">
      <alignment vertical="center"/>
    </xf>
    <xf numFmtId="0" fontId="2" fillId="5" borderId="74" xfId="4" applyBorder="1">
      <alignment vertical="center"/>
    </xf>
    <xf numFmtId="0" fontId="0" fillId="0" borderId="40" xfId="0" applyBorder="1" applyAlignment="1">
      <alignment vertical="center" wrapText="1"/>
    </xf>
    <xf numFmtId="0" fontId="0" fillId="3" borderId="40" xfId="2" applyFont="1" applyBorder="1">
      <alignment vertical="center"/>
    </xf>
    <xf numFmtId="0" fontId="0" fillId="3" borderId="37" xfId="2" applyFont="1" applyBorder="1">
      <alignment vertical="center"/>
    </xf>
    <xf numFmtId="0" fontId="0" fillId="3" borderId="0" xfId="2" applyFont="1" applyBorder="1" applyAlignment="1">
      <alignment vertical="center" wrapText="1"/>
    </xf>
    <xf numFmtId="0" fontId="0" fillId="3" borderId="0" xfId="2" applyFont="1" applyBorder="1">
      <alignment vertical="center"/>
    </xf>
    <xf numFmtId="0" fontId="0" fillId="7" borderId="37" xfId="2" applyFont="1" applyFill="1" applyBorder="1">
      <alignment vertical="center"/>
    </xf>
    <xf numFmtId="0" fontId="0" fillId="7" borderId="40" xfId="0" applyFill="1" applyBorder="1">
      <alignment vertical="center"/>
    </xf>
    <xf numFmtId="0" fontId="0" fillId="7" borderId="0" xfId="2" applyFont="1" applyFill="1" applyBorder="1">
      <alignment vertical="center"/>
    </xf>
    <xf numFmtId="0" fontId="2" fillId="5" borderId="2" xfId="4" applyAlignment="1">
      <alignment horizontal="left" vertical="center"/>
    </xf>
    <xf numFmtId="0" fontId="2" fillId="4" borderId="1" xfId="3" applyFont="1">
      <alignment vertical="center"/>
    </xf>
    <xf numFmtId="0" fontId="2" fillId="5" borderId="2" xfId="4" applyAlignment="1">
      <alignment vertical="center"/>
    </xf>
    <xf numFmtId="0" fontId="0" fillId="0" borderId="77" xfId="0" applyBorder="1">
      <alignment vertical="center"/>
    </xf>
    <xf numFmtId="0" fontId="0" fillId="0" borderId="18" xfId="0" applyBorder="1">
      <alignment vertical="center"/>
    </xf>
    <xf numFmtId="0" fontId="0" fillId="0" borderId="0" xfId="0" applyAlignment="1">
      <alignment horizontal="center" vertical="center"/>
    </xf>
    <xf numFmtId="0" fontId="0" fillId="0" borderId="71" xfId="0" applyBorder="1">
      <alignment vertical="center"/>
    </xf>
    <xf numFmtId="0" fontId="0" fillId="0" borderId="72" xfId="0" applyBorder="1">
      <alignment vertical="center"/>
    </xf>
    <xf numFmtId="0" fontId="0" fillId="4" borderId="78" xfId="3" applyFont="1" applyBorder="1">
      <alignment vertical="center"/>
    </xf>
    <xf numFmtId="0" fontId="0" fillId="0" borderId="59" xfId="0" applyBorder="1">
      <alignment vertical="center"/>
    </xf>
    <xf numFmtId="0" fontId="0" fillId="4" borderId="79" xfId="3" applyFont="1" applyBorder="1">
      <alignment vertical="center"/>
    </xf>
    <xf numFmtId="0" fontId="0" fillId="0" borderId="80" xfId="0" applyBorder="1">
      <alignment vertical="center"/>
    </xf>
    <xf numFmtId="0" fontId="0" fillId="0" borderId="61" xfId="0" applyBorder="1">
      <alignment vertical="center"/>
    </xf>
    <xf numFmtId="0" fontId="0" fillId="0" borderId="81" xfId="0" applyBorder="1">
      <alignment vertical="center"/>
    </xf>
    <xf numFmtId="0" fontId="2" fillId="5" borderId="82" xfId="4" applyBorder="1">
      <alignment vertical="center"/>
    </xf>
    <xf numFmtId="0" fontId="0" fillId="0" borderId="83" xfId="0" applyBorder="1">
      <alignment vertical="center"/>
    </xf>
    <xf numFmtId="0" fontId="0" fillId="0" borderId="63" xfId="0" applyBorder="1">
      <alignment vertical="center"/>
    </xf>
    <xf numFmtId="0" fontId="0" fillId="0" borderId="60" xfId="0" applyBorder="1">
      <alignment vertical="center"/>
    </xf>
    <xf numFmtId="0" fontId="0" fillId="2" borderId="59" xfId="1" applyFont="1" applyBorder="1">
      <alignment vertical="center"/>
    </xf>
    <xf numFmtId="0" fontId="0" fillId="2" borderId="63" xfId="1" applyFont="1" applyBorder="1">
      <alignment vertical="center"/>
    </xf>
    <xf numFmtId="0" fontId="0" fillId="2" borderId="60" xfId="1" applyFont="1" applyBorder="1">
      <alignment vertical="center"/>
    </xf>
    <xf numFmtId="0" fontId="2" fillId="5" borderId="84" xfId="4" applyBorder="1">
      <alignment vertical="center"/>
    </xf>
    <xf numFmtId="0" fontId="0" fillId="3" borderId="60" xfId="2" applyFont="1" applyBorder="1">
      <alignment vertical="center"/>
    </xf>
    <xf numFmtId="0" fontId="0" fillId="3" borderId="63" xfId="2" applyFont="1" applyBorder="1">
      <alignment vertical="center"/>
    </xf>
    <xf numFmtId="0" fontId="0" fillId="3" borderId="59" xfId="2" applyFont="1" applyBorder="1">
      <alignment vertical="center"/>
    </xf>
    <xf numFmtId="0" fontId="0" fillId="7" borderId="63" xfId="2" applyFont="1" applyFill="1" applyBorder="1">
      <alignment vertical="center"/>
    </xf>
    <xf numFmtId="0" fontId="0" fillId="7" borderId="60" xfId="0" applyFill="1" applyBorder="1">
      <alignment vertical="center"/>
    </xf>
    <xf numFmtId="0" fontId="0" fillId="7" borderId="59" xfId="2" applyFont="1" applyFill="1" applyBorder="1">
      <alignment vertical="center"/>
    </xf>
    <xf numFmtId="0" fontId="2" fillId="4" borderId="79" xfId="3" applyFont="1" applyBorder="1">
      <alignment vertical="center"/>
    </xf>
    <xf numFmtId="0" fontId="2" fillId="5" borderId="82" xfId="4" applyBorder="1" applyAlignment="1">
      <alignment vertical="center"/>
    </xf>
    <xf numFmtId="0" fontId="0" fillId="0" borderId="88" xfId="0" applyBorder="1">
      <alignment vertical="center"/>
    </xf>
    <xf numFmtId="0" fontId="0" fillId="0" borderId="89" xfId="0" applyBorder="1">
      <alignment vertical="center"/>
    </xf>
    <xf numFmtId="0" fontId="0" fillId="0" borderId="90" xfId="0" applyBorder="1">
      <alignment vertical="center"/>
    </xf>
    <xf numFmtId="0" fontId="28" fillId="0" borderId="0" xfId="0" applyFont="1">
      <alignment vertical="center"/>
    </xf>
    <xf numFmtId="0" fontId="0" fillId="10" borderId="0" xfId="0" applyFill="1">
      <alignment vertical="center"/>
    </xf>
    <xf numFmtId="0" fontId="0" fillId="12" borderId="6" xfId="0" applyFill="1" applyBorder="1">
      <alignment vertical="center"/>
    </xf>
    <xf numFmtId="0" fontId="0" fillId="12" borderId="75" xfId="0" applyFill="1" applyBorder="1" applyAlignment="1">
      <alignment horizontal="left" vertical="center"/>
    </xf>
    <xf numFmtId="0" fontId="0" fillId="12" borderId="0" xfId="0" applyFill="1">
      <alignment vertical="center"/>
    </xf>
    <xf numFmtId="0" fontId="0" fillId="12" borderId="85" xfId="0" applyFill="1" applyBorder="1">
      <alignment vertical="center"/>
    </xf>
    <xf numFmtId="0" fontId="0" fillId="12" borderId="0" xfId="0" applyFill="1" applyAlignment="1">
      <alignment horizontal="left" vertical="center"/>
    </xf>
    <xf numFmtId="0" fontId="0" fillId="12" borderId="59" xfId="0" applyFill="1" applyBorder="1">
      <alignment vertical="center"/>
    </xf>
    <xf numFmtId="0" fontId="0" fillId="12" borderId="0" xfId="0" applyFill="1" applyAlignment="1">
      <alignment vertical="center" wrapText="1"/>
    </xf>
    <xf numFmtId="0" fontId="0" fillId="12" borderId="73" xfId="0" applyFill="1" applyBorder="1" applyAlignment="1">
      <alignment horizontal="left" vertical="center"/>
    </xf>
    <xf numFmtId="0" fontId="0" fillId="12" borderId="76" xfId="0" applyFill="1" applyBorder="1" applyAlignment="1">
      <alignment horizontal="left" vertical="center"/>
    </xf>
    <xf numFmtId="0" fontId="0" fillId="12" borderId="73" xfId="0" applyFill="1" applyBorder="1">
      <alignment vertical="center"/>
    </xf>
    <xf numFmtId="0" fontId="0" fillId="12" borderId="83" xfId="0" applyFill="1" applyBorder="1">
      <alignment vertical="center"/>
    </xf>
    <xf numFmtId="0" fontId="0" fillId="12" borderId="76" xfId="0" applyFill="1" applyBorder="1">
      <alignment vertical="center"/>
    </xf>
    <xf numFmtId="0" fontId="0" fillId="12" borderId="86" xfId="0" applyFill="1" applyBorder="1">
      <alignment vertical="center"/>
    </xf>
    <xf numFmtId="0" fontId="0" fillId="12" borderId="77" xfId="0" applyFill="1" applyBorder="1" applyAlignment="1">
      <alignment horizontal="left" vertical="center"/>
    </xf>
    <xf numFmtId="0" fontId="0" fillId="12" borderId="0" xfId="0" applyFill="1" applyAlignment="1">
      <alignment horizontal="center" vertical="center"/>
    </xf>
    <xf numFmtId="0" fontId="0" fillId="12" borderId="87" xfId="0" applyFill="1" applyBorder="1">
      <alignment vertical="center"/>
    </xf>
    <xf numFmtId="0" fontId="0" fillId="12" borderId="5" xfId="0" applyFill="1" applyBorder="1">
      <alignment vertical="center"/>
    </xf>
    <xf numFmtId="0" fontId="0" fillId="12" borderId="40" xfId="0" applyFill="1" applyBorder="1" applyAlignment="1">
      <alignment horizontal="center" vertical="center"/>
    </xf>
    <xf numFmtId="0" fontId="0" fillId="12" borderId="4" xfId="0" applyFill="1" applyBorder="1">
      <alignment vertical="center"/>
    </xf>
    <xf numFmtId="0" fontId="0" fillId="12" borderId="18" xfId="0" applyFill="1" applyBorder="1" applyAlignment="1">
      <alignment horizontal="center" vertical="center"/>
    </xf>
    <xf numFmtId="0" fontId="0" fillId="12" borderId="7" xfId="0" applyFill="1" applyBorder="1">
      <alignment vertical="center"/>
    </xf>
    <xf numFmtId="0" fontId="0" fillId="12" borderId="37" xfId="0" applyFill="1" applyBorder="1" applyAlignment="1">
      <alignment horizontal="center" vertical="center"/>
    </xf>
    <xf numFmtId="0" fontId="0" fillId="12" borderId="67" xfId="0" applyFill="1" applyBorder="1">
      <alignment vertical="center"/>
    </xf>
    <xf numFmtId="0" fontId="0" fillId="12" borderId="18" xfId="0" applyFill="1" applyBorder="1" applyAlignment="1">
      <alignment horizontal="left" vertical="center"/>
    </xf>
    <xf numFmtId="0" fontId="0" fillId="12" borderId="18" xfId="0" applyFill="1" applyBorder="1">
      <alignment vertical="center"/>
    </xf>
    <xf numFmtId="0" fontId="0" fillId="12" borderId="61" xfId="0" applyFill="1" applyBorder="1">
      <alignment vertical="center"/>
    </xf>
    <xf numFmtId="0" fontId="0" fillId="12" borderId="40" xfId="0" applyFill="1" applyBorder="1">
      <alignment vertical="center"/>
    </xf>
    <xf numFmtId="0" fontId="0" fillId="12" borderId="60" xfId="0" applyFill="1" applyBorder="1">
      <alignment vertical="center"/>
    </xf>
    <xf numFmtId="0" fontId="0" fillId="12" borderId="71" xfId="0" applyFill="1" applyBorder="1" applyAlignment="1">
      <alignment horizontal="left" vertical="center" wrapText="1"/>
    </xf>
    <xf numFmtId="0" fontId="0" fillId="12" borderId="71" xfId="0" applyFill="1" applyBorder="1" applyAlignment="1">
      <alignment horizontal="left" vertical="center"/>
    </xf>
    <xf numFmtId="0" fontId="0" fillId="12" borderId="71" xfId="0" applyFill="1" applyBorder="1">
      <alignment vertical="center"/>
    </xf>
    <xf numFmtId="0" fontId="0" fillId="12" borderId="80" xfId="0" applyFill="1" applyBorder="1">
      <alignment vertical="center"/>
    </xf>
    <xf numFmtId="0" fontId="0" fillId="12" borderId="18" xfId="0" applyFill="1" applyBorder="1" applyAlignment="1">
      <alignment horizontal="left" vertical="center" wrapText="1"/>
    </xf>
    <xf numFmtId="0" fontId="0" fillId="4" borderId="93" xfId="3" applyFont="1" applyBorder="1">
      <alignment vertical="center"/>
    </xf>
    <xf numFmtId="0" fontId="2" fillId="5" borderId="93" xfId="4" applyBorder="1">
      <alignment vertical="center"/>
    </xf>
    <xf numFmtId="0" fontId="0" fillId="0" borderId="93" xfId="0" applyBorder="1">
      <alignment vertical="center"/>
    </xf>
    <xf numFmtId="0" fontId="0" fillId="0" borderId="93" xfId="0" applyBorder="1" applyAlignment="1">
      <alignment horizontal="left" vertical="center"/>
    </xf>
    <xf numFmtId="0" fontId="2" fillId="5" borderId="93" xfId="4" applyBorder="1" applyAlignment="1">
      <alignment horizontal="left" vertical="center"/>
    </xf>
    <xf numFmtId="0" fontId="0" fillId="0" borderId="3" xfId="0" applyBorder="1" applyAlignment="1">
      <alignment horizontal="center" vertical="center"/>
    </xf>
    <xf numFmtId="0" fontId="0" fillId="0" borderId="70" xfId="0" applyBorder="1" applyAlignment="1">
      <alignment horizontal="center" vertical="center"/>
    </xf>
    <xf numFmtId="38" fontId="0" fillId="0" borderId="0" xfId="7" applyFont="1" applyAlignment="1">
      <alignment horizontal="center" vertical="center"/>
    </xf>
    <xf numFmtId="179" fontId="0" fillId="0" borderId="0" xfId="0" applyNumberFormat="1" applyAlignment="1">
      <alignment horizontal="center" vertical="center"/>
    </xf>
    <xf numFmtId="0" fontId="0" fillId="12" borderId="0" xfId="0" applyFill="1" applyAlignment="1">
      <alignment vertical="center"/>
    </xf>
    <xf numFmtId="0" fontId="0" fillId="0" borderId="3" xfId="0" applyBorder="1" applyAlignment="1">
      <alignment horizontal="center" vertical="center"/>
    </xf>
    <xf numFmtId="0" fontId="0" fillId="0" borderId="3" xfId="0" applyBorder="1" applyAlignment="1">
      <alignment horizontal="center" vertical="center"/>
    </xf>
    <xf numFmtId="0" fontId="0" fillId="0" borderId="10" xfId="0" applyBorder="1">
      <alignment vertical="center"/>
    </xf>
    <xf numFmtId="0" fontId="0" fillId="0" borderId="0" xfId="0" applyBorder="1">
      <alignment vertical="center"/>
    </xf>
    <xf numFmtId="0" fontId="0" fillId="0" borderId="0" xfId="0" applyBorder="1" applyAlignment="1">
      <alignment horizontal="center" vertical="center"/>
    </xf>
    <xf numFmtId="9" fontId="0" fillId="0" borderId="0" xfId="8" applyFont="1" applyBorder="1">
      <alignment vertical="center"/>
    </xf>
    <xf numFmtId="0" fontId="0" fillId="0" borderId="3" xfId="0" applyBorder="1" applyAlignment="1">
      <alignment vertical="center"/>
    </xf>
    <xf numFmtId="0" fontId="0" fillId="0" borderId="3" xfId="0" applyFill="1" applyBorder="1">
      <alignment vertical="center"/>
    </xf>
    <xf numFmtId="0" fontId="0" fillId="0" borderId="0" xfId="0" applyBorder="1" applyAlignment="1">
      <alignment vertical="center"/>
    </xf>
    <xf numFmtId="0" fontId="6" fillId="0" borderId="0" xfId="0" applyFont="1" applyAlignment="1">
      <alignment horizontal="justify" vertical="top" wrapText="1"/>
    </xf>
    <xf numFmtId="178" fontId="5" fillId="0" borderId="44" xfId="0" applyNumberFormat="1" applyFont="1" applyBorder="1" applyAlignment="1" applyProtection="1">
      <alignment vertical="center" wrapText="1"/>
    </xf>
    <xf numFmtId="0" fontId="0" fillId="0" borderId="0" xfId="0" applyProtection="1">
      <alignment vertical="center"/>
    </xf>
    <xf numFmtId="0" fontId="0" fillId="0" borderId="3" xfId="0" applyBorder="1" applyProtection="1">
      <alignment vertical="center"/>
    </xf>
    <xf numFmtId="0" fontId="6" fillId="0" borderId="0" xfId="0" applyFont="1" applyAlignment="1" applyProtection="1">
      <alignment vertical="top"/>
    </xf>
    <xf numFmtId="0" fontId="21" fillId="0" borderId="4" xfId="0" applyFont="1" applyFill="1" applyBorder="1" applyAlignment="1" applyProtection="1">
      <alignment horizontal="left" vertical="center"/>
    </xf>
    <xf numFmtId="0" fontId="21" fillId="0" borderId="18" xfId="0" applyFont="1" applyFill="1" applyBorder="1" applyAlignment="1" applyProtection="1">
      <alignment horizontal="left" vertical="center"/>
    </xf>
    <xf numFmtId="0" fontId="0" fillId="0" borderId="3" xfId="0" applyBorder="1" applyAlignment="1" applyProtection="1">
      <alignment vertical="center" wrapText="1"/>
    </xf>
    <xf numFmtId="0" fontId="5" fillId="0" borderId="4" xfId="0" applyFont="1" applyBorder="1" applyProtection="1">
      <alignment vertical="center"/>
    </xf>
    <xf numFmtId="0" fontId="5" fillId="0" borderId="18" xfId="0" applyFont="1" applyBorder="1" applyProtection="1">
      <alignment vertical="center"/>
    </xf>
    <xf numFmtId="57" fontId="5" fillId="8" borderId="35" xfId="0" applyNumberFormat="1" applyFont="1" applyFill="1" applyBorder="1" applyAlignment="1" applyProtection="1">
      <alignment horizontal="left" vertical="center"/>
    </xf>
    <xf numFmtId="0" fontId="15" fillId="0" borderId="29" xfId="0" applyFont="1" applyBorder="1" applyAlignment="1" applyProtection="1">
      <alignment horizontal="left" vertical="center"/>
    </xf>
    <xf numFmtId="0" fontId="5" fillId="0" borderId="4" xfId="0" applyFont="1" applyBorder="1" applyAlignment="1" applyProtection="1">
      <alignment horizontal="left" vertical="center"/>
    </xf>
    <xf numFmtId="0" fontId="15" fillId="0" borderId="29" xfId="0" applyFont="1" applyBorder="1" applyProtection="1">
      <alignment vertical="center"/>
    </xf>
    <xf numFmtId="0" fontId="5" fillId="8" borderId="35" xfId="0" applyFont="1" applyFill="1" applyBorder="1" applyProtection="1">
      <alignment vertical="center"/>
    </xf>
    <xf numFmtId="177" fontId="5" fillId="8" borderId="91" xfId="0" applyNumberFormat="1" applyFont="1" applyFill="1" applyBorder="1" applyAlignment="1" applyProtection="1">
      <alignment vertical="top" wrapText="1"/>
    </xf>
    <xf numFmtId="177" fontId="5" fillId="8" borderId="35" xfId="0" applyNumberFormat="1" applyFont="1" applyFill="1" applyBorder="1" applyAlignment="1" applyProtection="1">
      <alignment vertical="top" wrapText="1"/>
    </xf>
    <xf numFmtId="0" fontId="5" fillId="0" borderId="30" xfId="0" applyFont="1" applyBorder="1" applyAlignment="1" applyProtection="1">
      <alignment vertical="top"/>
    </xf>
    <xf numFmtId="0" fontId="5" fillId="0" borderId="29" xfId="0" applyFont="1" applyBorder="1" applyAlignment="1" applyProtection="1">
      <alignment vertical="top"/>
    </xf>
    <xf numFmtId="0" fontId="20" fillId="11" borderId="94" xfId="0" applyFont="1" applyFill="1" applyBorder="1" applyAlignment="1" applyProtection="1">
      <alignment horizontal="left" vertical="center"/>
    </xf>
    <xf numFmtId="0" fontId="5" fillId="9" borderId="29" xfId="0" applyFont="1" applyFill="1" applyBorder="1" applyAlignment="1" applyProtection="1">
      <alignment vertical="top"/>
    </xf>
    <xf numFmtId="0" fontId="20" fillId="11" borderId="19" xfId="0" applyFont="1" applyFill="1" applyBorder="1" applyAlignment="1" applyProtection="1">
      <alignment horizontal="left" vertical="center"/>
    </xf>
    <xf numFmtId="0" fontId="20" fillId="11" borderId="20" xfId="0" applyFont="1" applyFill="1" applyBorder="1" applyAlignment="1" applyProtection="1">
      <alignment horizontal="left" vertical="center"/>
    </xf>
    <xf numFmtId="177" fontId="5" fillId="8" borderId="35" xfId="0" applyNumberFormat="1" applyFont="1" applyFill="1" applyBorder="1" applyProtection="1">
      <alignment vertical="center"/>
    </xf>
    <xf numFmtId="0" fontId="16" fillId="0" borderId="3" xfId="0" applyFont="1" applyBorder="1" applyProtection="1">
      <alignment vertical="center"/>
    </xf>
    <xf numFmtId="177" fontId="5" fillId="8" borderId="45" xfId="0" applyNumberFormat="1" applyFont="1" applyFill="1" applyBorder="1" applyAlignment="1" applyProtection="1">
      <alignment horizontal="right" vertical="center" wrapText="1"/>
    </xf>
    <xf numFmtId="0" fontId="21" fillId="0" borderId="54" xfId="0" applyFont="1" applyBorder="1" applyAlignment="1" applyProtection="1">
      <alignment horizontal="left" vertical="center" wrapText="1"/>
    </xf>
    <xf numFmtId="178" fontId="5" fillId="8" borderId="42" xfId="0" applyNumberFormat="1" applyFont="1" applyFill="1" applyBorder="1" applyAlignment="1" applyProtection="1">
      <alignment vertical="center" wrapText="1"/>
    </xf>
    <xf numFmtId="0" fontId="5" fillId="0" borderId="30" xfId="0" applyFont="1" applyBorder="1" applyAlignment="1" applyProtection="1">
      <alignment horizontal="left" vertical="center" wrapText="1"/>
    </xf>
    <xf numFmtId="178" fontId="5" fillId="8" borderId="35" xfId="0" applyNumberFormat="1" applyFont="1" applyFill="1" applyBorder="1" applyAlignment="1" applyProtection="1">
      <alignment vertical="center" wrapText="1"/>
    </xf>
    <xf numFmtId="0" fontId="5" fillId="0" borderId="29" xfId="0" applyFont="1" applyBorder="1" applyAlignment="1" applyProtection="1">
      <alignment horizontal="left" vertical="center" wrapText="1"/>
    </xf>
    <xf numFmtId="0" fontId="5" fillId="0" borderId="53" xfId="0" applyFont="1" applyBorder="1" applyAlignment="1" applyProtection="1">
      <alignment horizontal="left" vertical="center" wrapText="1"/>
    </xf>
    <xf numFmtId="178" fontId="5" fillId="0" borderId="36" xfId="0" applyNumberFormat="1" applyFont="1" applyBorder="1" applyAlignment="1" applyProtection="1">
      <alignment vertical="center" wrapText="1"/>
    </xf>
    <xf numFmtId="0" fontId="5" fillId="0" borderId="52" xfId="0" applyFont="1" applyBorder="1" applyAlignment="1" applyProtection="1">
      <alignment horizontal="left" vertical="center" wrapText="1"/>
    </xf>
    <xf numFmtId="0" fontId="0" fillId="0" borderId="0" xfId="0" applyAlignment="1" applyProtection="1">
      <alignment vertical="center" wrapText="1"/>
    </xf>
    <xf numFmtId="178" fontId="5" fillId="8" borderId="34" xfId="0" applyNumberFormat="1" applyFont="1" applyFill="1" applyBorder="1" applyAlignment="1" applyProtection="1">
      <alignment vertical="center" wrapText="1"/>
    </xf>
    <xf numFmtId="0" fontId="5" fillId="0" borderId="56" xfId="0" applyFont="1" applyBorder="1" applyAlignment="1" applyProtection="1">
      <alignment horizontal="left" vertical="center" wrapText="1"/>
    </xf>
    <xf numFmtId="178" fontId="5" fillId="0" borderId="35" xfId="0" applyNumberFormat="1" applyFont="1" applyBorder="1" applyAlignment="1" applyProtection="1">
      <alignment vertical="center" wrapText="1"/>
    </xf>
    <xf numFmtId="0" fontId="5" fillId="0" borderId="54" xfId="0" applyFont="1" applyBorder="1" applyAlignment="1" applyProtection="1">
      <alignment horizontal="left" vertical="center" wrapText="1"/>
    </xf>
    <xf numFmtId="176" fontId="5" fillId="8" borderId="42" xfId="0" applyNumberFormat="1" applyFont="1" applyFill="1" applyBorder="1" applyAlignment="1" applyProtection="1">
      <alignment vertical="center" wrapText="1"/>
    </xf>
    <xf numFmtId="176" fontId="5" fillId="8" borderId="35" xfId="0" applyNumberFormat="1" applyFont="1" applyFill="1" applyBorder="1" applyAlignment="1" applyProtection="1">
      <alignment vertical="center" wrapText="1"/>
    </xf>
    <xf numFmtId="176" fontId="5" fillId="0" borderId="35" xfId="0" applyNumberFormat="1" applyFont="1" applyBorder="1" applyAlignment="1" applyProtection="1">
      <alignment vertical="center" wrapText="1"/>
    </xf>
    <xf numFmtId="176" fontId="5" fillId="0" borderId="44" xfId="0" applyNumberFormat="1" applyFont="1" applyBorder="1" applyAlignment="1" applyProtection="1">
      <alignment vertical="center" wrapText="1"/>
    </xf>
    <xf numFmtId="0" fontId="5" fillId="0" borderId="33" xfId="0" applyFont="1" applyBorder="1" applyAlignment="1" applyProtection="1">
      <alignment horizontal="left" vertical="center" wrapText="1"/>
    </xf>
    <xf numFmtId="177" fontId="5" fillId="8" borderId="46" xfId="0" applyNumberFormat="1" applyFont="1" applyFill="1" applyBorder="1" applyAlignment="1" applyProtection="1">
      <alignment horizontal="right" vertical="center" wrapText="1"/>
    </xf>
    <xf numFmtId="0" fontId="5" fillId="0" borderId="57" xfId="0" applyFont="1" applyBorder="1" applyAlignment="1" applyProtection="1">
      <alignment horizontal="left" vertical="center" wrapText="1"/>
    </xf>
    <xf numFmtId="0" fontId="5" fillId="0" borderId="0" xfId="0" applyFont="1" applyAlignment="1" applyProtection="1">
      <alignment horizontal="left" vertical="center" wrapText="1"/>
    </xf>
    <xf numFmtId="0" fontId="5" fillId="0" borderId="0" xfId="0" applyFont="1" applyAlignment="1" applyProtection="1">
      <alignment vertical="center" wrapText="1"/>
    </xf>
    <xf numFmtId="176" fontId="5" fillId="0" borderId="36" xfId="0" applyNumberFormat="1" applyFont="1" applyBorder="1" applyAlignment="1" applyProtection="1">
      <alignment vertical="center" wrapText="1"/>
    </xf>
    <xf numFmtId="176" fontId="5" fillId="8" borderId="34" xfId="0" applyNumberFormat="1" applyFont="1" applyFill="1" applyBorder="1" applyAlignment="1" applyProtection="1">
      <alignment vertical="center" wrapText="1"/>
    </xf>
    <xf numFmtId="178" fontId="5" fillId="8" borderId="41" xfId="0" applyNumberFormat="1" applyFont="1" applyFill="1" applyBorder="1" applyAlignment="1" applyProtection="1">
      <alignment vertical="center" wrapText="1"/>
    </xf>
    <xf numFmtId="0" fontId="5" fillId="0" borderId="51" xfId="0" applyFont="1" applyBorder="1" applyAlignment="1" applyProtection="1">
      <alignment horizontal="left" vertical="center" wrapText="1"/>
    </xf>
    <xf numFmtId="178" fontId="5" fillId="8" borderId="43" xfId="0" applyNumberFormat="1" applyFont="1" applyFill="1" applyBorder="1" applyAlignment="1" applyProtection="1">
      <alignment vertical="center" wrapText="1"/>
    </xf>
    <xf numFmtId="0" fontId="5" fillId="0" borderId="22" xfId="0" applyFont="1" applyBorder="1" applyAlignment="1" applyProtection="1">
      <alignment horizontal="left" vertical="center" wrapText="1"/>
    </xf>
    <xf numFmtId="178" fontId="5" fillId="8" borderId="48" xfId="0" applyNumberFormat="1" applyFont="1" applyFill="1" applyBorder="1" applyAlignment="1" applyProtection="1">
      <alignment vertical="center" wrapText="1"/>
    </xf>
    <xf numFmtId="0" fontId="5" fillId="0" borderId="21" xfId="0" applyFont="1" applyBorder="1" applyAlignment="1" applyProtection="1">
      <alignment horizontal="left" vertical="center" wrapText="1"/>
    </xf>
    <xf numFmtId="178" fontId="5" fillId="0" borderId="49" xfId="0" applyNumberFormat="1" applyFont="1" applyBorder="1" applyAlignment="1" applyProtection="1">
      <alignment vertical="center" wrapText="1"/>
    </xf>
    <xf numFmtId="0" fontId="5" fillId="0" borderId="24" xfId="0" applyFont="1" applyBorder="1" applyAlignment="1" applyProtection="1">
      <alignment horizontal="left" vertical="center" wrapText="1"/>
    </xf>
    <xf numFmtId="179" fontId="13" fillId="7" borderId="10" xfId="5" applyNumberFormat="1" applyFont="1" applyFill="1" applyBorder="1" applyAlignment="1" applyProtection="1">
      <alignment horizontal="left" vertical="center" wrapText="1"/>
    </xf>
    <xf numFmtId="0" fontId="5" fillId="0" borderId="3" xfId="0" applyFont="1" applyBorder="1" applyAlignment="1" applyProtection="1">
      <alignment vertical="center"/>
    </xf>
    <xf numFmtId="180" fontId="5" fillId="0" borderId="29" xfId="0" applyNumberFormat="1" applyFont="1" applyBorder="1" applyAlignment="1" applyProtection="1">
      <alignment horizontal="center" vertical="center" wrapText="1"/>
    </xf>
    <xf numFmtId="178" fontId="5" fillId="8" borderId="50" xfId="0" applyNumberFormat="1" applyFont="1" applyFill="1" applyBorder="1" applyAlignment="1" applyProtection="1">
      <alignment vertical="center" wrapText="1"/>
    </xf>
    <xf numFmtId="180" fontId="5" fillId="0" borderId="31" xfId="0" applyNumberFormat="1" applyFont="1" applyBorder="1" applyAlignment="1" applyProtection="1">
      <alignment horizontal="center" vertical="center" wrapText="1"/>
    </xf>
    <xf numFmtId="178" fontId="5" fillId="0" borderId="95" xfId="0" applyNumberFormat="1" applyFont="1" applyFill="1" applyBorder="1" applyAlignment="1" applyProtection="1">
      <alignment vertical="center" wrapText="1"/>
    </xf>
    <xf numFmtId="177" fontId="5" fillId="8" borderId="34" xfId="0" applyNumberFormat="1" applyFont="1" applyFill="1" applyBorder="1" applyAlignment="1" applyProtection="1">
      <alignment horizontal="right" vertical="center" wrapText="1"/>
    </xf>
    <xf numFmtId="177" fontId="5" fillId="0" borderId="16" xfId="0" applyNumberFormat="1" applyFont="1" applyBorder="1" applyAlignment="1" applyProtection="1">
      <alignment horizontal="right" vertical="center" wrapText="1"/>
    </xf>
    <xf numFmtId="0" fontId="5" fillId="0" borderId="32" xfId="0" applyFont="1" applyBorder="1" applyAlignment="1" applyProtection="1">
      <alignment horizontal="left" vertical="center" wrapText="1"/>
    </xf>
    <xf numFmtId="179" fontId="13" fillId="7" borderId="22" xfId="5" applyNumberFormat="1" applyFont="1" applyFill="1" applyBorder="1" applyAlignment="1" applyProtection="1">
      <alignment horizontal="left" vertical="center" wrapText="1"/>
    </xf>
    <xf numFmtId="0" fontId="5" fillId="0" borderId="4" xfId="0" applyFont="1" applyBorder="1" applyAlignment="1" applyProtection="1">
      <alignment vertical="center"/>
    </xf>
    <xf numFmtId="178" fontId="5" fillId="0" borderId="96" xfId="0" applyNumberFormat="1" applyFont="1" applyFill="1" applyBorder="1" applyAlignment="1" applyProtection="1">
      <alignment vertical="center" wrapText="1"/>
    </xf>
    <xf numFmtId="0" fontId="2" fillId="0" borderId="2" xfId="4" applyFill="1">
      <alignment vertical="center"/>
    </xf>
    <xf numFmtId="0" fontId="2" fillId="0" borderId="59" xfId="4" applyFill="1" applyBorder="1">
      <alignment vertical="center"/>
    </xf>
    <xf numFmtId="0" fontId="5" fillId="0" borderId="29" xfId="0" applyFont="1" applyBorder="1" applyAlignment="1" applyProtection="1">
      <alignment horizontal="left" vertical="center" wrapText="1"/>
    </xf>
    <xf numFmtId="0" fontId="0" fillId="0" borderId="3" xfId="0" applyBorder="1" applyAlignment="1">
      <alignment horizontal="center" vertical="center"/>
    </xf>
    <xf numFmtId="178" fontId="5" fillId="0" borderId="34" xfId="0" applyNumberFormat="1" applyFont="1" applyFill="1" applyBorder="1" applyAlignment="1" applyProtection="1">
      <alignment vertical="center" wrapText="1"/>
    </xf>
    <xf numFmtId="178" fontId="5" fillId="0" borderId="51" xfId="0" applyNumberFormat="1" applyFont="1" applyFill="1" applyBorder="1" applyAlignment="1" applyProtection="1">
      <alignment vertical="center" wrapText="1"/>
    </xf>
    <xf numFmtId="178" fontId="5" fillId="8" borderId="36" xfId="0" applyNumberFormat="1" applyFont="1" applyFill="1" applyBorder="1" applyAlignment="1" applyProtection="1">
      <alignment vertical="center" wrapText="1"/>
    </xf>
    <xf numFmtId="178" fontId="5" fillId="8" borderId="22" xfId="0" applyNumberFormat="1" applyFont="1" applyFill="1" applyBorder="1" applyAlignment="1" applyProtection="1">
      <alignment vertical="center" wrapText="1"/>
    </xf>
    <xf numFmtId="178" fontId="5" fillId="8" borderId="62" xfId="0" applyNumberFormat="1" applyFont="1" applyFill="1" applyBorder="1" applyAlignment="1" applyProtection="1">
      <alignment vertical="center" wrapText="1"/>
    </xf>
    <xf numFmtId="0" fontId="5" fillId="0" borderId="29" xfId="0" applyFont="1" applyBorder="1" applyAlignment="1" applyProtection="1">
      <alignment horizontal="left" vertical="center" wrapText="1"/>
    </xf>
    <xf numFmtId="9" fontId="0" fillId="0" borderId="0" xfId="8"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63" xfId="0" applyBorder="1" applyAlignment="1">
      <alignment horizontal="center" vertical="center"/>
    </xf>
    <xf numFmtId="180" fontId="5" fillId="0" borderId="22" xfId="0" applyNumberFormat="1" applyFont="1" applyFill="1" applyBorder="1" applyAlignment="1" applyProtection="1">
      <alignment horizontal="center" vertical="center" wrapText="1"/>
    </xf>
    <xf numFmtId="0" fontId="21" fillId="0" borderId="4" xfId="0" applyFont="1" applyFill="1" applyBorder="1" applyAlignment="1" applyProtection="1">
      <alignment horizontal="left" vertical="center"/>
    </xf>
    <xf numFmtId="0" fontId="5" fillId="0" borderId="0" xfId="0" applyFont="1" applyAlignment="1" applyProtection="1">
      <alignment horizontal="left" vertical="center" wrapText="1"/>
    </xf>
    <xf numFmtId="0" fontId="5" fillId="0" borderId="32" xfId="0" applyFont="1" applyBorder="1" applyAlignment="1" applyProtection="1">
      <alignment horizontal="left" vertical="center" wrapText="1"/>
    </xf>
    <xf numFmtId="0" fontId="5" fillId="0" borderId="24"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8" borderId="35" xfId="0" applyFont="1" applyFill="1" applyBorder="1" applyProtection="1">
      <alignment vertical="center"/>
    </xf>
    <xf numFmtId="0" fontId="5" fillId="0" borderId="4" xfId="0" applyFont="1" applyBorder="1" applyProtection="1">
      <alignment vertical="center"/>
    </xf>
    <xf numFmtId="0" fontId="5" fillId="0" borderId="18" xfId="0" applyFont="1" applyBorder="1" applyProtection="1">
      <alignment vertical="center"/>
    </xf>
    <xf numFmtId="0" fontId="5" fillId="0" borderId="22"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30" xfId="0" applyFont="1" applyBorder="1" applyAlignment="1" applyProtection="1">
      <alignment horizontal="left" vertical="center" wrapText="1"/>
    </xf>
    <xf numFmtId="179" fontId="13" fillId="7" borderId="22" xfId="5" applyNumberFormat="1" applyFont="1" applyFill="1" applyBorder="1" applyAlignment="1" applyProtection="1">
      <alignment horizontal="left" vertical="center" wrapText="1"/>
    </xf>
    <xf numFmtId="0" fontId="0" fillId="0" borderId="3" xfId="0" applyBorder="1" applyAlignment="1">
      <alignment horizontal="center" vertical="center"/>
    </xf>
    <xf numFmtId="180" fontId="5" fillId="0" borderId="29" xfId="0" applyNumberFormat="1" applyFont="1" applyBorder="1" applyAlignment="1" applyProtection="1">
      <alignment horizontal="left" vertical="center" wrapText="1"/>
    </xf>
    <xf numFmtId="0" fontId="0" fillId="0" borderId="0" xfId="0" applyBorder="1" applyProtection="1">
      <alignment vertical="center"/>
    </xf>
    <xf numFmtId="0" fontId="5" fillId="0" borderId="0" xfId="0" applyFont="1" applyFill="1" applyBorder="1" applyProtection="1">
      <alignment vertical="center"/>
    </xf>
    <xf numFmtId="0" fontId="5" fillId="0" borderId="40" xfId="0" applyFont="1" applyFill="1" applyBorder="1" applyAlignment="1" applyProtection="1">
      <alignment horizontal="left" vertical="center"/>
    </xf>
    <xf numFmtId="179" fontId="21" fillId="0" borderId="8" xfId="5" applyNumberFormat="1" applyFont="1" applyFill="1" applyBorder="1" applyAlignment="1" applyProtection="1">
      <alignment horizontal="left" vertical="center" wrapText="1"/>
    </xf>
    <xf numFmtId="179" fontId="21" fillId="0" borderId="24" xfId="5" applyNumberFormat="1" applyFont="1" applyFill="1" applyBorder="1" applyAlignment="1" applyProtection="1">
      <alignment horizontal="left" vertical="center" wrapText="1"/>
    </xf>
    <xf numFmtId="179" fontId="13" fillId="7" borderId="4" xfId="5" applyNumberFormat="1" applyFont="1" applyFill="1" applyBorder="1" applyAlignment="1" applyProtection="1">
      <alignment horizontal="center" vertical="center" wrapText="1"/>
    </xf>
    <xf numFmtId="179" fontId="13" fillId="7" borderId="18" xfId="5" applyNumberFormat="1" applyFont="1" applyFill="1" applyBorder="1" applyAlignment="1" applyProtection="1">
      <alignment horizontal="center" vertical="center" wrapText="1"/>
    </xf>
    <xf numFmtId="179" fontId="13" fillId="7" borderId="29" xfId="5" applyNumberFormat="1" applyFont="1" applyFill="1" applyBorder="1" applyAlignment="1" applyProtection="1">
      <alignment horizontal="center" vertical="center" wrapText="1"/>
    </xf>
    <xf numFmtId="179" fontId="13" fillId="7" borderId="8" xfId="5" applyNumberFormat="1" applyFont="1" applyFill="1" applyBorder="1" applyAlignment="1" applyProtection="1">
      <alignment vertical="center" wrapText="1"/>
    </xf>
    <xf numFmtId="179" fontId="13" fillId="7" borderId="10" xfId="5" applyNumberFormat="1" applyFont="1" applyFill="1" applyBorder="1" applyAlignment="1" applyProtection="1">
      <alignment vertical="center" wrapText="1"/>
    </xf>
    <xf numFmtId="0" fontId="21" fillId="0" borderId="4" xfId="0" applyFont="1" applyFill="1" applyBorder="1" applyAlignment="1" applyProtection="1">
      <alignment horizontal="left" vertical="center"/>
    </xf>
    <xf numFmtId="0" fontId="21" fillId="0" borderId="29" xfId="0" applyFont="1" applyFill="1" applyBorder="1" applyAlignment="1" applyProtection="1">
      <alignment horizontal="left" vertical="center"/>
    </xf>
    <xf numFmtId="0" fontId="5" fillId="0" borderId="5" xfId="0" applyFont="1" applyBorder="1" applyAlignment="1" applyProtection="1">
      <alignment horizontal="left" vertical="center" wrapText="1" shrinkToFit="1"/>
    </xf>
    <xf numFmtId="0" fontId="5" fillId="0" borderId="6" xfId="0" applyFont="1" applyBorder="1" applyAlignment="1" applyProtection="1">
      <alignment horizontal="left" vertical="center" shrinkToFit="1"/>
    </xf>
    <xf numFmtId="0" fontId="5" fillId="0" borderId="7" xfId="0" applyFont="1" applyBorder="1" applyAlignment="1" applyProtection="1">
      <alignment horizontal="left" vertical="center" shrinkToFit="1"/>
    </xf>
    <xf numFmtId="0" fontId="5" fillId="0" borderId="8"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38" fontId="20" fillId="8" borderId="35" xfId="7" applyFont="1" applyFill="1" applyBorder="1" applyAlignment="1" applyProtection="1">
      <alignment horizontal="center" vertical="center"/>
    </xf>
    <xf numFmtId="38" fontId="20" fillId="8" borderId="29" xfId="7" applyFont="1" applyFill="1" applyBorder="1" applyAlignment="1" applyProtection="1">
      <alignment horizontal="center" vertical="center"/>
    </xf>
    <xf numFmtId="179" fontId="21" fillId="0" borderId="9" xfId="5" applyNumberFormat="1"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0" xfId="0" applyFont="1" applyAlignment="1" applyProtection="1">
      <alignment horizontal="left" vertical="center" wrapText="1"/>
    </xf>
    <xf numFmtId="0" fontId="5" fillId="0" borderId="32" xfId="0" applyFont="1" applyBorder="1" applyAlignment="1" applyProtection="1">
      <alignment horizontal="left" vertical="center" wrapText="1"/>
    </xf>
    <xf numFmtId="0" fontId="14" fillId="8" borderId="17" xfId="0" applyFont="1" applyFill="1" applyBorder="1" applyAlignment="1" applyProtection="1">
      <alignment horizontal="left" vertical="top" wrapText="1"/>
    </xf>
    <xf numFmtId="0" fontId="14" fillId="8" borderId="39" xfId="0" applyFont="1" applyFill="1" applyBorder="1" applyAlignment="1" applyProtection="1">
      <alignment horizontal="left" vertical="top" wrapText="1"/>
    </xf>
    <xf numFmtId="0" fontId="14" fillId="8" borderId="55" xfId="0" applyFont="1" applyFill="1" applyBorder="1" applyAlignment="1" applyProtection="1">
      <alignment horizontal="left" vertical="top"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24" xfId="0" applyFont="1" applyBorder="1" applyAlignment="1" applyProtection="1">
      <alignment horizontal="left" vertical="center" wrapText="1"/>
    </xf>
    <xf numFmtId="0" fontId="5" fillId="0" borderId="25"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15" fillId="0" borderId="31" xfId="0" applyFont="1" applyBorder="1" applyAlignment="1" applyProtection="1">
      <alignment horizontal="left" vertical="center" wrapText="1"/>
    </xf>
    <xf numFmtId="0" fontId="19" fillId="0" borderId="32" xfId="0" applyFont="1" applyBorder="1" applyAlignment="1" applyProtection="1">
      <alignment horizontal="left" vertical="center" wrapText="1"/>
    </xf>
    <xf numFmtId="0" fontId="19" fillId="0" borderId="30" xfId="0" applyFont="1" applyBorder="1" applyAlignment="1" applyProtection="1">
      <alignment horizontal="left" vertical="center" wrapText="1"/>
    </xf>
    <xf numFmtId="0" fontId="5" fillId="8" borderId="35" xfId="0" applyFont="1" applyFill="1" applyBorder="1" applyProtection="1">
      <alignment vertical="center"/>
    </xf>
    <xf numFmtId="0" fontId="5" fillId="8" borderId="29" xfId="0" applyFont="1" applyFill="1" applyBorder="1" applyProtection="1">
      <alignment vertical="center"/>
    </xf>
    <xf numFmtId="0" fontId="5" fillId="8" borderId="31" xfId="0" applyFont="1" applyFill="1" applyBorder="1" applyProtection="1">
      <alignment vertical="center"/>
    </xf>
    <xf numFmtId="0" fontId="5" fillId="0" borderId="3" xfId="0" applyFont="1" applyBorder="1" applyAlignment="1" applyProtection="1">
      <alignment horizontal="left" vertical="center"/>
    </xf>
    <xf numFmtId="0" fontId="5" fillId="0" borderId="7" xfId="0" applyFont="1" applyBorder="1" applyAlignment="1" applyProtection="1">
      <alignment horizontal="left" vertical="center"/>
    </xf>
    <xf numFmtId="0" fontId="5" fillId="8" borderId="43" xfId="0" applyFont="1" applyFill="1" applyBorder="1" applyProtection="1">
      <alignment vertical="center"/>
    </xf>
    <xf numFmtId="0" fontId="5" fillId="8" borderId="22" xfId="0" applyFont="1" applyFill="1" applyBorder="1" applyProtection="1">
      <alignment vertical="center"/>
    </xf>
    <xf numFmtId="0" fontId="5" fillId="0" borderId="5" xfId="0" applyFont="1" applyBorder="1" applyAlignment="1" applyProtection="1">
      <alignment horizontal="left" vertical="center" wrapText="1"/>
    </xf>
    <xf numFmtId="0" fontId="5" fillId="8" borderId="35" xfId="0" applyFont="1" applyFill="1" applyBorder="1" applyAlignment="1" applyProtection="1">
      <alignment horizontal="center" vertical="center"/>
    </xf>
    <xf numFmtId="0" fontId="5" fillId="8" borderId="29" xfId="0" applyFont="1" applyFill="1" applyBorder="1" applyAlignment="1" applyProtection="1">
      <alignment horizontal="center" vertical="center"/>
    </xf>
    <xf numFmtId="0" fontId="11" fillId="11" borderId="3" xfId="0" applyFont="1" applyFill="1" applyBorder="1" applyAlignment="1" applyProtection="1">
      <alignment horizontal="center" vertical="center"/>
    </xf>
    <xf numFmtId="0" fontId="12" fillId="6" borderId="3" xfId="0" applyFont="1" applyFill="1" applyBorder="1" applyAlignment="1" applyProtection="1">
      <alignment horizontal="center" vertical="center"/>
    </xf>
    <xf numFmtId="0" fontId="12" fillId="6" borderId="8" xfId="0" applyFont="1" applyFill="1" applyBorder="1" applyAlignment="1" applyProtection="1">
      <alignment horizontal="center" vertical="center"/>
    </xf>
    <xf numFmtId="0" fontId="5" fillId="0" borderId="3" xfId="0" applyFont="1" applyBorder="1" applyProtection="1">
      <alignment vertical="center"/>
    </xf>
    <xf numFmtId="0" fontId="5" fillId="0" borderId="4" xfId="0" applyFont="1" applyBorder="1" applyProtection="1">
      <alignment vertical="center"/>
    </xf>
    <xf numFmtId="0" fontId="5" fillId="8" borderId="41" xfId="0" applyFont="1" applyFill="1" applyBorder="1" applyAlignment="1" applyProtection="1">
      <alignment horizontal="center" vertical="center"/>
    </xf>
    <xf numFmtId="0" fontId="5" fillId="8" borderId="51" xfId="0" applyFont="1" applyFill="1" applyBorder="1" applyAlignment="1" applyProtection="1">
      <alignment horizontal="center" vertical="center"/>
    </xf>
    <xf numFmtId="0" fontId="5" fillId="8" borderId="43" xfId="0" applyFont="1" applyFill="1" applyBorder="1" applyAlignment="1" applyProtection="1">
      <alignment horizontal="center" vertical="center"/>
    </xf>
    <xf numFmtId="0" fontId="5" fillId="8" borderId="22" xfId="0" applyFont="1" applyFill="1" applyBorder="1" applyAlignment="1" applyProtection="1">
      <alignment horizontal="center" vertical="center"/>
    </xf>
    <xf numFmtId="0" fontId="5" fillId="0" borderId="18" xfId="0" applyFont="1" applyBorder="1" applyProtection="1">
      <alignment vertical="center"/>
    </xf>
    <xf numFmtId="0" fontId="5" fillId="0" borderId="5" xfId="0" applyFont="1" applyBorder="1" applyAlignment="1" applyProtection="1">
      <alignment horizontal="left" vertical="center"/>
    </xf>
    <xf numFmtId="0" fontId="5" fillId="0" borderId="31"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22" xfId="0" applyFont="1" applyBorder="1" applyAlignment="1" applyProtection="1">
      <alignment horizontal="left" vertical="center" wrapText="1"/>
    </xf>
    <xf numFmtId="0" fontId="5" fillId="0" borderId="3"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23" xfId="0" applyFont="1" applyBorder="1" applyAlignment="1" applyProtection="1">
      <alignment horizontal="left"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179" fontId="13" fillId="7" borderId="3" xfId="5" applyNumberFormat="1" applyFont="1" applyFill="1" applyBorder="1" applyAlignment="1" applyProtection="1">
      <alignment horizontal="left" vertical="center" wrapText="1"/>
    </xf>
    <xf numFmtId="179" fontId="13" fillId="7" borderId="8" xfId="5" applyNumberFormat="1" applyFont="1" applyFill="1" applyBorder="1" applyAlignment="1" applyProtection="1">
      <alignment horizontal="left" vertical="center" wrapText="1"/>
    </xf>
    <xf numFmtId="179" fontId="13" fillId="7" borderId="9" xfId="5" applyNumberFormat="1" applyFont="1" applyFill="1" applyBorder="1" applyAlignment="1" applyProtection="1">
      <alignment horizontal="left" vertical="center" wrapText="1"/>
    </xf>
    <xf numFmtId="0" fontId="9" fillId="8" borderId="43" xfId="6" applyFill="1" applyBorder="1" applyProtection="1">
      <alignment vertical="center"/>
    </xf>
    <xf numFmtId="0" fontId="5" fillId="8" borderId="36" xfId="0" applyFont="1" applyFill="1" applyBorder="1" applyProtection="1">
      <alignment vertical="center"/>
    </xf>
    <xf numFmtId="0" fontId="5" fillId="8" borderId="52" xfId="0" applyFont="1" applyFill="1" applyBorder="1" applyProtection="1">
      <alignment vertical="center"/>
    </xf>
    <xf numFmtId="0" fontId="5" fillId="0" borderId="13" xfId="0" applyFont="1" applyBorder="1" applyAlignment="1" applyProtection="1">
      <alignment horizontal="left" vertical="center" wrapText="1"/>
    </xf>
    <xf numFmtId="0" fontId="5" fillId="0" borderId="28"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27" xfId="0" applyFont="1" applyBorder="1" applyAlignment="1" applyProtection="1">
      <alignment horizontal="left" vertical="center" wrapText="1"/>
    </xf>
    <xf numFmtId="0" fontId="5" fillId="0" borderId="30" xfId="0" applyFont="1" applyBorder="1" applyAlignment="1" applyProtection="1">
      <alignment horizontal="left" vertical="center" wrapText="1"/>
    </xf>
    <xf numFmtId="0" fontId="5" fillId="0" borderId="31" xfId="0" applyFont="1" applyBorder="1" applyAlignment="1" applyProtection="1">
      <alignment horizontal="left" vertical="center" wrapText="1"/>
    </xf>
    <xf numFmtId="0" fontId="5" fillId="0" borderId="26" xfId="0" applyFont="1" applyBorder="1" applyAlignment="1" applyProtection="1">
      <alignment horizontal="left" vertical="center" wrapText="1"/>
    </xf>
    <xf numFmtId="0" fontId="12" fillId="6" borderId="10" xfId="0" applyFont="1" applyFill="1" applyBorder="1" applyAlignment="1" applyProtection="1">
      <alignment horizontal="center" vertical="center"/>
    </xf>
    <xf numFmtId="0" fontId="13" fillId="7" borderId="3" xfId="0" applyFont="1" applyFill="1" applyBorder="1" applyAlignment="1" applyProtection="1">
      <alignment horizontal="left" vertical="center" wrapText="1"/>
    </xf>
    <xf numFmtId="0" fontId="21" fillId="0" borderId="12" xfId="0" applyFont="1" applyBorder="1" applyAlignment="1" applyProtection="1">
      <alignment vertical="center" wrapText="1"/>
    </xf>
    <xf numFmtId="0" fontId="21" fillId="0" borderId="27" xfId="0" applyFont="1" applyBorder="1" applyAlignment="1" applyProtection="1">
      <alignment vertical="center" wrapText="1"/>
    </xf>
    <xf numFmtId="0" fontId="5" fillId="13" borderId="4" xfId="0" applyFont="1" applyFill="1" applyBorder="1" applyAlignment="1" applyProtection="1">
      <alignment horizontal="left" vertical="center" wrapText="1"/>
    </xf>
    <xf numFmtId="0" fontId="5" fillId="13" borderId="4" xfId="0" applyFont="1" applyFill="1" applyBorder="1" applyAlignment="1" applyProtection="1">
      <alignment horizontal="left" vertical="center"/>
    </xf>
    <xf numFmtId="0" fontId="5" fillId="8" borderId="15" xfId="0" applyFont="1" applyFill="1" applyBorder="1" applyAlignment="1" applyProtection="1">
      <alignment horizontal="left" vertical="top" wrapText="1"/>
    </xf>
    <xf numFmtId="0" fontId="5" fillId="8" borderId="38" xfId="0" applyFont="1" applyFill="1" applyBorder="1" applyAlignment="1" applyProtection="1">
      <alignment horizontal="left" vertical="top" wrapText="1"/>
    </xf>
    <xf numFmtId="0" fontId="5" fillId="8" borderId="58"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5" fillId="8" borderId="38" xfId="0" applyFont="1" applyFill="1" applyBorder="1" applyAlignment="1" applyProtection="1">
      <alignment horizontal="center" vertical="center" wrapText="1"/>
    </xf>
    <xf numFmtId="0" fontId="5" fillId="8" borderId="58" xfId="0" applyFont="1" applyFill="1" applyBorder="1" applyAlignment="1" applyProtection="1">
      <alignment horizontal="center" vertical="center" wrapText="1"/>
    </xf>
    <xf numFmtId="0" fontId="25" fillId="0" borderId="16" xfId="0" applyFont="1" applyBorder="1" applyAlignment="1" applyProtection="1">
      <alignment horizontal="left" vertical="top" wrapText="1"/>
    </xf>
    <xf numFmtId="0" fontId="14" fillId="0" borderId="0" xfId="0" applyFont="1" applyAlignment="1" applyProtection="1">
      <alignment horizontal="left" vertical="top" wrapText="1"/>
    </xf>
    <xf numFmtId="0" fontId="14" fillId="0" borderId="32" xfId="0" applyFont="1" applyBorder="1" applyAlignment="1" applyProtection="1">
      <alignment horizontal="left" vertical="top" wrapText="1"/>
    </xf>
    <xf numFmtId="0" fontId="5" fillId="0" borderId="5" xfId="0" applyFont="1" applyBorder="1" applyAlignment="1" applyProtection="1">
      <alignment horizontal="center" vertical="center" wrapText="1"/>
    </xf>
    <xf numFmtId="177" fontId="5" fillId="0" borderId="35" xfId="0" applyNumberFormat="1" applyFont="1" applyBorder="1" applyAlignment="1" applyProtection="1">
      <alignment horizontal="center" vertical="center" wrapText="1"/>
    </xf>
    <xf numFmtId="177" fontId="5" fillId="0" borderId="29" xfId="0" applyNumberFormat="1" applyFont="1" applyBorder="1" applyAlignment="1" applyProtection="1">
      <alignment horizontal="center" vertical="center" wrapText="1"/>
    </xf>
    <xf numFmtId="179" fontId="13" fillId="7" borderId="24" xfId="5" applyNumberFormat="1" applyFont="1" applyFill="1" applyBorder="1" applyAlignment="1" applyProtection="1">
      <alignment horizontal="left" vertical="center" wrapText="1"/>
    </xf>
    <xf numFmtId="0" fontId="5" fillId="0" borderId="0" xfId="0" applyFont="1" applyAlignment="1" applyProtection="1">
      <alignment horizontal="center" vertical="center" wrapText="1"/>
    </xf>
    <xf numFmtId="179" fontId="13" fillId="7" borderId="22" xfId="5" applyNumberFormat="1" applyFont="1" applyFill="1" applyBorder="1" applyAlignment="1" applyProtection="1">
      <alignment horizontal="left" vertical="center" wrapText="1"/>
    </xf>
    <xf numFmtId="0" fontId="5" fillId="13" borderId="5" xfId="0" applyFont="1" applyFill="1" applyBorder="1" applyAlignment="1" applyProtection="1">
      <alignment horizontal="center" vertical="center" wrapText="1"/>
    </xf>
    <xf numFmtId="0" fontId="5" fillId="13" borderId="6" xfId="0" applyFont="1" applyFill="1" applyBorder="1" applyAlignment="1" applyProtection="1">
      <alignment horizontal="center" vertical="center" wrapText="1"/>
    </xf>
    <xf numFmtId="0" fontId="5" fillId="13" borderId="7" xfId="0" applyFont="1" applyFill="1" applyBorder="1" applyAlignment="1" applyProtection="1">
      <alignment horizontal="center" vertical="center" wrapText="1"/>
    </xf>
    <xf numFmtId="0" fontId="5" fillId="0" borderId="16"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0" borderId="32" xfId="0" applyFont="1" applyBorder="1" applyAlignment="1" applyProtection="1">
      <alignment horizontal="left" vertical="top" wrapText="1"/>
    </xf>
    <xf numFmtId="0" fontId="5" fillId="13" borderId="4" xfId="0" applyFont="1" applyFill="1" applyBorder="1" applyAlignment="1" applyProtection="1">
      <alignment horizontal="center" vertical="center" wrapText="1"/>
    </xf>
    <xf numFmtId="0" fontId="5" fillId="13" borderId="4" xfId="0" applyFont="1" applyFill="1" applyBorder="1" applyAlignment="1" applyProtection="1">
      <alignment horizontal="center" vertical="center"/>
    </xf>
    <xf numFmtId="0" fontId="5" fillId="8" borderId="0" xfId="0" applyFont="1" applyFill="1" applyAlignment="1" applyProtection="1">
      <alignment horizontal="left" vertical="top" wrapText="1"/>
    </xf>
    <xf numFmtId="0" fontId="5" fillId="8" borderId="32" xfId="0" applyFont="1" applyFill="1" applyBorder="1" applyAlignment="1" applyProtection="1">
      <alignment horizontal="left" vertical="top" wrapText="1"/>
    </xf>
    <xf numFmtId="0" fontId="5" fillId="8" borderId="34" xfId="0" applyFont="1" applyFill="1" applyBorder="1" applyAlignment="1" applyProtection="1">
      <alignment horizontal="left" vertical="top" wrapText="1"/>
    </xf>
    <xf numFmtId="0" fontId="5" fillId="8" borderId="47" xfId="0" applyFont="1" applyFill="1" applyBorder="1" applyAlignment="1" applyProtection="1">
      <alignment horizontal="left" vertical="top" wrapText="1"/>
    </xf>
    <xf numFmtId="0" fontId="5" fillId="8" borderId="56" xfId="0" applyFont="1" applyFill="1" applyBorder="1" applyAlignment="1" applyProtection="1">
      <alignment horizontal="left" vertical="top" wrapText="1"/>
    </xf>
    <xf numFmtId="0" fontId="5" fillId="0" borderId="35"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14" fillId="8" borderId="36" xfId="0" applyFont="1" applyFill="1" applyBorder="1" applyAlignment="1" applyProtection="1">
      <alignment horizontal="left" vertical="top" wrapText="1"/>
    </xf>
    <xf numFmtId="0" fontId="14" fillId="8" borderId="92" xfId="0" applyFont="1" applyFill="1" applyBorder="1" applyAlignment="1" applyProtection="1">
      <alignment horizontal="left" vertical="top" wrapText="1"/>
    </xf>
    <xf numFmtId="0" fontId="14" fillId="8" borderId="52" xfId="0" applyFont="1" applyFill="1" applyBorder="1" applyAlignment="1" applyProtection="1">
      <alignment horizontal="left" vertical="top" wrapText="1"/>
    </xf>
    <xf numFmtId="0" fontId="5" fillId="0" borderId="10" xfId="0" applyFont="1" applyBorder="1" applyAlignment="1" applyProtection="1">
      <alignment horizontal="center" vertical="center"/>
    </xf>
    <xf numFmtId="0" fontId="15" fillId="0" borderId="7"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15" fillId="0" borderId="4" xfId="0" applyFont="1" applyBorder="1" applyAlignment="1" applyProtection="1">
      <alignment horizontal="lef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61" xfId="0" applyBorder="1" applyAlignment="1">
      <alignment horizontal="center" vertical="center"/>
    </xf>
    <xf numFmtId="0" fontId="0" fillId="0" borderId="3" xfId="0" applyBorder="1" applyAlignment="1">
      <alignment horizontal="center" vertical="center" shrinkToFit="1"/>
    </xf>
    <xf numFmtId="9" fontId="0" fillId="0" borderId="8" xfId="8" applyFont="1" applyBorder="1" applyAlignment="1">
      <alignment horizontal="center" vertical="center"/>
    </xf>
    <xf numFmtId="9" fontId="0" fillId="0" borderId="10" xfId="8" applyFont="1" applyBorder="1" applyAlignment="1">
      <alignment horizontal="center" vertical="center"/>
    </xf>
    <xf numFmtId="0" fontId="0" fillId="0" borderId="37" xfId="0" applyBorder="1" applyAlignment="1">
      <alignment horizontal="center" vertical="center"/>
    </xf>
    <xf numFmtId="38" fontId="0" fillId="0" borderId="0" xfId="7" applyFont="1" applyAlignment="1">
      <alignment horizontal="center" vertical="center"/>
    </xf>
    <xf numFmtId="0" fontId="0" fillId="0" borderId="75" xfId="0" applyBorder="1" applyAlignment="1">
      <alignment horizontal="center" vertical="center"/>
    </xf>
    <xf numFmtId="0" fontId="0" fillId="0" borderId="0" xfId="0" applyAlignment="1">
      <alignment horizontal="center" vertical="center"/>
    </xf>
    <xf numFmtId="179" fontId="0" fillId="0" borderId="0" xfId="0" applyNumberFormat="1" applyAlignment="1">
      <alignment horizontal="center" vertical="center"/>
    </xf>
    <xf numFmtId="0" fontId="0" fillId="0" borderId="70" xfId="0" applyBorder="1" applyAlignment="1">
      <alignment horizontal="center" vertical="center"/>
    </xf>
    <xf numFmtId="0" fontId="0" fillId="0" borderId="72" xfId="0" applyBorder="1" applyAlignment="1">
      <alignment horizontal="left" vertical="center"/>
    </xf>
    <xf numFmtId="0" fontId="0" fillId="0" borderId="71" xfId="0" applyBorder="1" applyAlignment="1">
      <alignment horizontal="left" vertical="center"/>
    </xf>
    <xf numFmtId="0" fontId="0" fillId="0" borderId="18" xfId="0" applyBorder="1" applyAlignment="1">
      <alignment horizontal="left" vertical="center" wrapText="1"/>
    </xf>
    <xf numFmtId="0" fontId="0" fillId="0" borderId="18" xfId="0" applyBorder="1" applyAlignment="1">
      <alignment horizontal="left" vertical="center"/>
    </xf>
    <xf numFmtId="180" fontId="5" fillId="0" borderId="22" xfId="0" applyNumberFormat="1" applyFont="1" applyFill="1" applyBorder="1" applyAlignment="1" applyProtection="1">
      <alignment horizontal="left" vertical="center" wrapText="1"/>
    </xf>
    <xf numFmtId="180" fontId="5" fillId="0" borderId="24" xfId="0" applyNumberFormat="1" applyFont="1" applyFill="1" applyBorder="1" applyAlignment="1" applyProtection="1">
      <alignment horizontal="left" vertical="center" wrapText="1"/>
    </xf>
    <xf numFmtId="180" fontId="5" fillId="0" borderId="22" xfId="0" applyNumberFormat="1" applyFont="1" applyFill="1" applyBorder="1" applyAlignment="1" applyProtection="1">
      <alignment vertical="center" wrapText="1"/>
    </xf>
  </cellXfs>
  <cellStyles count="9">
    <cellStyle name="20% - アクセント 1" xfId="1" builtinId="30"/>
    <cellStyle name="20% - アクセント 3" xfId="2" builtinId="38"/>
    <cellStyle name="パーセント" xfId="8" builtinId="5"/>
    <cellStyle name="ハイパーリンク" xfId="6" builtinId="8"/>
    <cellStyle name="メモ" xfId="3" builtinId="10"/>
    <cellStyle name="桁区切り" xfId="7" builtinId="6"/>
    <cellStyle name="入力" xfId="4" builtinId="20"/>
    <cellStyle name="標準" xfId="0" builtinId="0"/>
    <cellStyle name="標準 2" xfId="5"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入力データの確認</a:t>
            </a:r>
          </a:p>
        </c:rich>
      </c:tx>
      <c:overlay val="0"/>
      <c:spPr>
        <a:noFill/>
        <a:ln w="25400">
          <a:noFill/>
        </a:ln>
      </c:spPr>
    </c:title>
    <c:autoTitleDeleted val="0"/>
    <c:plotArea>
      <c:layout/>
      <c:barChart>
        <c:barDir val="bar"/>
        <c:grouping val="stacked"/>
        <c:varyColors val="0"/>
        <c:ser>
          <c:idx val="0"/>
          <c:order val="0"/>
          <c:tx>
            <c:strRef>
              <c:f>計算用シート!$B$3</c:f>
              <c:strCache>
                <c:ptCount val="1"/>
                <c:pt idx="0">
                  <c:v>起工測量</c:v>
                </c:pt>
              </c:strCache>
            </c:strRef>
          </c:tx>
          <c:spPr>
            <a:solidFill>
              <a:srgbClr val="5B9BD5"/>
            </a:solidFill>
            <a:ln w="25400">
              <a:noFill/>
            </a:ln>
          </c:spPr>
          <c:invertIfNegative val="0"/>
          <c:cat>
            <c:strRef>
              <c:f>計算用シート!$A$4:$A$5</c:f>
              <c:strCache>
                <c:ptCount val="2"/>
                <c:pt idx="0">
                  <c:v>従来</c:v>
                </c:pt>
                <c:pt idx="1">
                  <c:v>ＩＣＴ</c:v>
                </c:pt>
              </c:strCache>
            </c:strRef>
          </c:cat>
          <c:val>
            <c:numRef>
              <c:f>計算用シート!$B$4:$B$5</c:f>
              <c:numCache>
                <c:formatCode>General</c:formatCode>
                <c:ptCount val="2"/>
                <c:pt idx="0">
                  <c:v>0</c:v>
                </c:pt>
                <c:pt idx="1">
                  <c:v>0</c:v>
                </c:pt>
              </c:numCache>
            </c:numRef>
          </c:val>
          <c:extLst>
            <c:ext xmlns:c16="http://schemas.microsoft.com/office/drawing/2014/chart" uri="{C3380CC4-5D6E-409C-BE32-E72D297353CC}">
              <c16:uniqueId val="{00000000-A7E3-43A1-BFF0-C7DCAB213446}"/>
            </c:ext>
          </c:extLst>
        </c:ser>
        <c:ser>
          <c:idx val="1"/>
          <c:order val="1"/>
          <c:tx>
            <c:strRef>
              <c:f>計算用シート!$C$3</c:f>
              <c:strCache>
                <c:ptCount val="1"/>
                <c:pt idx="0">
                  <c:v>３次元設計(測量設計)</c:v>
                </c:pt>
              </c:strCache>
            </c:strRef>
          </c:tx>
          <c:spPr>
            <a:solidFill>
              <a:srgbClr val="ED7D31"/>
            </a:solidFill>
            <a:ln w="25400">
              <a:noFill/>
            </a:ln>
          </c:spPr>
          <c:invertIfNegative val="0"/>
          <c:cat>
            <c:strRef>
              <c:f>計算用シート!$A$4:$A$5</c:f>
              <c:strCache>
                <c:ptCount val="2"/>
                <c:pt idx="0">
                  <c:v>従来</c:v>
                </c:pt>
                <c:pt idx="1">
                  <c:v>ＩＣＴ</c:v>
                </c:pt>
              </c:strCache>
            </c:strRef>
          </c:cat>
          <c:val>
            <c:numRef>
              <c:f>計算用シート!$C$4:$C$5</c:f>
              <c:numCache>
                <c:formatCode>General</c:formatCode>
                <c:ptCount val="2"/>
                <c:pt idx="0">
                  <c:v>0</c:v>
                </c:pt>
                <c:pt idx="1">
                  <c:v>0</c:v>
                </c:pt>
              </c:numCache>
            </c:numRef>
          </c:val>
          <c:extLst>
            <c:ext xmlns:c16="http://schemas.microsoft.com/office/drawing/2014/chart" uri="{C3380CC4-5D6E-409C-BE32-E72D297353CC}">
              <c16:uniqueId val="{00000001-A7E3-43A1-BFF0-C7DCAB213446}"/>
            </c:ext>
          </c:extLst>
        </c:ser>
        <c:ser>
          <c:idx val="2"/>
          <c:order val="2"/>
          <c:tx>
            <c:strRef>
              <c:f>計算用シート!$D$3</c:f>
              <c:strCache>
                <c:ptCount val="1"/>
                <c:pt idx="0">
                  <c:v>施工</c:v>
                </c:pt>
              </c:strCache>
            </c:strRef>
          </c:tx>
          <c:spPr>
            <a:solidFill>
              <a:srgbClr val="A5A5A5"/>
            </a:solidFill>
            <a:ln w="25400">
              <a:noFill/>
            </a:ln>
          </c:spPr>
          <c:invertIfNegative val="0"/>
          <c:cat>
            <c:strRef>
              <c:f>計算用シート!$A$4:$A$5</c:f>
              <c:strCache>
                <c:ptCount val="2"/>
                <c:pt idx="0">
                  <c:v>従来</c:v>
                </c:pt>
                <c:pt idx="1">
                  <c:v>ＩＣＴ</c:v>
                </c:pt>
              </c:strCache>
            </c:strRef>
          </c:cat>
          <c:val>
            <c:numRef>
              <c:f>計算用シート!$D$4:$D$5</c:f>
              <c:numCache>
                <c:formatCode>General</c:formatCode>
                <c:ptCount val="2"/>
                <c:pt idx="0">
                  <c:v>0</c:v>
                </c:pt>
                <c:pt idx="1">
                  <c:v>0</c:v>
                </c:pt>
              </c:numCache>
            </c:numRef>
          </c:val>
          <c:extLst>
            <c:ext xmlns:c16="http://schemas.microsoft.com/office/drawing/2014/chart" uri="{C3380CC4-5D6E-409C-BE32-E72D297353CC}">
              <c16:uniqueId val="{00000002-A7E3-43A1-BFF0-C7DCAB213446}"/>
            </c:ext>
          </c:extLst>
        </c:ser>
        <c:ser>
          <c:idx val="3"/>
          <c:order val="3"/>
          <c:tx>
            <c:strRef>
              <c:f>計算用シート!$E$3</c:f>
              <c:strCache>
                <c:ptCount val="1"/>
                <c:pt idx="0">
                  <c:v>出来形管理</c:v>
                </c:pt>
              </c:strCache>
            </c:strRef>
          </c:tx>
          <c:spPr>
            <a:solidFill>
              <a:srgbClr val="FFC000"/>
            </a:solidFill>
            <a:ln w="25400">
              <a:noFill/>
            </a:ln>
          </c:spPr>
          <c:invertIfNegative val="0"/>
          <c:cat>
            <c:strRef>
              <c:f>計算用シート!$A$4:$A$5</c:f>
              <c:strCache>
                <c:ptCount val="2"/>
                <c:pt idx="0">
                  <c:v>従来</c:v>
                </c:pt>
                <c:pt idx="1">
                  <c:v>ＩＣＴ</c:v>
                </c:pt>
              </c:strCache>
            </c:strRef>
          </c:cat>
          <c:val>
            <c:numRef>
              <c:f>計算用シート!$E$4:$E$5</c:f>
              <c:numCache>
                <c:formatCode>General</c:formatCode>
                <c:ptCount val="2"/>
                <c:pt idx="0">
                  <c:v>0</c:v>
                </c:pt>
                <c:pt idx="1">
                  <c:v>0</c:v>
                </c:pt>
              </c:numCache>
            </c:numRef>
          </c:val>
          <c:extLst>
            <c:ext xmlns:c16="http://schemas.microsoft.com/office/drawing/2014/chart" uri="{C3380CC4-5D6E-409C-BE32-E72D297353CC}">
              <c16:uniqueId val="{00000003-A7E3-43A1-BFF0-C7DCAB213446}"/>
            </c:ext>
          </c:extLst>
        </c:ser>
        <c:ser>
          <c:idx val="4"/>
          <c:order val="4"/>
          <c:tx>
            <c:strRef>
              <c:f>計算用シート!$F$3</c:f>
              <c:strCache>
                <c:ptCount val="1"/>
                <c:pt idx="0">
                  <c:v>出来形検査</c:v>
                </c:pt>
              </c:strCache>
            </c:strRef>
          </c:tx>
          <c:spPr>
            <a:solidFill>
              <a:srgbClr val="4472C4"/>
            </a:solidFill>
            <a:ln w="25400">
              <a:noFill/>
            </a:ln>
          </c:spPr>
          <c:invertIfNegative val="0"/>
          <c:cat>
            <c:strRef>
              <c:f>計算用シート!$A$4:$A$5</c:f>
              <c:strCache>
                <c:ptCount val="2"/>
                <c:pt idx="0">
                  <c:v>従来</c:v>
                </c:pt>
                <c:pt idx="1">
                  <c:v>ＩＣＴ</c:v>
                </c:pt>
              </c:strCache>
            </c:strRef>
          </c:cat>
          <c:val>
            <c:numRef>
              <c:f>計算用シート!$F$4:$F$5</c:f>
              <c:numCache>
                <c:formatCode>General</c:formatCode>
                <c:ptCount val="2"/>
                <c:pt idx="0">
                  <c:v>0</c:v>
                </c:pt>
                <c:pt idx="1">
                  <c:v>0</c:v>
                </c:pt>
              </c:numCache>
            </c:numRef>
          </c:val>
          <c:extLst>
            <c:ext xmlns:c16="http://schemas.microsoft.com/office/drawing/2014/chart" uri="{C3380CC4-5D6E-409C-BE32-E72D297353CC}">
              <c16:uniqueId val="{00000004-A7E3-43A1-BFF0-C7DCAB213446}"/>
            </c:ext>
          </c:extLst>
        </c:ser>
        <c:ser>
          <c:idx val="5"/>
          <c:order val="5"/>
          <c:tx>
            <c:strRef>
              <c:f>計算用シート!$G$3</c:f>
              <c:strCache>
                <c:ptCount val="1"/>
                <c:pt idx="0">
                  <c:v>電子納品</c:v>
                </c:pt>
              </c:strCache>
            </c:strRef>
          </c:tx>
          <c:spPr>
            <a:solidFill>
              <a:srgbClr val="70AD47"/>
            </a:solidFill>
            <a:ln w="25400">
              <a:noFill/>
            </a:ln>
          </c:spPr>
          <c:invertIfNegative val="0"/>
          <c:cat>
            <c:strRef>
              <c:f>計算用シート!$A$4:$A$5</c:f>
              <c:strCache>
                <c:ptCount val="2"/>
                <c:pt idx="0">
                  <c:v>従来</c:v>
                </c:pt>
                <c:pt idx="1">
                  <c:v>ＩＣＴ</c:v>
                </c:pt>
              </c:strCache>
            </c:strRef>
          </c:cat>
          <c:val>
            <c:numRef>
              <c:f>計算用シート!$G$4:$G$5</c:f>
              <c:numCache>
                <c:formatCode>General</c:formatCode>
                <c:ptCount val="2"/>
                <c:pt idx="0">
                  <c:v>0</c:v>
                </c:pt>
                <c:pt idx="1">
                  <c:v>0</c:v>
                </c:pt>
              </c:numCache>
            </c:numRef>
          </c:val>
          <c:extLst>
            <c:ext xmlns:c16="http://schemas.microsoft.com/office/drawing/2014/chart" uri="{C3380CC4-5D6E-409C-BE32-E72D297353CC}">
              <c16:uniqueId val="{00000005-A7E3-43A1-BFF0-C7DCAB213446}"/>
            </c:ext>
          </c:extLst>
        </c:ser>
        <c:dLbls>
          <c:showLegendKey val="0"/>
          <c:showVal val="0"/>
          <c:showCatName val="0"/>
          <c:showSerName val="0"/>
          <c:showPercent val="0"/>
          <c:showBubbleSize val="0"/>
        </c:dLbls>
        <c:gapWidth val="55"/>
        <c:overlap val="100"/>
        <c:axId val="391927616"/>
        <c:axId val="391924088"/>
      </c:barChart>
      <c:catAx>
        <c:axId val="39192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391924088"/>
        <c:crosses val="autoZero"/>
        <c:auto val="1"/>
        <c:lblAlgn val="ctr"/>
        <c:lblOffset val="100"/>
        <c:noMultiLvlLbl val="0"/>
      </c:catAx>
      <c:valAx>
        <c:axId val="391924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391927616"/>
        <c:crosses val="autoZero"/>
        <c:crossBetween val="between"/>
      </c:valAx>
      <c:spPr>
        <a:noFill/>
        <a:ln w="25400">
          <a:noFill/>
        </a:ln>
      </c:spPr>
    </c:plotArea>
    <c:legend>
      <c:legendPos val="r"/>
      <c:overlay val="0"/>
      <c:spPr>
        <a:noFill/>
        <a:ln w="25400">
          <a:noFill/>
        </a:ln>
      </c:spPr>
      <c:txPr>
        <a:bodyPr rot="0" horzOverflow="overflow" wrap="square" anchor="ctr" anchorCtr="1"/>
        <a:lstStyle/>
        <a:p>
          <a:pPr algn="l"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8B-4146-A432-F614F78EC9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8B-4146-A432-F614F78EC91C}"/>
              </c:ext>
            </c:extLst>
          </c:dPt>
          <c:cat>
            <c:strRef>
              <c:f>計算用シート!$A$38:$B$39</c:f>
              <c:strCache>
                <c:ptCount val="2"/>
                <c:pt idx="0">
                  <c:v>男性</c:v>
                </c:pt>
                <c:pt idx="1">
                  <c:v>女性</c:v>
                </c:pt>
              </c:strCache>
            </c:strRef>
          </c:cat>
          <c:val>
            <c:numRef>
              <c:f>計算用シート!$O$38:$O$39</c:f>
              <c:numCache>
                <c:formatCode>General</c:formatCode>
                <c:ptCount val="2"/>
                <c:pt idx="0">
                  <c:v>6.5</c:v>
                </c:pt>
                <c:pt idx="1">
                  <c:v>6.5</c:v>
                </c:pt>
              </c:numCache>
            </c:numRef>
          </c:val>
          <c:extLst>
            <c:ext xmlns:c16="http://schemas.microsoft.com/office/drawing/2014/chart" uri="{C3380CC4-5D6E-409C-BE32-E72D297353CC}">
              <c16:uniqueId val="{00000004-5F8B-4146-A432-F614F78EC91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84F-4444-ADDC-06C449258F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84F-4444-ADDC-06C449258F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84F-4444-ADDC-06C449258F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84F-4444-ADDC-06C449258F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84F-4444-ADDC-06C449258FF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84F-4444-ADDC-06C449258FF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84F-4444-ADDC-06C449258FF0}"/>
              </c:ext>
            </c:extLst>
          </c:dPt>
          <c:cat>
            <c:strRef>
              <c:f>計算用シート!$A$9:$B$15</c:f>
              <c:strCache>
                <c:ptCount val="7"/>
                <c:pt idx="0">
                  <c:v>10代</c:v>
                </c:pt>
                <c:pt idx="1">
                  <c:v>20代</c:v>
                </c:pt>
                <c:pt idx="2">
                  <c:v>３0代</c:v>
                </c:pt>
                <c:pt idx="3">
                  <c:v>４0代</c:v>
                </c:pt>
                <c:pt idx="4">
                  <c:v>５0代</c:v>
                </c:pt>
                <c:pt idx="5">
                  <c:v>６0代</c:v>
                </c:pt>
                <c:pt idx="6">
                  <c:v>７0代以上</c:v>
                </c:pt>
              </c:strCache>
            </c:strRef>
          </c:cat>
          <c:val>
            <c:numRef>
              <c:f>計算用シート!$N$9:$N$15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884F-4444-ADDC-06C449258FF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E5-4368-BE88-47F0B2AE54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E5-4368-BE88-47F0B2AE54E9}"/>
              </c:ext>
            </c:extLst>
          </c:dPt>
          <c:cat>
            <c:strRef>
              <c:f>計算用シート!$A$18:$B$19</c:f>
              <c:strCache>
                <c:ptCount val="2"/>
                <c:pt idx="0">
                  <c:v>男性</c:v>
                </c:pt>
                <c:pt idx="1">
                  <c:v>女性</c:v>
                </c:pt>
              </c:strCache>
            </c:strRef>
          </c:cat>
          <c:val>
            <c:numRef>
              <c:f>計算用シート!$N$18:$N$19</c:f>
              <c:numCache>
                <c:formatCode>General</c:formatCode>
                <c:ptCount val="2"/>
                <c:pt idx="0">
                  <c:v>0</c:v>
                </c:pt>
                <c:pt idx="1">
                  <c:v>0</c:v>
                </c:pt>
              </c:numCache>
            </c:numRef>
          </c:val>
          <c:extLst>
            <c:ext xmlns:c16="http://schemas.microsoft.com/office/drawing/2014/chart" uri="{C3380CC4-5D6E-409C-BE32-E72D297353CC}">
              <c16:uniqueId val="{00000004-FAE5-4368-BE88-47F0B2AE54E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49-4338-9595-489C7F36A2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249-4338-9595-489C7F36A2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249-4338-9595-489C7F36A2E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249-4338-9595-489C7F36A2E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249-4338-9595-489C7F36A2E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249-4338-9595-489C7F36A2E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249-4338-9595-489C7F36A2E5}"/>
              </c:ext>
            </c:extLst>
          </c:dPt>
          <c:cat>
            <c:strRef>
              <c:f>計算用シート!$A$9:$B$15</c:f>
              <c:strCache>
                <c:ptCount val="7"/>
                <c:pt idx="0">
                  <c:v>10代</c:v>
                </c:pt>
                <c:pt idx="1">
                  <c:v>20代</c:v>
                </c:pt>
                <c:pt idx="2">
                  <c:v>３0代</c:v>
                </c:pt>
                <c:pt idx="3">
                  <c:v>４0代</c:v>
                </c:pt>
                <c:pt idx="4">
                  <c:v>５0代</c:v>
                </c:pt>
                <c:pt idx="5">
                  <c:v>６0代</c:v>
                </c:pt>
                <c:pt idx="6">
                  <c:v>７0代以上</c:v>
                </c:pt>
              </c:strCache>
            </c:strRef>
          </c:cat>
          <c:val>
            <c:numRef>
              <c:f>計算用シート!$O$9:$O$15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1249-4338-9595-489C7F36A2E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9F-4F44-B1D1-62680093F1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9F-4F44-B1D1-62680093F1AB}"/>
              </c:ext>
            </c:extLst>
          </c:dPt>
          <c:cat>
            <c:strRef>
              <c:f>計算用シート!$A$18:$B$19</c:f>
              <c:strCache>
                <c:ptCount val="2"/>
                <c:pt idx="0">
                  <c:v>男性</c:v>
                </c:pt>
                <c:pt idx="1">
                  <c:v>女性</c:v>
                </c:pt>
              </c:strCache>
            </c:strRef>
          </c:cat>
          <c:val>
            <c:numRef>
              <c:f>計算用シート!$O$18:$O$19</c:f>
              <c:numCache>
                <c:formatCode>General</c:formatCode>
                <c:ptCount val="2"/>
                <c:pt idx="0">
                  <c:v>0</c:v>
                </c:pt>
                <c:pt idx="1">
                  <c:v>0</c:v>
                </c:pt>
              </c:numCache>
            </c:numRef>
          </c:val>
          <c:extLst>
            <c:ext xmlns:c16="http://schemas.microsoft.com/office/drawing/2014/chart" uri="{C3380CC4-5D6E-409C-BE32-E72D297353CC}">
              <c16:uniqueId val="{00000004-449F-4F44-B1D1-62680093F1A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入力データの確認</a:t>
            </a:r>
          </a:p>
        </c:rich>
      </c:tx>
      <c:overlay val="0"/>
      <c:spPr>
        <a:noFill/>
        <a:ln w="25400">
          <a:noFill/>
        </a:ln>
      </c:spPr>
    </c:title>
    <c:autoTitleDeleted val="0"/>
    <c:plotArea>
      <c:layout/>
      <c:barChart>
        <c:barDir val="bar"/>
        <c:grouping val="stacked"/>
        <c:varyColors val="0"/>
        <c:ser>
          <c:idx val="0"/>
          <c:order val="0"/>
          <c:tx>
            <c:strRef>
              <c:f>計算用シート!$B$23</c:f>
              <c:strCache>
                <c:ptCount val="1"/>
                <c:pt idx="0">
                  <c:v>起工測量</c:v>
                </c:pt>
              </c:strCache>
            </c:strRef>
          </c:tx>
          <c:invertIfNegative val="0"/>
          <c:cat>
            <c:strRef>
              <c:f>計算用シート!$A$24:$A$25</c:f>
              <c:strCache>
                <c:ptCount val="2"/>
                <c:pt idx="0">
                  <c:v>従来</c:v>
                </c:pt>
                <c:pt idx="1">
                  <c:v>ＩＣＴ</c:v>
                </c:pt>
              </c:strCache>
            </c:strRef>
          </c:cat>
          <c:val>
            <c:numRef>
              <c:f>計算用シート!$B$24:$B$25</c:f>
              <c:numCache>
                <c:formatCode>General</c:formatCode>
                <c:ptCount val="2"/>
                <c:pt idx="0">
                  <c:v>10</c:v>
                </c:pt>
                <c:pt idx="1">
                  <c:v>4</c:v>
                </c:pt>
              </c:numCache>
            </c:numRef>
          </c:val>
          <c:extLst>
            <c:ext xmlns:c16="http://schemas.microsoft.com/office/drawing/2014/chart" uri="{C3380CC4-5D6E-409C-BE32-E72D297353CC}">
              <c16:uniqueId val="{00000000-F9A4-40C8-A1B3-9382B66D337A}"/>
            </c:ext>
          </c:extLst>
        </c:ser>
        <c:ser>
          <c:idx val="1"/>
          <c:order val="1"/>
          <c:tx>
            <c:strRef>
              <c:f>計算用シート!$C$23</c:f>
              <c:strCache>
                <c:ptCount val="1"/>
                <c:pt idx="0">
                  <c:v>３次元設計(測量設計)</c:v>
                </c:pt>
              </c:strCache>
            </c:strRef>
          </c:tx>
          <c:invertIfNegative val="0"/>
          <c:cat>
            <c:strRef>
              <c:f>計算用シート!$A$24:$A$25</c:f>
              <c:strCache>
                <c:ptCount val="2"/>
                <c:pt idx="0">
                  <c:v>従来</c:v>
                </c:pt>
                <c:pt idx="1">
                  <c:v>ＩＣＴ</c:v>
                </c:pt>
              </c:strCache>
            </c:strRef>
          </c:cat>
          <c:val>
            <c:numRef>
              <c:f>計算用シート!$C$24:$C$25</c:f>
              <c:numCache>
                <c:formatCode>General</c:formatCode>
                <c:ptCount val="2"/>
                <c:pt idx="0">
                  <c:v>12</c:v>
                </c:pt>
                <c:pt idx="1">
                  <c:v>7</c:v>
                </c:pt>
              </c:numCache>
            </c:numRef>
          </c:val>
          <c:extLst>
            <c:ext xmlns:c16="http://schemas.microsoft.com/office/drawing/2014/chart" uri="{C3380CC4-5D6E-409C-BE32-E72D297353CC}">
              <c16:uniqueId val="{00000001-F9A4-40C8-A1B3-9382B66D337A}"/>
            </c:ext>
          </c:extLst>
        </c:ser>
        <c:ser>
          <c:idx val="2"/>
          <c:order val="2"/>
          <c:tx>
            <c:strRef>
              <c:f>計算用シート!$D$23</c:f>
              <c:strCache>
                <c:ptCount val="1"/>
                <c:pt idx="0">
                  <c:v>施工</c:v>
                </c:pt>
              </c:strCache>
            </c:strRef>
          </c:tx>
          <c:invertIfNegative val="0"/>
          <c:cat>
            <c:strRef>
              <c:f>計算用シート!$A$24:$A$25</c:f>
              <c:strCache>
                <c:ptCount val="2"/>
                <c:pt idx="0">
                  <c:v>従来</c:v>
                </c:pt>
                <c:pt idx="1">
                  <c:v>ＩＣＴ</c:v>
                </c:pt>
              </c:strCache>
            </c:strRef>
          </c:cat>
          <c:val>
            <c:numRef>
              <c:f>計算用シート!$D$24:$D$25</c:f>
              <c:numCache>
                <c:formatCode>General</c:formatCode>
                <c:ptCount val="2"/>
                <c:pt idx="0">
                  <c:v>70</c:v>
                </c:pt>
                <c:pt idx="1">
                  <c:v>42</c:v>
                </c:pt>
              </c:numCache>
            </c:numRef>
          </c:val>
          <c:extLst>
            <c:ext xmlns:c16="http://schemas.microsoft.com/office/drawing/2014/chart" uri="{C3380CC4-5D6E-409C-BE32-E72D297353CC}">
              <c16:uniqueId val="{00000002-F9A4-40C8-A1B3-9382B66D337A}"/>
            </c:ext>
          </c:extLst>
        </c:ser>
        <c:ser>
          <c:idx val="3"/>
          <c:order val="3"/>
          <c:tx>
            <c:strRef>
              <c:f>計算用シート!$E$23</c:f>
              <c:strCache>
                <c:ptCount val="1"/>
                <c:pt idx="0">
                  <c:v>出来形管理</c:v>
                </c:pt>
              </c:strCache>
            </c:strRef>
          </c:tx>
          <c:invertIfNegative val="0"/>
          <c:cat>
            <c:strRef>
              <c:f>計算用シート!$A$24:$A$25</c:f>
              <c:strCache>
                <c:ptCount val="2"/>
                <c:pt idx="0">
                  <c:v>従来</c:v>
                </c:pt>
                <c:pt idx="1">
                  <c:v>ＩＣＴ</c:v>
                </c:pt>
              </c:strCache>
            </c:strRef>
          </c:cat>
          <c:val>
            <c:numRef>
              <c:f>計算用シート!$E$24:$E$25</c:f>
              <c:numCache>
                <c:formatCode>General</c:formatCode>
                <c:ptCount val="2"/>
                <c:pt idx="0">
                  <c:v>8</c:v>
                </c:pt>
                <c:pt idx="1">
                  <c:v>4</c:v>
                </c:pt>
              </c:numCache>
            </c:numRef>
          </c:val>
          <c:extLst>
            <c:ext xmlns:c16="http://schemas.microsoft.com/office/drawing/2014/chart" uri="{C3380CC4-5D6E-409C-BE32-E72D297353CC}">
              <c16:uniqueId val="{00000003-F9A4-40C8-A1B3-9382B66D337A}"/>
            </c:ext>
          </c:extLst>
        </c:ser>
        <c:ser>
          <c:idx val="4"/>
          <c:order val="4"/>
          <c:tx>
            <c:strRef>
              <c:f>計算用シート!$F$23</c:f>
              <c:strCache>
                <c:ptCount val="1"/>
                <c:pt idx="0">
                  <c:v>出来形検査</c:v>
                </c:pt>
              </c:strCache>
            </c:strRef>
          </c:tx>
          <c:invertIfNegative val="0"/>
          <c:cat>
            <c:strRef>
              <c:f>計算用シート!$A$24:$A$25</c:f>
              <c:strCache>
                <c:ptCount val="2"/>
                <c:pt idx="0">
                  <c:v>従来</c:v>
                </c:pt>
                <c:pt idx="1">
                  <c:v>ＩＣＴ</c:v>
                </c:pt>
              </c:strCache>
            </c:strRef>
          </c:cat>
          <c:val>
            <c:numRef>
              <c:f>計算用シート!$F$24:$F$25</c:f>
              <c:numCache>
                <c:formatCode>General</c:formatCode>
                <c:ptCount val="2"/>
                <c:pt idx="0">
                  <c:v>4</c:v>
                </c:pt>
                <c:pt idx="1">
                  <c:v>1</c:v>
                </c:pt>
              </c:numCache>
            </c:numRef>
          </c:val>
          <c:extLst>
            <c:ext xmlns:c16="http://schemas.microsoft.com/office/drawing/2014/chart" uri="{C3380CC4-5D6E-409C-BE32-E72D297353CC}">
              <c16:uniqueId val="{00000004-F9A4-40C8-A1B3-9382B66D337A}"/>
            </c:ext>
          </c:extLst>
        </c:ser>
        <c:ser>
          <c:idx val="5"/>
          <c:order val="5"/>
          <c:tx>
            <c:strRef>
              <c:f>計算用シート!$G$23</c:f>
              <c:strCache>
                <c:ptCount val="1"/>
                <c:pt idx="0">
                  <c:v>電子納品</c:v>
                </c:pt>
              </c:strCache>
            </c:strRef>
          </c:tx>
          <c:invertIfNegative val="0"/>
          <c:cat>
            <c:strRef>
              <c:f>計算用シート!$A$24:$A$25</c:f>
              <c:strCache>
                <c:ptCount val="2"/>
                <c:pt idx="0">
                  <c:v>従来</c:v>
                </c:pt>
                <c:pt idx="1">
                  <c:v>ＩＣＴ</c:v>
                </c:pt>
              </c:strCache>
            </c:strRef>
          </c:cat>
          <c:val>
            <c:numRef>
              <c:f>計算用シート!$G$24:$G$25</c:f>
              <c:numCache>
                <c:formatCode>General</c:formatCode>
                <c:ptCount val="2"/>
                <c:pt idx="0">
                  <c:v>5</c:v>
                </c:pt>
                <c:pt idx="1">
                  <c:v>2</c:v>
                </c:pt>
              </c:numCache>
            </c:numRef>
          </c:val>
          <c:extLst>
            <c:ext xmlns:c16="http://schemas.microsoft.com/office/drawing/2014/chart" uri="{C3380CC4-5D6E-409C-BE32-E72D297353CC}">
              <c16:uniqueId val="{00000005-F9A4-40C8-A1B3-9382B66D337A}"/>
            </c:ext>
          </c:extLst>
        </c:ser>
        <c:dLbls>
          <c:showLegendKey val="0"/>
          <c:showVal val="0"/>
          <c:showCatName val="0"/>
          <c:showSerName val="0"/>
          <c:showPercent val="0"/>
          <c:showBubbleSize val="0"/>
        </c:dLbls>
        <c:gapWidth val="55"/>
        <c:overlap val="100"/>
        <c:axId val="391927616"/>
        <c:axId val="391924088"/>
      </c:barChart>
      <c:catAx>
        <c:axId val="39192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391924088"/>
        <c:crosses val="autoZero"/>
        <c:auto val="1"/>
        <c:lblAlgn val="ctr"/>
        <c:lblOffset val="100"/>
        <c:noMultiLvlLbl val="0"/>
      </c:catAx>
      <c:valAx>
        <c:axId val="391924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391927616"/>
        <c:crosses val="autoZero"/>
        <c:crossBetween val="between"/>
      </c:valAx>
      <c:spPr>
        <a:noFill/>
        <a:ln w="25400">
          <a:noFill/>
        </a:ln>
      </c:spPr>
    </c:plotArea>
    <c:legend>
      <c:legendPos val="r"/>
      <c:overlay val="0"/>
      <c:spPr>
        <a:noFill/>
        <a:ln w="25400">
          <a:noFill/>
        </a:ln>
      </c:spPr>
      <c:txPr>
        <a:bodyPr rot="0" horzOverflow="overflow" wrap="square" anchor="ctr" anchorCtr="1"/>
        <a:lstStyle/>
        <a:p>
          <a:pPr algn="l"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9E1-473C-8B5F-A3E60A7264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9E1-473C-8B5F-A3E60A7264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9E1-473C-8B5F-A3E60A7264A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9E1-473C-8B5F-A3E60A7264A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9E1-473C-8B5F-A3E60A7264A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9E1-473C-8B5F-A3E60A7264A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9E1-473C-8B5F-A3E60A7264A1}"/>
              </c:ext>
            </c:extLst>
          </c:dPt>
          <c:cat>
            <c:strRef>
              <c:f>計算用シート!$A$29:$B$35</c:f>
              <c:strCache>
                <c:ptCount val="7"/>
                <c:pt idx="0">
                  <c:v>10代</c:v>
                </c:pt>
                <c:pt idx="1">
                  <c:v>20代</c:v>
                </c:pt>
                <c:pt idx="2">
                  <c:v>３0代</c:v>
                </c:pt>
                <c:pt idx="3">
                  <c:v>４0代</c:v>
                </c:pt>
                <c:pt idx="4">
                  <c:v>５0代</c:v>
                </c:pt>
                <c:pt idx="5">
                  <c:v>６0代</c:v>
                </c:pt>
                <c:pt idx="6">
                  <c:v>７0代以上</c:v>
                </c:pt>
              </c:strCache>
            </c:strRef>
          </c:cat>
          <c:val>
            <c:numRef>
              <c:f>計算用シート!$N$29:$N$35</c:f>
              <c:numCache>
                <c:formatCode>General</c:formatCode>
                <c:ptCount val="7"/>
                <c:pt idx="0">
                  <c:v>1</c:v>
                </c:pt>
                <c:pt idx="1">
                  <c:v>18</c:v>
                </c:pt>
                <c:pt idx="2">
                  <c:v>1</c:v>
                </c:pt>
                <c:pt idx="3">
                  <c:v>15</c:v>
                </c:pt>
                <c:pt idx="4">
                  <c:v>10</c:v>
                </c:pt>
                <c:pt idx="5">
                  <c:v>0</c:v>
                </c:pt>
                <c:pt idx="6">
                  <c:v>0</c:v>
                </c:pt>
              </c:numCache>
            </c:numRef>
          </c:val>
          <c:extLst>
            <c:ext xmlns:c16="http://schemas.microsoft.com/office/drawing/2014/chart" uri="{C3380CC4-5D6E-409C-BE32-E72D297353CC}">
              <c16:uniqueId val="{0000000E-49E1-473C-8B5F-A3E60A7264A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57-4470-A68B-83DF1E12C13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57-4470-A68B-83DF1E12C13C}"/>
              </c:ext>
            </c:extLst>
          </c:dPt>
          <c:cat>
            <c:strRef>
              <c:f>計算用シート!$A$38:$B$39</c:f>
              <c:strCache>
                <c:ptCount val="2"/>
                <c:pt idx="0">
                  <c:v>男性</c:v>
                </c:pt>
                <c:pt idx="1">
                  <c:v>女性</c:v>
                </c:pt>
              </c:strCache>
            </c:strRef>
          </c:cat>
          <c:val>
            <c:numRef>
              <c:f>計算用シート!$N$38:$N$39</c:f>
              <c:numCache>
                <c:formatCode>General</c:formatCode>
                <c:ptCount val="2"/>
                <c:pt idx="0">
                  <c:v>28</c:v>
                </c:pt>
                <c:pt idx="1">
                  <c:v>17</c:v>
                </c:pt>
              </c:numCache>
            </c:numRef>
          </c:val>
          <c:extLst>
            <c:ext xmlns:c16="http://schemas.microsoft.com/office/drawing/2014/chart" uri="{C3380CC4-5D6E-409C-BE32-E72D297353CC}">
              <c16:uniqueId val="{00000004-D857-4470-A68B-83DF1E12C13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8B-4B0E-93B3-103C512E463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28B-4B0E-93B3-103C512E463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28B-4B0E-93B3-103C512E463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28B-4B0E-93B3-103C512E463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28B-4B0E-93B3-103C512E463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28B-4B0E-93B3-103C512E463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28B-4B0E-93B3-103C512E463A}"/>
              </c:ext>
            </c:extLst>
          </c:dPt>
          <c:cat>
            <c:strRef>
              <c:f>計算用シート!$A$29:$B$35</c:f>
              <c:strCache>
                <c:ptCount val="7"/>
                <c:pt idx="0">
                  <c:v>10代</c:v>
                </c:pt>
                <c:pt idx="1">
                  <c:v>20代</c:v>
                </c:pt>
                <c:pt idx="2">
                  <c:v>３0代</c:v>
                </c:pt>
                <c:pt idx="3">
                  <c:v>４0代</c:v>
                </c:pt>
                <c:pt idx="4">
                  <c:v>５0代</c:v>
                </c:pt>
                <c:pt idx="5">
                  <c:v>６0代</c:v>
                </c:pt>
                <c:pt idx="6">
                  <c:v>７0代以上</c:v>
                </c:pt>
              </c:strCache>
            </c:strRef>
          </c:cat>
          <c:val>
            <c:numRef>
              <c:f>計算用シート!$O$29:$O$35</c:f>
              <c:numCache>
                <c:formatCode>General</c:formatCode>
                <c:ptCount val="7"/>
                <c:pt idx="0">
                  <c:v>0</c:v>
                </c:pt>
                <c:pt idx="1">
                  <c:v>1</c:v>
                </c:pt>
                <c:pt idx="2">
                  <c:v>7</c:v>
                </c:pt>
                <c:pt idx="3">
                  <c:v>5</c:v>
                </c:pt>
                <c:pt idx="4">
                  <c:v>0</c:v>
                </c:pt>
                <c:pt idx="5">
                  <c:v>0</c:v>
                </c:pt>
                <c:pt idx="6">
                  <c:v>0</c:v>
                </c:pt>
              </c:numCache>
            </c:numRef>
          </c:val>
          <c:extLst>
            <c:ext xmlns:c16="http://schemas.microsoft.com/office/drawing/2014/chart" uri="{C3380CC4-5D6E-409C-BE32-E72D297353CC}">
              <c16:uniqueId val="{0000000E-528B-4B0E-93B3-103C512E463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データ集計シート!$D$82" noThreeD="1"/>
</file>

<file path=xl/ctrlProps/ctrlProp100.xml><?xml version="1.0" encoding="utf-8"?>
<formControlPr xmlns="http://schemas.microsoft.com/office/spreadsheetml/2009/9/main" objectType="CheckBox" fmlaLink="データ集計シート!$D$27" noThreeD="1"/>
</file>

<file path=xl/ctrlProps/ctrlProp101.xml><?xml version="1.0" encoding="utf-8"?>
<formControlPr xmlns="http://schemas.microsoft.com/office/spreadsheetml/2009/9/main" objectType="CheckBox" fmlaLink="データ集計シート!$D$28" noThreeD="1"/>
</file>

<file path=xl/ctrlProps/ctrlProp102.xml><?xml version="1.0" encoding="utf-8"?>
<formControlPr xmlns="http://schemas.microsoft.com/office/spreadsheetml/2009/9/main" objectType="CheckBox" fmlaLink="データ集計シート!$D$31" noThreeD="1"/>
</file>

<file path=xl/ctrlProps/ctrlProp103.xml><?xml version="1.0" encoding="utf-8"?>
<formControlPr xmlns="http://schemas.microsoft.com/office/spreadsheetml/2009/9/main" objectType="CheckBox" fmlaLink="データ集計シート!$D$32" noThreeD="1"/>
</file>

<file path=xl/ctrlProps/ctrlProp104.xml><?xml version="1.0" encoding="utf-8"?>
<formControlPr xmlns="http://schemas.microsoft.com/office/spreadsheetml/2009/9/main" objectType="CheckBox" fmlaLink="データ集計シート!$D$33" noThreeD="1"/>
</file>

<file path=xl/ctrlProps/ctrlProp105.xml><?xml version="1.0" encoding="utf-8"?>
<formControlPr xmlns="http://schemas.microsoft.com/office/spreadsheetml/2009/9/main" objectType="CheckBox" fmlaLink="データ集計シート!$D$34" noThreeD="1"/>
</file>

<file path=xl/ctrlProps/ctrlProp106.xml><?xml version="1.0" encoding="utf-8"?>
<formControlPr xmlns="http://schemas.microsoft.com/office/spreadsheetml/2009/9/main" objectType="CheckBox" fmlaLink="データ集計シート!$D$35" noThreeD="1"/>
</file>

<file path=xl/ctrlProps/ctrlProp107.xml><?xml version="1.0" encoding="utf-8"?>
<formControlPr xmlns="http://schemas.microsoft.com/office/spreadsheetml/2009/9/main" objectType="CheckBox" fmlaLink="データ集計シート!$D$36" noThreeD="1"/>
</file>

<file path=xl/ctrlProps/ctrlProp108.xml><?xml version="1.0" encoding="utf-8"?>
<formControlPr xmlns="http://schemas.microsoft.com/office/spreadsheetml/2009/9/main" objectType="CheckBox" fmlaLink="データ集計シート!$D$37" noThreeD="1"/>
</file>

<file path=xl/ctrlProps/ctrlProp109.xml><?xml version="1.0" encoding="utf-8"?>
<formControlPr xmlns="http://schemas.microsoft.com/office/spreadsheetml/2009/9/main" objectType="CheckBox" fmlaLink="データ集計シート!$D$38" noThreeD="1"/>
</file>

<file path=xl/ctrlProps/ctrlProp11.xml><?xml version="1.0" encoding="utf-8"?>
<formControlPr xmlns="http://schemas.microsoft.com/office/spreadsheetml/2009/9/main" objectType="Radio" checked="Checked" firstButton="1" fmlaLink="データ集計シート!$B$12:$D$12" noThreeD="1"/>
</file>

<file path=xl/ctrlProps/ctrlProp110.xml><?xml version="1.0" encoding="utf-8"?>
<formControlPr xmlns="http://schemas.microsoft.com/office/spreadsheetml/2009/9/main" objectType="CheckBox" fmlaLink="データ集計シート!$D$39" noThreeD="1"/>
</file>

<file path=xl/ctrlProps/ctrlProp111.xml><?xml version="1.0" encoding="utf-8"?>
<formControlPr xmlns="http://schemas.microsoft.com/office/spreadsheetml/2009/9/main" objectType="CheckBox" fmlaLink="データ集計シート!$D$40" noThreeD="1"/>
</file>

<file path=xl/ctrlProps/ctrlProp112.xml><?xml version="1.0" encoding="utf-8"?>
<formControlPr xmlns="http://schemas.microsoft.com/office/spreadsheetml/2009/9/main" objectType="CheckBox" fmlaLink="データ集計シート!$D$41" noThreeD="1"/>
</file>

<file path=xl/ctrlProps/ctrlProp113.xml><?xml version="1.0" encoding="utf-8"?>
<formControlPr xmlns="http://schemas.microsoft.com/office/spreadsheetml/2009/9/main" objectType="CheckBox" fmlaLink="データ集計シート!$D$44" noThreeD="1"/>
</file>

<file path=xl/ctrlProps/ctrlProp114.xml><?xml version="1.0" encoding="utf-8"?>
<formControlPr xmlns="http://schemas.microsoft.com/office/spreadsheetml/2009/9/main" objectType="CheckBox" fmlaLink="データ集計シート!$D$45" noThreeD="1"/>
</file>

<file path=xl/ctrlProps/ctrlProp115.xml><?xml version="1.0" encoding="utf-8"?>
<formControlPr xmlns="http://schemas.microsoft.com/office/spreadsheetml/2009/9/main" objectType="CheckBox" fmlaLink="データ集計シート!$D$46" noThreeD="1"/>
</file>

<file path=xl/ctrlProps/ctrlProp116.xml><?xml version="1.0" encoding="utf-8"?>
<formControlPr xmlns="http://schemas.microsoft.com/office/spreadsheetml/2009/9/main" objectType="CheckBox" fmlaLink="データ集計シート!$D$47" noThreeD="1"/>
</file>

<file path=xl/ctrlProps/ctrlProp117.xml><?xml version="1.0" encoding="utf-8"?>
<formControlPr xmlns="http://schemas.microsoft.com/office/spreadsheetml/2009/9/main" objectType="CheckBox" fmlaLink="データ集計シート!$D$48" noThreeD="1"/>
</file>

<file path=xl/ctrlProps/ctrlProp118.xml><?xml version="1.0" encoding="utf-8"?>
<formControlPr xmlns="http://schemas.microsoft.com/office/spreadsheetml/2009/9/main" objectType="CheckBox" fmlaLink="データ集計シート!$D$49" noThreeD="1"/>
</file>

<file path=xl/ctrlProps/ctrlProp119.xml><?xml version="1.0" encoding="utf-8"?>
<formControlPr xmlns="http://schemas.microsoft.com/office/spreadsheetml/2009/9/main" objectType="CheckBox" fmlaLink="データ集計シート!$D$50"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データ集計シート!$D$51" noThreeD="1"/>
</file>

<file path=xl/ctrlProps/ctrlProp121.xml><?xml version="1.0" encoding="utf-8"?>
<formControlPr xmlns="http://schemas.microsoft.com/office/spreadsheetml/2009/9/main" objectType="CheckBox" fmlaLink="データ集計シート!$D$52" noThreeD="1"/>
</file>

<file path=xl/ctrlProps/ctrlProp122.xml><?xml version="1.0" encoding="utf-8"?>
<formControlPr xmlns="http://schemas.microsoft.com/office/spreadsheetml/2009/9/main" objectType="CheckBox" fmlaLink="データ集計シート!$D$53" noThreeD="1"/>
</file>

<file path=xl/ctrlProps/ctrlProp123.xml><?xml version="1.0" encoding="utf-8"?>
<formControlPr xmlns="http://schemas.microsoft.com/office/spreadsheetml/2009/9/main" objectType="CheckBox" fmlaLink="データ集計シート!$D$54" noThreeD="1"/>
</file>

<file path=xl/ctrlProps/ctrlProp124.xml><?xml version="1.0" encoding="utf-8"?>
<formControlPr xmlns="http://schemas.microsoft.com/office/spreadsheetml/2009/9/main" objectType="CheckBox" fmlaLink="データ集計シート!$D$55" noThreeD="1"/>
</file>

<file path=xl/ctrlProps/ctrlProp125.xml><?xml version="1.0" encoding="utf-8"?>
<formControlPr xmlns="http://schemas.microsoft.com/office/spreadsheetml/2009/9/main" objectType="CheckBox" fmlaLink="データ集計シート!$D$60" noThreeD="1"/>
</file>

<file path=xl/ctrlProps/ctrlProp126.xml><?xml version="1.0" encoding="utf-8"?>
<formControlPr xmlns="http://schemas.microsoft.com/office/spreadsheetml/2009/9/main" objectType="CheckBox" fmlaLink="データ集計シート!$D$61" noThreeD="1"/>
</file>

<file path=xl/ctrlProps/ctrlProp127.xml><?xml version="1.0" encoding="utf-8"?>
<formControlPr xmlns="http://schemas.microsoft.com/office/spreadsheetml/2009/9/main" objectType="CheckBox" fmlaLink="データ集計シート!$D$59" noThreeD="1"/>
</file>

<file path=xl/ctrlProps/ctrlProp128.xml><?xml version="1.0" encoding="utf-8"?>
<formControlPr xmlns="http://schemas.microsoft.com/office/spreadsheetml/2009/9/main" objectType="CheckBox" fmlaLink="データ集計シート!$D$58" noThreeD="1"/>
</file>

<file path=xl/ctrlProps/ctrlProp129.xml><?xml version="1.0" encoding="utf-8"?>
<formControlPr xmlns="http://schemas.microsoft.com/office/spreadsheetml/2009/9/main" objectType="CheckBox" fmlaLink="データ集計シート!$D$62"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CheckBox" fmlaLink="データ集計シート!$D$63" noThreeD="1"/>
</file>

<file path=xl/ctrlProps/ctrlProp131.xml><?xml version="1.0" encoding="utf-8"?>
<formControlPr xmlns="http://schemas.microsoft.com/office/spreadsheetml/2009/9/main" objectType="CheckBox" fmlaLink="データ集計シート!$D$64" noThreeD="1"/>
</file>

<file path=xl/ctrlProps/ctrlProp132.xml><?xml version="1.0" encoding="utf-8"?>
<formControlPr xmlns="http://schemas.microsoft.com/office/spreadsheetml/2009/9/main" objectType="CheckBox" fmlaLink="データ集計シート!$D$65" noThreeD="1"/>
</file>

<file path=xl/ctrlProps/ctrlProp133.xml><?xml version="1.0" encoding="utf-8"?>
<formControlPr xmlns="http://schemas.microsoft.com/office/spreadsheetml/2009/9/main" objectType="CheckBox" fmlaLink="データ集計シート!$D$66" noThreeD="1"/>
</file>

<file path=xl/ctrlProps/ctrlProp134.xml><?xml version="1.0" encoding="utf-8"?>
<formControlPr xmlns="http://schemas.microsoft.com/office/spreadsheetml/2009/9/main" objectType="CheckBox" fmlaLink="データ集計シート!$D$67" noThreeD="1"/>
</file>

<file path=xl/ctrlProps/ctrlProp135.xml><?xml version="1.0" encoding="utf-8"?>
<formControlPr xmlns="http://schemas.microsoft.com/office/spreadsheetml/2009/9/main" objectType="CheckBox" fmlaLink="データ集計シート!$D$68" noThreeD="1"/>
</file>

<file path=xl/ctrlProps/ctrlProp136.xml><?xml version="1.0" encoding="utf-8"?>
<formControlPr xmlns="http://schemas.microsoft.com/office/spreadsheetml/2009/9/main" objectType="CheckBox" fmlaLink="データ集計シート!$D$71" noThreeD="1"/>
</file>

<file path=xl/ctrlProps/ctrlProp137.xml><?xml version="1.0" encoding="utf-8"?>
<formControlPr xmlns="http://schemas.microsoft.com/office/spreadsheetml/2009/9/main" objectType="CheckBox" fmlaLink="データ集計シート!$D$72" noThreeD="1"/>
</file>

<file path=xl/ctrlProps/ctrlProp138.xml><?xml version="1.0" encoding="utf-8"?>
<formControlPr xmlns="http://schemas.microsoft.com/office/spreadsheetml/2009/9/main" objectType="CheckBox" fmlaLink="データ集計シート!$D$73"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データ集計シート!$D$83" noThreeD="1"/>
</file>

<file path=xl/ctrlProps/ctrlProp17.xml><?xml version="1.0" encoding="utf-8"?>
<formControlPr xmlns="http://schemas.microsoft.com/office/spreadsheetml/2009/9/main" objectType="CheckBox" fmlaLink="データ集計シート!$D$78" noThreeD="1"/>
</file>

<file path=xl/ctrlProps/ctrlProp18.xml><?xml version="1.0" encoding="utf-8"?>
<formControlPr xmlns="http://schemas.microsoft.com/office/spreadsheetml/2009/9/main" objectType="CheckBox" fmlaLink="データ集計シート!$D$86" noThreeD="1"/>
</file>

<file path=xl/ctrlProps/ctrlProp19.xml><?xml version="1.0" encoding="utf-8"?>
<formControlPr xmlns="http://schemas.microsoft.com/office/spreadsheetml/2009/9/main" objectType="CheckBox" fmlaLink="データ集計シート!$D$87"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データ集計シート!$D$20" noThreeD="1"/>
</file>

<file path=xl/ctrlProps/ctrlProp21.xml><?xml version="1.0" encoding="utf-8"?>
<formControlPr xmlns="http://schemas.microsoft.com/office/spreadsheetml/2009/9/main" objectType="CheckBox" fmlaLink="データ集計シート!$D$21" noThreeD="1"/>
</file>

<file path=xl/ctrlProps/ctrlProp22.xml><?xml version="1.0" encoding="utf-8"?>
<formControlPr xmlns="http://schemas.microsoft.com/office/spreadsheetml/2009/9/main" objectType="CheckBox" fmlaLink="データ集計シート!$D$22" noThreeD="1"/>
</file>

<file path=xl/ctrlProps/ctrlProp23.xml><?xml version="1.0" encoding="utf-8"?>
<formControlPr xmlns="http://schemas.microsoft.com/office/spreadsheetml/2009/9/main" objectType="CheckBox" fmlaLink="データ集計シート!$D$23" noThreeD="1"/>
</file>

<file path=xl/ctrlProps/ctrlProp24.xml><?xml version="1.0" encoding="utf-8"?>
<formControlPr xmlns="http://schemas.microsoft.com/office/spreadsheetml/2009/9/main" objectType="CheckBox" fmlaLink="データ集計シート!$D$24" noThreeD="1"/>
</file>

<file path=xl/ctrlProps/ctrlProp25.xml><?xml version="1.0" encoding="utf-8"?>
<formControlPr xmlns="http://schemas.microsoft.com/office/spreadsheetml/2009/9/main" objectType="CheckBox" fmlaLink="データ集計シート!$D$25" noThreeD="1"/>
</file>

<file path=xl/ctrlProps/ctrlProp26.xml><?xml version="1.0" encoding="utf-8"?>
<formControlPr xmlns="http://schemas.microsoft.com/office/spreadsheetml/2009/9/main" objectType="CheckBox" fmlaLink="データ集計シート!$D$26" noThreeD="1"/>
</file>

<file path=xl/ctrlProps/ctrlProp27.xml><?xml version="1.0" encoding="utf-8"?>
<formControlPr xmlns="http://schemas.microsoft.com/office/spreadsheetml/2009/9/main" objectType="CheckBox" fmlaLink="データ集計シート!$D$27" noThreeD="1"/>
</file>

<file path=xl/ctrlProps/ctrlProp28.xml><?xml version="1.0" encoding="utf-8"?>
<formControlPr xmlns="http://schemas.microsoft.com/office/spreadsheetml/2009/9/main" objectType="CheckBox" fmlaLink="データ集計シート!$D$28" noThreeD="1"/>
</file>

<file path=xl/ctrlProps/ctrlProp29.xml><?xml version="1.0" encoding="utf-8"?>
<formControlPr xmlns="http://schemas.microsoft.com/office/spreadsheetml/2009/9/main" objectType="CheckBox" fmlaLink="データ集計シート!$D$3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データ集計シート!$D$32" noThreeD="1"/>
</file>

<file path=xl/ctrlProps/ctrlProp31.xml><?xml version="1.0" encoding="utf-8"?>
<formControlPr xmlns="http://schemas.microsoft.com/office/spreadsheetml/2009/9/main" objectType="CheckBox" fmlaLink="データ集計シート!$D$33" noThreeD="1"/>
</file>

<file path=xl/ctrlProps/ctrlProp32.xml><?xml version="1.0" encoding="utf-8"?>
<formControlPr xmlns="http://schemas.microsoft.com/office/spreadsheetml/2009/9/main" objectType="CheckBox" fmlaLink="データ集計シート!$D$34" noThreeD="1"/>
</file>

<file path=xl/ctrlProps/ctrlProp33.xml><?xml version="1.0" encoding="utf-8"?>
<formControlPr xmlns="http://schemas.microsoft.com/office/spreadsheetml/2009/9/main" objectType="CheckBox" fmlaLink="データ集計シート!$D$35" noThreeD="1"/>
</file>

<file path=xl/ctrlProps/ctrlProp34.xml><?xml version="1.0" encoding="utf-8"?>
<formControlPr xmlns="http://schemas.microsoft.com/office/spreadsheetml/2009/9/main" objectType="CheckBox" fmlaLink="データ集計シート!$D$36" noThreeD="1"/>
</file>

<file path=xl/ctrlProps/ctrlProp35.xml><?xml version="1.0" encoding="utf-8"?>
<formControlPr xmlns="http://schemas.microsoft.com/office/spreadsheetml/2009/9/main" objectType="CheckBox" fmlaLink="データ集計シート!$D$37" noThreeD="1"/>
</file>

<file path=xl/ctrlProps/ctrlProp36.xml><?xml version="1.0" encoding="utf-8"?>
<formControlPr xmlns="http://schemas.microsoft.com/office/spreadsheetml/2009/9/main" objectType="CheckBox" fmlaLink="データ集計シート!$D$38" noThreeD="1"/>
</file>

<file path=xl/ctrlProps/ctrlProp37.xml><?xml version="1.0" encoding="utf-8"?>
<formControlPr xmlns="http://schemas.microsoft.com/office/spreadsheetml/2009/9/main" objectType="CheckBox" fmlaLink="データ集計シート!$D$39" noThreeD="1"/>
</file>

<file path=xl/ctrlProps/ctrlProp38.xml><?xml version="1.0" encoding="utf-8"?>
<formControlPr xmlns="http://schemas.microsoft.com/office/spreadsheetml/2009/9/main" objectType="CheckBox" fmlaLink="データ集計シート!$D$40" noThreeD="1"/>
</file>

<file path=xl/ctrlProps/ctrlProp39.xml><?xml version="1.0" encoding="utf-8"?>
<formControlPr xmlns="http://schemas.microsoft.com/office/spreadsheetml/2009/9/main" objectType="CheckBox" fmlaLink="データ集計シート!$D$4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データ集計シート!$D$44" noThreeD="1"/>
</file>

<file path=xl/ctrlProps/ctrlProp41.xml><?xml version="1.0" encoding="utf-8"?>
<formControlPr xmlns="http://schemas.microsoft.com/office/spreadsheetml/2009/9/main" objectType="CheckBox" fmlaLink="データ集計シート!$D$45" noThreeD="1"/>
</file>

<file path=xl/ctrlProps/ctrlProp42.xml><?xml version="1.0" encoding="utf-8"?>
<formControlPr xmlns="http://schemas.microsoft.com/office/spreadsheetml/2009/9/main" objectType="CheckBox" fmlaLink="データ集計シート!$D$46" noThreeD="1"/>
</file>

<file path=xl/ctrlProps/ctrlProp43.xml><?xml version="1.0" encoding="utf-8"?>
<formControlPr xmlns="http://schemas.microsoft.com/office/spreadsheetml/2009/9/main" objectType="CheckBox" fmlaLink="データ集計シート!$D$47" noThreeD="1"/>
</file>

<file path=xl/ctrlProps/ctrlProp44.xml><?xml version="1.0" encoding="utf-8"?>
<formControlPr xmlns="http://schemas.microsoft.com/office/spreadsheetml/2009/9/main" objectType="CheckBox" fmlaLink="データ集計シート!$D$48" noThreeD="1"/>
</file>

<file path=xl/ctrlProps/ctrlProp45.xml><?xml version="1.0" encoding="utf-8"?>
<formControlPr xmlns="http://schemas.microsoft.com/office/spreadsheetml/2009/9/main" objectType="CheckBox" fmlaLink="データ集計シート!$D$49" noThreeD="1"/>
</file>

<file path=xl/ctrlProps/ctrlProp46.xml><?xml version="1.0" encoding="utf-8"?>
<formControlPr xmlns="http://schemas.microsoft.com/office/spreadsheetml/2009/9/main" objectType="CheckBox" fmlaLink="データ集計シート!$D$50" noThreeD="1"/>
</file>

<file path=xl/ctrlProps/ctrlProp47.xml><?xml version="1.0" encoding="utf-8"?>
<formControlPr xmlns="http://schemas.microsoft.com/office/spreadsheetml/2009/9/main" objectType="CheckBox" fmlaLink="データ集計シート!$D$51" noThreeD="1"/>
</file>

<file path=xl/ctrlProps/ctrlProp48.xml><?xml version="1.0" encoding="utf-8"?>
<formControlPr xmlns="http://schemas.microsoft.com/office/spreadsheetml/2009/9/main" objectType="CheckBox" fmlaLink="データ集計シート!$D$52" noThreeD="1"/>
</file>

<file path=xl/ctrlProps/ctrlProp49.xml><?xml version="1.0" encoding="utf-8"?>
<formControlPr xmlns="http://schemas.microsoft.com/office/spreadsheetml/2009/9/main" objectType="CheckBox" fmlaLink="データ集計シート!$D$53"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データ集計シート!$D$54" noThreeD="1"/>
</file>

<file path=xl/ctrlProps/ctrlProp51.xml><?xml version="1.0" encoding="utf-8"?>
<formControlPr xmlns="http://schemas.microsoft.com/office/spreadsheetml/2009/9/main" objectType="CheckBox" fmlaLink="データ集計シート!$D$55" noThreeD="1"/>
</file>

<file path=xl/ctrlProps/ctrlProp52.xml><?xml version="1.0" encoding="utf-8"?>
<formControlPr xmlns="http://schemas.microsoft.com/office/spreadsheetml/2009/9/main" objectType="CheckBox" fmlaLink="データ集計シート!$D$60" noThreeD="1"/>
</file>

<file path=xl/ctrlProps/ctrlProp53.xml><?xml version="1.0" encoding="utf-8"?>
<formControlPr xmlns="http://schemas.microsoft.com/office/spreadsheetml/2009/9/main" objectType="CheckBox" fmlaLink="データ集計シート!$D$61" noThreeD="1"/>
</file>

<file path=xl/ctrlProps/ctrlProp54.xml><?xml version="1.0" encoding="utf-8"?>
<formControlPr xmlns="http://schemas.microsoft.com/office/spreadsheetml/2009/9/main" objectType="CheckBox" fmlaLink="データ集計シート!$D$59" noThreeD="1"/>
</file>

<file path=xl/ctrlProps/ctrlProp55.xml><?xml version="1.0" encoding="utf-8"?>
<formControlPr xmlns="http://schemas.microsoft.com/office/spreadsheetml/2009/9/main" objectType="CheckBox" fmlaLink="データ集計シート!$D$58" noThreeD="1"/>
</file>

<file path=xl/ctrlProps/ctrlProp56.xml><?xml version="1.0" encoding="utf-8"?>
<formControlPr xmlns="http://schemas.microsoft.com/office/spreadsheetml/2009/9/main" objectType="CheckBox" fmlaLink="データ集計シート!$D$62" noThreeD="1"/>
</file>

<file path=xl/ctrlProps/ctrlProp57.xml><?xml version="1.0" encoding="utf-8"?>
<formControlPr xmlns="http://schemas.microsoft.com/office/spreadsheetml/2009/9/main" objectType="CheckBox" fmlaLink="データ集計シート!$D$63" noThreeD="1"/>
</file>

<file path=xl/ctrlProps/ctrlProp58.xml><?xml version="1.0" encoding="utf-8"?>
<formControlPr xmlns="http://schemas.microsoft.com/office/spreadsheetml/2009/9/main" objectType="CheckBox" fmlaLink="データ集計シート!$D$64" noThreeD="1"/>
</file>

<file path=xl/ctrlProps/ctrlProp59.xml><?xml version="1.0" encoding="utf-8"?>
<formControlPr xmlns="http://schemas.microsoft.com/office/spreadsheetml/2009/9/main" objectType="CheckBox" fmlaLink="データ集計シート!$D$65"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データ集計シート!$D$66" noThreeD="1"/>
</file>

<file path=xl/ctrlProps/ctrlProp61.xml><?xml version="1.0" encoding="utf-8"?>
<formControlPr xmlns="http://schemas.microsoft.com/office/spreadsheetml/2009/9/main" objectType="CheckBox" fmlaLink="データ集計シート!$D$67" noThreeD="1"/>
</file>

<file path=xl/ctrlProps/ctrlProp62.xml><?xml version="1.0" encoding="utf-8"?>
<formControlPr xmlns="http://schemas.microsoft.com/office/spreadsheetml/2009/9/main" objectType="CheckBox" fmlaLink="データ集計シート!$D$68" noThreeD="1"/>
</file>

<file path=xl/ctrlProps/ctrlProp63.xml><?xml version="1.0" encoding="utf-8"?>
<formControlPr xmlns="http://schemas.microsoft.com/office/spreadsheetml/2009/9/main" objectType="CheckBox" fmlaLink="データ集計シート!$D$71" noThreeD="1"/>
</file>

<file path=xl/ctrlProps/ctrlProp64.xml><?xml version="1.0" encoding="utf-8"?>
<formControlPr xmlns="http://schemas.microsoft.com/office/spreadsheetml/2009/9/main" objectType="CheckBox" fmlaLink="データ集計シート!$D$72" noThreeD="1"/>
</file>

<file path=xl/ctrlProps/ctrlProp65.xml><?xml version="1.0" encoding="utf-8"?>
<formControlPr xmlns="http://schemas.microsoft.com/office/spreadsheetml/2009/9/main" objectType="CheckBox" fmlaLink="データ集計シート!$D$73" noThreeD="1"/>
</file>

<file path=xl/ctrlProps/ctrlProp66.xml><?xml version="1.0" encoding="utf-8"?>
<formControlPr xmlns="http://schemas.microsoft.com/office/spreadsheetml/2009/9/main" objectType="Radio" noThreeD="1"/>
</file>

<file path=xl/ctrlProps/ctrlProp67.xml><?xml version="1.0" encoding="utf-8"?>
<formControlPr xmlns="http://schemas.microsoft.com/office/spreadsheetml/2009/9/main" objectType="Radio" noThreeD="1"/>
</file>

<file path=xl/ctrlProps/ctrlProp68.xml><?xml version="1.0" encoding="utf-8"?>
<formControlPr xmlns="http://schemas.microsoft.com/office/spreadsheetml/2009/9/main" objectType="Radio"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データ集計シート!$D$77"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fmlaLink="データ集計シート!$B$12:$D$12" noThreeD="1"/>
</file>

<file path=xl/ctrlProps/ctrlProp74.xml><?xml version="1.0" encoding="utf-8"?>
<formControlPr xmlns="http://schemas.microsoft.com/office/spreadsheetml/2009/9/main" objectType="Radio" noThreeD="1"/>
</file>

<file path=xl/ctrlProps/ctrlProp75.xml><?xml version="1.0" encoding="utf-8"?>
<formControlPr xmlns="http://schemas.microsoft.com/office/spreadsheetml/2009/9/main" objectType="Radio"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データ集計シート!$D$80" noThreeD="1"/>
</file>

<file path=xl/ctrlProps/ctrlProp80.xml><?xml version="1.0" encoding="utf-8"?>
<formControlPr xmlns="http://schemas.microsoft.com/office/spreadsheetml/2009/9/main" objectType="CheckBox" fmlaLink="データ集計シート!$D$77" noThreeD="1"/>
</file>

<file path=xl/ctrlProps/ctrlProp81.xml><?xml version="1.0" encoding="utf-8"?>
<formControlPr xmlns="http://schemas.microsoft.com/office/spreadsheetml/2009/9/main" objectType="CheckBox" fmlaLink="データ集計シート!$D$80" noThreeD="1"/>
</file>

<file path=xl/ctrlProps/ctrlProp82.xml><?xml version="1.0" encoding="utf-8"?>
<formControlPr xmlns="http://schemas.microsoft.com/office/spreadsheetml/2009/9/main" objectType="CheckBox" fmlaLink="データ集計シート!$D$81" noThreeD="1"/>
</file>

<file path=xl/ctrlProps/ctrlProp83.xml><?xml version="1.0" encoding="utf-8"?>
<formControlPr xmlns="http://schemas.microsoft.com/office/spreadsheetml/2009/9/main" objectType="CheckBox" fmlaLink="データ集計シート!$D$82" noThreeD="1"/>
</file>

<file path=xl/ctrlProps/ctrlProp84.xml><?xml version="1.0" encoding="utf-8"?>
<formControlPr xmlns="http://schemas.microsoft.com/office/spreadsheetml/2009/9/main" objectType="Radio"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CheckBox" fmlaLink="データ集計シート!$D$83" noThreeD="1"/>
</file>

<file path=xl/ctrlProps/ctrlProp9.xml><?xml version="1.0" encoding="utf-8"?>
<formControlPr xmlns="http://schemas.microsoft.com/office/spreadsheetml/2009/9/main" objectType="CheckBox" fmlaLink="データ集計シート!$D$81" noThreeD="1"/>
</file>

<file path=xl/ctrlProps/ctrlProp90.xml><?xml version="1.0" encoding="utf-8"?>
<formControlPr xmlns="http://schemas.microsoft.com/office/spreadsheetml/2009/9/main" objectType="CheckBox" fmlaLink="データ集計シート!$D$78" noThreeD="1"/>
</file>

<file path=xl/ctrlProps/ctrlProp91.xml><?xml version="1.0" encoding="utf-8"?>
<formControlPr xmlns="http://schemas.microsoft.com/office/spreadsheetml/2009/9/main" objectType="CheckBox" fmlaLink="データ集計シート!$D$86" noThreeD="1"/>
</file>

<file path=xl/ctrlProps/ctrlProp92.xml><?xml version="1.0" encoding="utf-8"?>
<formControlPr xmlns="http://schemas.microsoft.com/office/spreadsheetml/2009/9/main" objectType="CheckBox" fmlaLink="データ集計シート!$D$87" noThreeD="1"/>
</file>

<file path=xl/ctrlProps/ctrlProp93.xml><?xml version="1.0" encoding="utf-8"?>
<formControlPr xmlns="http://schemas.microsoft.com/office/spreadsheetml/2009/9/main" objectType="CheckBox" fmlaLink="データ集計シート!$D$20" noThreeD="1"/>
</file>

<file path=xl/ctrlProps/ctrlProp94.xml><?xml version="1.0" encoding="utf-8"?>
<formControlPr xmlns="http://schemas.microsoft.com/office/spreadsheetml/2009/9/main" objectType="CheckBox" fmlaLink="データ集計シート!$D$21" noThreeD="1"/>
</file>

<file path=xl/ctrlProps/ctrlProp95.xml><?xml version="1.0" encoding="utf-8"?>
<formControlPr xmlns="http://schemas.microsoft.com/office/spreadsheetml/2009/9/main" objectType="CheckBox" fmlaLink="データ集計シート!$D$22" noThreeD="1"/>
</file>

<file path=xl/ctrlProps/ctrlProp96.xml><?xml version="1.0" encoding="utf-8"?>
<formControlPr xmlns="http://schemas.microsoft.com/office/spreadsheetml/2009/9/main" objectType="CheckBox" fmlaLink="データ集計シート!$D$23" noThreeD="1"/>
</file>

<file path=xl/ctrlProps/ctrlProp97.xml><?xml version="1.0" encoding="utf-8"?>
<formControlPr xmlns="http://schemas.microsoft.com/office/spreadsheetml/2009/9/main" objectType="CheckBox" fmlaLink="データ集計シート!$D$24" noThreeD="1"/>
</file>

<file path=xl/ctrlProps/ctrlProp98.xml><?xml version="1.0" encoding="utf-8"?>
<formControlPr xmlns="http://schemas.microsoft.com/office/spreadsheetml/2009/9/main" objectType="CheckBox" fmlaLink="データ集計シート!$D$25" noThreeD="1"/>
</file>

<file path=xl/ctrlProps/ctrlProp99.xml><?xml version="1.0" encoding="utf-8"?>
<formControlPr xmlns="http://schemas.microsoft.com/office/spreadsheetml/2009/9/main" objectType="CheckBox" fmlaLink="データ集計シート!$D$26"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1.png"/><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1417320</xdr:colOff>
          <xdr:row>209</xdr:row>
          <xdr:rowOff>220980</xdr:rowOff>
        </xdr:from>
        <xdr:to>
          <xdr:col>2</xdr:col>
          <xdr:colOff>0</xdr:colOff>
          <xdr:row>211</xdr:row>
          <xdr:rowOff>169545</xdr:rowOff>
        </xdr:to>
        <xdr:sp macro="" textlink="">
          <xdr:nvSpPr>
            <xdr:cNvPr id="12387" name="Group Box 212"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2686050</xdr:colOff>
          <xdr:row>224</xdr:row>
          <xdr:rowOff>95250</xdr:rowOff>
        </xdr:to>
        <xdr:sp macro="" textlink="">
          <xdr:nvSpPr>
            <xdr:cNvPr id="12388" name="Group Box 216"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xdr:row>
          <xdr:rowOff>83820</xdr:rowOff>
        </xdr:from>
        <xdr:to>
          <xdr:col>3</xdr:col>
          <xdr:colOff>3027045</xdr:colOff>
          <xdr:row>12</xdr:row>
          <xdr:rowOff>57150</xdr:rowOff>
        </xdr:to>
        <xdr:sp macro="" textlink="">
          <xdr:nvSpPr>
            <xdr:cNvPr id="12422" name="Group Box 282"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2354580</xdr:colOff>
          <xdr:row>14</xdr:row>
          <xdr:rowOff>22860</xdr:rowOff>
        </xdr:from>
        <xdr:to>
          <xdr:col>3</xdr:col>
          <xdr:colOff>1120140</xdr:colOff>
          <xdr:row>14</xdr:row>
          <xdr:rowOff>247650</xdr:rowOff>
        </xdr:to>
        <xdr:sp macro="" textlink="">
          <xdr:nvSpPr>
            <xdr:cNvPr id="12423" name="Option Button 283"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受注者希望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1874520</xdr:colOff>
          <xdr:row>14</xdr:row>
          <xdr:rowOff>22860</xdr:rowOff>
        </xdr:from>
        <xdr:to>
          <xdr:col>3</xdr:col>
          <xdr:colOff>3177540</xdr:colOff>
          <xdr:row>14</xdr:row>
          <xdr:rowOff>247650</xdr:rowOff>
        </xdr:to>
        <xdr:sp macro="" textlink="">
          <xdr:nvSpPr>
            <xdr:cNvPr id="12424" name="Option Button 284"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22860</xdr:rowOff>
        </xdr:from>
        <xdr:to>
          <xdr:col>2</xdr:col>
          <xdr:colOff>2303145</xdr:colOff>
          <xdr:row>15</xdr:row>
          <xdr:rowOff>228600</xdr:rowOff>
        </xdr:to>
        <xdr:sp macro="" textlink="">
          <xdr:nvSpPr>
            <xdr:cNvPr id="12426" name="Option Button 286"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上記以外の発注形態(自由記入)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2686050</xdr:colOff>
          <xdr:row>224</xdr:row>
          <xdr:rowOff>53340</xdr:rowOff>
        </xdr:to>
        <xdr:sp macro="" textlink="">
          <xdr:nvSpPr>
            <xdr:cNvPr id="12428" name="Group Box 290"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2686050</xdr:colOff>
          <xdr:row>224</xdr:row>
          <xdr:rowOff>53340</xdr:rowOff>
        </xdr:to>
        <xdr:sp macro="" textlink="">
          <xdr:nvSpPr>
            <xdr:cNvPr id="12434" name="Group Box 296"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2686050</xdr:colOff>
          <xdr:row>224</xdr:row>
          <xdr:rowOff>53340</xdr:rowOff>
        </xdr:to>
        <xdr:sp macro="" textlink="">
          <xdr:nvSpPr>
            <xdr:cNvPr id="12440" name="Group Box 302"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2686050</xdr:colOff>
          <xdr:row>224</xdr:row>
          <xdr:rowOff>53340</xdr:rowOff>
        </xdr:to>
        <xdr:sp macro="" textlink="">
          <xdr:nvSpPr>
            <xdr:cNvPr id="12446" name="Group Box 308"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210</xdr:row>
          <xdr:rowOff>220980</xdr:rowOff>
        </xdr:from>
        <xdr:to>
          <xdr:col>2</xdr:col>
          <xdr:colOff>1847850</xdr:colOff>
          <xdr:row>211</xdr:row>
          <xdr:rowOff>207645</xdr:rowOff>
        </xdr:to>
        <xdr:sp macro="" textlink="">
          <xdr:nvSpPr>
            <xdr:cNvPr id="12475" name="チェック 187"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次回も、ICT施工を実施したい</a:t>
              </a:r>
            </a:p>
          </xdr:txBody>
        </xdr:sp>
        <xdr:clientData/>
      </xdr:twoCellAnchor>
    </mc:Choice>
    <mc:Fallback/>
  </mc:AlternateContent>
  <xdr:twoCellAnchor>
    <xdr:from>
      <xdr:col>2</xdr:col>
      <xdr:colOff>171450</xdr:colOff>
      <xdr:row>205</xdr:row>
      <xdr:rowOff>142240</xdr:rowOff>
    </xdr:from>
    <xdr:to>
      <xdr:col>4</xdr:col>
      <xdr:colOff>2055</xdr:colOff>
      <xdr:row>205</xdr:row>
      <xdr:rowOff>3179445</xdr:rowOff>
    </xdr:to>
    <xdr:graphicFrame macro="">
      <xdr:nvGraphicFramePr>
        <xdr:cNvPr id="13131" name="グラフ 232">
          <a:extLst>
            <a:ext uri="{FF2B5EF4-FFF2-40B4-BE49-F238E27FC236}">
              <a16:creationId xmlns:a16="http://schemas.microsoft.com/office/drawing/2014/main" id="{00000000-0008-0000-0100-00004B33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38100</xdr:colOff>
          <xdr:row>212</xdr:row>
          <xdr:rowOff>152400</xdr:rowOff>
        </xdr:from>
        <xdr:to>
          <xdr:col>2</xdr:col>
          <xdr:colOff>2491740</xdr:colOff>
          <xdr:row>213</xdr:row>
          <xdr:rowOff>0</xdr:rowOff>
        </xdr:to>
        <xdr:sp macro="" textlink="">
          <xdr:nvSpPr>
            <xdr:cNvPr id="12890" name="チェック 602"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ICT施工に慣れるため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212</xdr:row>
          <xdr:rowOff>388620</xdr:rowOff>
        </xdr:from>
        <xdr:to>
          <xdr:col>2</xdr:col>
          <xdr:colOff>2491740</xdr:colOff>
          <xdr:row>213</xdr:row>
          <xdr:rowOff>0</xdr:rowOff>
        </xdr:to>
        <xdr:sp macro="" textlink="">
          <xdr:nvSpPr>
            <xdr:cNvPr id="12891" name="チェック 603"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ICT施工により現場の効率化を図ろうとしたため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212</xdr:row>
          <xdr:rowOff>632460</xdr:rowOff>
        </xdr:from>
        <xdr:to>
          <xdr:col>2</xdr:col>
          <xdr:colOff>2491740</xdr:colOff>
          <xdr:row>213</xdr:row>
          <xdr:rowOff>0</xdr:rowOff>
        </xdr:to>
        <xdr:sp macro="" textlink="">
          <xdr:nvSpPr>
            <xdr:cNvPr id="12892" name="チェック 604"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安全性が高いため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22860</xdr:rowOff>
        </xdr:from>
        <xdr:to>
          <xdr:col>2</xdr:col>
          <xdr:colOff>1771650</xdr:colOff>
          <xdr:row>15</xdr:row>
          <xdr:rowOff>0</xdr:rowOff>
        </xdr:to>
        <xdr:sp macro="" textlink="">
          <xdr:nvSpPr>
            <xdr:cNvPr id="12946" name="Option Button 286"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2484120</xdr:colOff>
          <xdr:row>57</xdr:row>
          <xdr:rowOff>0</xdr:rowOff>
        </xdr:from>
        <xdr:to>
          <xdr:col>3</xdr:col>
          <xdr:colOff>3181350</xdr:colOff>
          <xdr:row>58</xdr:row>
          <xdr:rowOff>228600</xdr:rowOff>
        </xdr:to>
        <xdr:sp macro="" textlink="">
          <xdr:nvSpPr>
            <xdr:cNvPr id="12956" name="Group Box 668"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2461260</xdr:colOff>
          <xdr:row>57</xdr:row>
          <xdr:rowOff>0</xdr:rowOff>
        </xdr:from>
        <xdr:to>
          <xdr:col>3</xdr:col>
          <xdr:colOff>3181350</xdr:colOff>
          <xdr:row>58</xdr:row>
          <xdr:rowOff>228600</xdr:rowOff>
        </xdr:to>
        <xdr:sp macro="" textlink="">
          <xdr:nvSpPr>
            <xdr:cNvPr id="12961" name="Group Box 673"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2430780</xdr:colOff>
          <xdr:row>57</xdr:row>
          <xdr:rowOff>0</xdr:rowOff>
        </xdr:from>
        <xdr:to>
          <xdr:col>3</xdr:col>
          <xdr:colOff>3177540</xdr:colOff>
          <xdr:row>58</xdr:row>
          <xdr:rowOff>228600</xdr:rowOff>
        </xdr:to>
        <xdr:sp macro="" textlink="">
          <xdr:nvSpPr>
            <xdr:cNvPr id="12965" name="Group Box 677"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2461260</xdr:colOff>
          <xdr:row>57</xdr:row>
          <xdr:rowOff>0</xdr:rowOff>
        </xdr:from>
        <xdr:to>
          <xdr:col>3</xdr:col>
          <xdr:colOff>3181350</xdr:colOff>
          <xdr:row>58</xdr:row>
          <xdr:rowOff>228600</xdr:rowOff>
        </xdr:to>
        <xdr:sp macro="" textlink="">
          <xdr:nvSpPr>
            <xdr:cNvPr id="12969" name="Group Box 681"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212</xdr:row>
          <xdr:rowOff>868680</xdr:rowOff>
        </xdr:from>
        <xdr:to>
          <xdr:col>2</xdr:col>
          <xdr:colOff>2491740</xdr:colOff>
          <xdr:row>213</xdr:row>
          <xdr:rowOff>0</xdr:rowOff>
        </xdr:to>
        <xdr:sp macro="" textlink="">
          <xdr:nvSpPr>
            <xdr:cNvPr id="12975" name="チェック 604"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ICT施工の加点（総合評価・成績評定）が得られるため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210</xdr:row>
          <xdr:rowOff>220980</xdr:rowOff>
        </xdr:from>
        <xdr:to>
          <xdr:col>3</xdr:col>
          <xdr:colOff>2415540</xdr:colOff>
          <xdr:row>211</xdr:row>
          <xdr:rowOff>207645</xdr:rowOff>
        </xdr:to>
        <xdr:sp macro="" textlink="">
          <xdr:nvSpPr>
            <xdr:cNvPr id="12976" name="チェック 187"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次回は、ICT施工を実施したくない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215</xdr:row>
          <xdr:rowOff>144780</xdr:rowOff>
        </xdr:from>
        <xdr:to>
          <xdr:col>2</xdr:col>
          <xdr:colOff>2491740</xdr:colOff>
          <xdr:row>215</xdr:row>
          <xdr:rowOff>320040</xdr:rowOff>
        </xdr:to>
        <xdr:sp macro="" textlink="">
          <xdr:nvSpPr>
            <xdr:cNvPr id="12977" name="チェック 602"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費用が高額になってしまい、赤字になってしまったため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215</xdr:row>
          <xdr:rowOff>381000</xdr:rowOff>
        </xdr:from>
        <xdr:to>
          <xdr:col>2</xdr:col>
          <xdr:colOff>2491740</xdr:colOff>
          <xdr:row>215</xdr:row>
          <xdr:rowOff>550545</xdr:rowOff>
        </xdr:to>
        <xdr:sp macro="" textlink="">
          <xdr:nvSpPr>
            <xdr:cNvPr id="12978" name="チェック 603"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ＩＣＴ施工を実施したが、メリットを感じられなかったため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106680</xdr:rowOff>
        </xdr:from>
        <xdr:to>
          <xdr:col>3</xdr:col>
          <xdr:colOff>1693545</xdr:colOff>
          <xdr:row>82</xdr:row>
          <xdr:rowOff>0</xdr:rowOff>
        </xdr:to>
        <xdr:sp macro="" textlink="">
          <xdr:nvSpPr>
            <xdr:cNvPr id="13006" name="Check Box 173"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現況測量の省力化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365760</xdr:rowOff>
        </xdr:from>
        <xdr:to>
          <xdr:col>3</xdr:col>
          <xdr:colOff>1693545</xdr:colOff>
          <xdr:row>82</xdr:row>
          <xdr:rowOff>0</xdr:rowOff>
        </xdr:to>
        <xdr:sp macro="" textlink="">
          <xdr:nvSpPr>
            <xdr:cNvPr id="13007" name="Check Box 175"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面的な地形の３次元データを活用した詳細・正確な設計照査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594360</xdr:rowOff>
        </xdr:from>
        <xdr:to>
          <xdr:col>3</xdr:col>
          <xdr:colOff>1693545</xdr:colOff>
          <xdr:row>82</xdr:row>
          <xdr:rowOff>0</xdr:rowOff>
        </xdr:to>
        <xdr:sp macro="" textlink="">
          <xdr:nvSpPr>
            <xdr:cNvPr id="13008" name="Check Box 176"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施工検討開始時期の早期化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861060</xdr:rowOff>
        </xdr:from>
        <xdr:to>
          <xdr:col>3</xdr:col>
          <xdr:colOff>1693545</xdr:colOff>
          <xdr:row>82</xdr:row>
          <xdr:rowOff>0</xdr:rowOff>
        </xdr:to>
        <xdr:sp macro="" textlink="">
          <xdr:nvSpPr>
            <xdr:cNvPr id="13009" name="Check Box 177"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地形と写真の立体可視化による工事関係者への説明等の高度化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1112520</xdr:rowOff>
        </xdr:from>
        <xdr:to>
          <xdr:col>3</xdr:col>
          <xdr:colOff>1693545</xdr:colOff>
          <xdr:row>82</xdr:row>
          <xdr:rowOff>0</xdr:rowOff>
        </xdr:to>
        <xdr:sp macro="" textlink="">
          <xdr:nvSpPr>
            <xdr:cNvPr id="13010" name="チェック 570"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講習ですぐに理解でき、実際にやってみたら思いのほか簡単だった。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1356360</xdr:rowOff>
        </xdr:from>
        <xdr:to>
          <xdr:col>3</xdr:col>
          <xdr:colOff>1693545</xdr:colOff>
          <xdr:row>82</xdr:row>
          <xdr:rowOff>0</xdr:rowOff>
        </xdr:to>
        <xdr:sp macro="" textlink="">
          <xdr:nvSpPr>
            <xdr:cNvPr id="13011" name="チェック 571"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起工測量による省力化が可能になったことで施工開始時期を早めることができた。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1607820</xdr:rowOff>
        </xdr:from>
        <xdr:to>
          <xdr:col>3</xdr:col>
          <xdr:colOff>1693545</xdr:colOff>
          <xdr:row>82</xdr:row>
          <xdr:rowOff>0</xdr:rowOff>
        </xdr:to>
        <xdr:sp macro="" textlink="">
          <xdr:nvSpPr>
            <xdr:cNvPr id="13012" name="チェック 572"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測量器械の据え替え回数が減少し、作業効率が上がった。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1851660</xdr:rowOff>
        </xdr:from>
        <xdr:to>
          <xdr:col>3</xdr:col>
          <xdr:colOff>1693545</xdr:colOff>
          <xdr:row>82</xdr:row>
          <xdr:rowOff>0</xdr:rowOff>
        </xdr:to>
        <xdr:sp macro="" textlink="">
          <xdr:nvSpPr>
            <xdr:cNvPr id="13013" name="チェック 573"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現場作業が大幅に減ったことから作業員の負担が軽減した。（測量作業員）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2103120</xdr:rowOff>
        </xdr:from>
        <xdr:to>
          <xdr:col>3</xdr:col>
          <xdr:colOff>1693545</xdr:colOff>
          <xdr:row>82</xdr:row>
          <xdr:rowOff>19050</xdr:rowOff>
        </xdr:to>
        <xdr:sp macro="" textlink="">
          <xdr:nvSpPr>
            <xdr:cNvPr id="13014" name="チェック 574"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施工延長が短かったので効果があまり出なかった。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38100</xdr:rowOff>
        </xdr:from>
        <xdr:to>
          <xdr:col>3</xdr:col>
          <xdr:colOff>0</xdr:colOff>
          <xdr:row>111</xdr:row>
          <xdr:rowOff>243840</xdr:rowOff>
        </xdr:to>
        <xdr:sp macro="" textlink="">
          <xdr:nvSpPr>
            <xdr:cNvPr id="13037" name="Check Box 179"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切土量や盛土量の算出の自動化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274320</xdr:rowOff>
        </xdr:from>
        <xdr:to>
          <xdr:col>3</xdr:col>
          <xdr:colOff>0</xdr:colOff>
          <xdr:row>112</xdr:row>
          <xdr:rowOff>0</xdr:rowOff>
        </xdr:to>
        <xdr:sp macro="" textlink="">
          <xdr:nvSpPr>
            <xdr:cNvPr id="13038" name="Check Box 180"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設計照査の効率化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525780</xdr:rowOff>
        </xdr:from>
        <xdr:to>
          <xdr:col>3</xdr:col>
          <xdr:colOff>0</xdr:colOff>
          <xdr:row>112</xdr:row>
          <xdr:rowOff>0</xdr:rowOff>
        </xdr:to>
        <xdr:sp macro="" textlink="">
          <xdr:nvSpPr>
            <xdr:cNvPr id="13039" name="Check Box 181"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切土量や盛土量の算出精度の向上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769620</xdr:rowOff>
        </xdr:from>
        <xdr:to>
          <xdr:col>3</xdr:col>
          <xdr:colOff>0</xdr:colOff>
          <xdr:row>112</xdr:row>
          <xdr:rowOff>0</xdr:rowOff>
        </xdr:to>
        <xdr:sp macro="" textlink="">
          <xdr:nvSpPr>
            <xdr:cNvPr id="13040" name="Check Box 182"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３次元地形・設計ﾃﾞｰﾀを用いた施工ｼﾐｭﾚｰｼｮﾝによる施工計画の正確性向上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1021080</xdr:rowOff>
        </xdr:from>
        <xdr:to>
          <xdr:col>3</xdr:col>
          <xdr:colOff>0</xdr:colOff>
          <xdr:row>112</xdr:row>
          <xdr:rowOff>0</xdr:rowOff>
        </xdr:to>
        <xdr:sp macro="" textlink="">
          <xdr:nvSpPr>
            <xdr:cNvPr id="13041" name="Check Box 183"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ICT建設機械を制御するための３次元設計ﾃﾞｰﾀ作成作業の効率化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1264920</xdr:rowOff>
        </xdr:from>
        <xdr:to>
          <xdr:col>3</xdr:col>
          <xdr:colOff>0</xdr:colOff>
          <xdr:row>112</xdr:row>
          <xdr:rowOff>0</xdr:rowOff>
        </xdr:to>
        <xdr:sp macro="" textlink="">
          <xdr:nvSpPr>
            <xdr:cNvPr id="13042" name="Check Box 184"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３次元モデルを用いた事前の施工時の干渉チェック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1516380</xdr:rowOff>
        </xdr:from>
        <xdr:to>
          <xdr:col>3</xdr:col>
          <xdr:colOff>0</xdr:colOff>
          <xdr:row>112</xdr:row>
          <xdr:rowOff>0</xdr:rowOff>
        </xdr:to>
        <xdr:sp macro="" textlink="">
          <xdr:nvSpPr>
            <xdr:cNvPr id="13043" name="チェック 577"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講習ですぐに理解でき、実際にやってみたら思いのほか簡単だった。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111</xdr:row>
          <xdr:rowOff>1775460</xdr:rowOff>
        </xdr:from>
        <xdr:to>
          <xdr:col>3</xdr:col>
          <xdr:colOff>0</xdr:colOff>
          <xdr:row>112</xdr:row>
          <xdr:rowOff>0</xdr:rowOff>
        </xdr:to>
        <xdr:sp macro="" textlink="">
          <xdr:nvSpPr>
            <xdr:cNvPr id="13044" name="チェック 578"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３次元化することで事前にシミュレーションができた。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111</xdr:row>
          <xdr:rowOff>2019300</xdr:rowOff>
        </xdr:from>
        <xdr:to>
          <xdr:col>3</xdr:col>
          <xdr:colOff>0</xdr:colOff>
          <xdr:row>112</xdr:row>
          <xdr:rowOff>0</xdr:rowOff>
        </xdr:to>
        <xdr:sp macro="" textlink="">
          <xdr:nvSpPr>
            <xdr:cNvPr id="13045" name="チェック 579"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ソフトウェアの操作習熟に時間がかかった。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111</xdr:row>
          <xdr:rowOff>2293620</xdr:rowOff>
        </xdr:from>
        <xdr:to>
          <xdr:col>3</xdr:col>
          <xdr:colOff>0</xdr:colOff>
          <xdr:row>112</xdr:row>
          <xdr:rowOff>0</xdr:rowOff>
        </xdr:to>
        <xdr:sp macro="" textlink="">
          <xdr:nvSpPr>
            <xdr:cNvPr id="13046" name="チェック 580"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構造物が多く、３次元設計データを作成するのが困難であった。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111</xdr:row>
          <xdr:rowOff>2552700</xdr:rowOff>
        </xdr:from>
        <xdr:to>
          <xdr:col>3</xdr:col>
          <xdr:colOff>0</xdr:colOff>
          <xdr:row>112</xdr:row>
          <xdr:rowOff>0</xdr:rowOff>
        </xdr:to>
        <xdr:sp macro="" textlink="">
          <xdr:nvSpPr>
            <xdr:cNvPr id="13047" name="チェック 581"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ハイスペックのパソコンを準備する必要がある。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76200</xdr:rowOff>
        </xdr:from>
        <xdr:to>
          <xdr:col>3</xdr:col>
          <xdr:colOff>0</xdr:colOff>
          <xdr:row>146</xdr:row>
          <xdr:rowOff>245745</xdr:rowOff>
        </xdr:to>
        <xdr:sp macro="" textlink="">
          <xdr:nvSpPr>
            <xdr:cNvPr id="13060" name="Check Box 18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335280</xdr:rowOff>
        </xdr:from>
        <xdr:to>
          <xdr:col>3</xdr:col>
          <xdr:colOff>0</xdr:colOff>
          <xdr:row>147</xdr:row>
          <xdr:rowOff>0</xdr:rowOff>
        </xdr:to>
        <xdr:sp macro="" textlink="">
          <xdr:nvSpPr>
            <xdr:cNvPr id="13061" name="Check Box 18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品質の向上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563880</xdr:rowOff>
        </xdr:from>
        <xdr:to>
          <xdr:col>3</xdr:col>
          <xdr:colOff>0</xdr:colOff>
          <xdr:row>147</xdr:row>
          <xdr:rowOff>0</xdr:rowOff>
        </xdr:to>
        <xdr:sp macro="" textlink="">
          <xdr:nvSpPr>
            <xdr:cNvPr id="13062" name="Check Box 18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出来形のバラツキ低減による仕上げ作業の効率化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800100</xdr:rowOff>
        </xdr:from>
        <xdr:to>
          <xdr:col>3</xdr:col>
          <xdr:colOff>0</xdr:colOff>
          <xdr:row>147</xdr:row>
          <xdr:rowOff>0</xdr:rowOff>
        </xdr:to>
        <xdr:sp macro="" textlink="">
          <xdr:nvSpPr>
            <xdr:cNvPr id="13063" name="Check Box 18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施工の安全性向上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1059180</xdr:rowOff>
        </xdr:from>
        <xdr:to>
          <xdr:col>3</xdr:col>
          <xdr:colOff>0</xdr:colOff>
          <xdr:row>147</xdr:row>
          <xdr:rowOff>0</xdr:rowOff>
        </xdr:to>
        <xdr:sp macro="" textlink="">
          <xdr:nvSpPr>
            <xdr:cNvPr id="13064" name="Check Box 19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作業人員の削減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1303020</xdr:rowOff>
        </xdr:from>
        <xdr:to>
          <xdr:col>3</xdr:col>
          <xdr:colOff>0</xdr:colOff>
          <xdr:row>147</xdr:row>
          <xdr:rowOff>0</xdr:rowOff>
        </xdr:to>
        <xdr:sp macro="" textlink="">
          <xdr:nvSpPr>
            <xdr:cNvPr id="13065" name="Check Box 19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丁張設置作業の省略・軽減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1546860</xdr:rowOff>
        </xdr:from>
        <xdr:to>
          <xdr:col>3</xdr:col>
          <xdr:colOff>0</xdr:colOff>
          <xdr:row>147</xdr:row>
          <xdr:rowOff>0</xdr:rowOff>
        </xdr:to>
        <xdr:sp macro="" textlink="">
          <xdr:nvSpPr>
            <xdr:cNvPr id="13066" name="Check Box 193"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オペレータへの施工指示作業の省力化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1790700</xdr:rowOff>
        </xdr:from>
        <xdr:to>
          <xdr:col>3</xdr:col>
          <xdr:colOff>0</xdr:colOff>
          <xdr:row>147</xdr:row>
          <xdr:rowOff>0</xdr:rowOff>
        </xdr:to>
        <xdr:sp macro="" textlink="">
          <xdr:nvSpPr>
            <xdr:cNvPr id="13067" name="Check Box 194"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ICT建機の稼働履歴データを用いた工事の進捗把握の効率化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2026920</xdr:rowOff>
        </xdr:from>
        <xdr:to>
          <xdr:col>3</xdr:col>
          <xdr:colOff>0</xdr:colOff>
          <xdr:row>147</xdr:row>
          <xdr:rowOff>0</xdr:rowOff>
        </xdr:to>
        <xdr:sp macro="" textlink="">
          <xdr:nvSpPr>
            <xdr:cNvPr id="13068" name="チェック 586"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丁張り作業が無くなったため、大幅に手間が軽減した（作業員）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2286000</xdr:rowOff>
        </xdr:from>
        <xdr:to>
          <xdr:col>3</xdr:col>
          <xdr:colOff>0</xdr:colOff>
          <xdr:row>147</xdr:row>
          <xdr:rowOff>0</xdr:rowOff>
        </xdr:to>
        <xdr:sp macro="" textlink="">
          <xdr:nvSpPr>
            <xdr:cNvPr id="13069" name="チェック 588"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出来形の精度が上がった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2522220</xdr:rowOff>
        </xdr:from>
        <xdr:to>
          <xdr:col>3</xdr:col>
          <xdr:colOff>0</xdr:colOff>
          <xdr:row>147</xdr:row>
          <xdr:rowOff>0</xdr:rowOff>
        </xdr:to>
        <xdr:sp macro="" textlink="">
          <xdr:nvSpPr>
            <xdr:cNvPr id="13070" name="チェック 589"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重機周りの作業が激減し、安全性が高まり、精神的負担も軽減した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2781300</xdr:rowOff>
        </xdr:from>
        <xdr:to>
          <xdr:col>3</xdr:col>
          <xdr:colOff>0</xdr:colOff>
          <xdr:row>147</xdr:row>
          <xdr:rowOff>0</xdr:rowOff>
        </xdr:to>
        <xdr:sp macro="" textlink="">
          <xdr:nvSpPr>
            <xdr:cNvPr id="13071" name="チェック 590"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これまで熟練工でしか出来ないと考えていた法面成型作業が綺麗に出来た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541020</xdr:rowOff>
        </xdr:from>
        <xdr:to>
          <xdr:col>3</xdr:col>
          <xdr:colOff>3181350</xdr:colOff>
          <xdr:row>178</xdr:row>
          <xdr:rowOff>0</xdr:rowOff>
        </xdr:to>
        <xdr:sp macro="" textlink="">
          <xdr:nvSpPr>
            <xdr:cNvPr id="13083" name="Check Box 197"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出来形計測作業の効率化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792480</xdr:rowOff>
        </xdr:from>
        <xdr:to>
          <xdr:col>3</xdr:col>
          <xdr:colOff>3181350</xdr:colOff>
          <xdr:row>178</xdr:row>
          <xdr:rowOff>0</xdr:rowOff>
        </xdr:to>
        <xdr:sp macro="" textlink="">
          <xdr:nvSpPr>
            <xdr:cNvPr id="13084" name="Check Box 198"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ＩＣＴ建設機械の施工履歴データを用いた出来高部分数量算出の省力化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304800</xdr:rowOff>
        </xdr:from>
        <xdr:to>
          <xdr:col>3</xdr:col>
          <xdr:colOff>3181350</xdr:colOff>
          <xdr:row>178</xdr:row>
          <xdr:rowOff>0</xdr:rowOff>
        </xdr:to>
        <xdr:sp macro="" textlink="">
          <xdr:nvSpPr>
            <xdr:cNvPr id="13085" name="Check Box 199"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出来高部分数量算出の根拠資料作成の省略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68580</xdr:rowOff>
        </xdr:from>
        <xdr:to>
          <xdr:col>3</xdr:col>
          <xdr:colOff>3181350</xdr:colOff>
          <xdr:row>177</xdr:row>
          <xdr:rowOff>247650</xdr:rowOff>
        </xdr:to>
        <xdr:sp macro="" textlink="">
          <xdr:nvSpPr>
            <xdr:cNvPr id="13086" name="Check Box 200"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既済部分検査の効率化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1028700</xdr:rowOff>
        </xdr:from>
        <xdr:to>
          <xdr:col>3</xdr:col>
          <xdr:colOff>3181350</xdr:colOff>
          <xdr:row>178</xdr:row>
          <xdr:rowOff>0</xdr:rowOff>
        </xdr:to>
        <xdr:sp macro="" textlink="">
          <xdr:nvSpPr>
            <xdr:cNvPr id="13087" name="Check Box 201"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３次元測量技術を活用した検査による実地検査用の出来形の書類の削減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1264920</xdr:rowOff>
        </xdr:from>
        <xdr:to>
          <xdr:col>3</xdr:col>
          <xdr:colOff>3181350</xdr:colOff>
          <xdr:row>178</xdr:row>
          <xdr:rowOff>0</xdr:rowOff>
        </xdr:to>
        <xdr:sp macro="" textlink="">
          <xdr:nvSpPr>
            <xdr:cNvPr id="13088" name="Check Box 202"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３次元測量技術を活用した検査による実地検査の一部省略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1508760</xdr:rowOff>
        </xdr:from>
        <xdr:to>
          <xdr:col>3</xdr:col>
          <xdr:colOff>3181350</xdr:colOff>
          <xdr:row>178</xdr:row>
          <xdr:rowOff>0</xdr:rowOff>
        </xdr:to>
        <xdr:sp macro="" textlink="">
          <xdr:nvSpPr>
            <xdr:cNvPr id="13089" name="Check Box 203"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書類検査用の出来形管理の書類の大幅削減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1744980</xdr:rowOff>
        </xdr:from>
        <xdr:to>
          <xdr:col>3</xdr:col>
          <xdr:colOff>3181350</xdr:colOff>
          <xdr:row>178</xdr:row>
          <xdr:rowOff>0</xdr:rowOff>
        </xdr:to>
        <xdr:sp macro="" textlink="">
          <xdr:nvSpPr>
            <xdr:cNvPr id="13090" name="チェック 592"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講習ですぐに理解できて、実際にやってみたら思いのほか簡単だった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1981200</xdr:rowOff>
        </xdr:from>
        <xdr:to>
          <xdr:col>3</xdr:col>
          <xdr:colOff>3181350</xdr:colOff>
          <xdr:row>178</xdr:row>
          <xdr:rowOff>0</xdr:rowOff>
        </xdr:to>
        <xdr:sp macro="" textlink="">
          <xdr:nvSpPr>
            <xdr:cNvPr id="13091" name="チェック 593"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測量器械の据え替え回数が減少し、作業効率が上がった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2232660</xdr:rowOff>
        </xdr:from>
        <xdr:to>
          <xdr:col>3</xdr:col>
          <xdr:colOff>3181350</xdr:colOff>
          <xdr:row>178</xdr:row>
          <xdr:rowOff>0</xdr:rowOff>
        </xdr:to>
        <xdr:sp macro="" textlink="">
          <xdr:nvSpPr>
            <xdr:cNvPr id="13092" name="チェック 594"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現場作業が大幅に減ったことから作業員の負担が軽減した（測量作業員）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2468880</xdr:rowOff>
        </xdr:from>
        <xdr:to>
          <xdr:col>3</xdr:col>
          <xdr:colOff>3181350</xdr:colOff>
          <xdr:row>178</xdr:row>
          <xdr:rowOff>0</xdr:rowOff>
        </xdr:to>
        <xdr:sp macro="" textlink="">
          <xdr:nvSpPr>
            <xdr:cNvPr id="13093" name="チェック 595"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施工延長が短かったので効果があまり出なかった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201</xdr:row>
          <xdr:rowOff>114300</xdr:rowOff>
        </xdr:from>
        <xdr:to>
          <xdr:col>2</xdr:col>
          <xdr:colOff>2491740</xdr:colOff>
          <xdr:row>201</xdr:row>
          <xdr:rowOff>285750</xdr:rowOff>
        </xdr:to>
        <xdr:sp macro="" textlink="">
          <xdr:nvSpPr>
            <xdr:cNvPr id="13097" name="チェック 597"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作業員の労力が軽減され、納品データの作成時間も早くなった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201</xdr:row>
          <xdr:rowOff>350520</xdr:rowOff>
        </xdr:from>
        <xdr:to>
          <xdr:col>2</xdr:col>
          <xdr:colOff>2491740</xdr:colOff>
          <xdr:row>202</xdr:row>
          <xdr:rowOff>0</xdr:rowOff>
        </xdr:to>
        <xdr:sp macro="" textlink="">
          <xdr:nvSpPr>
            <xdr:cNvPr id="13098" name="チェック 598"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成果物の作成・整理にかかる時間及び提出物が軽減された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201</xdr:row>
          <xdr:rowOff>594360</xdr:rowOff>
        </xdr:from>
        <xdr:to>
          <xdr:col>2</xdr:col>
          <xdr:colOff>2491740</xdr:colOff>
          <xdr:row>202</xdr:row>
          <xdr:rowOff>0</xdr:rowOff>
        </xdr:to>
        <xdr:sp macro="" textlink="">
          <xdr:nvSpPr>
            <xdr:cNvPr id="13099" name="チェック 599"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データ量が増加したため時間がかかった</a:t>
              </a:r>
            </a:p>
          </xdr:txBody>
        </xdr:sp>
        <xdr:clientData/>
      </xdr:twoCellAnchor>
    </mc:Choice>
    <mc:Fallback/>
  </mc:AlternateContent>
  <xdr:twoCellAnchor>
    <xdr:from>
      <xdr:col>1</xdr:col>
      <xdr:colOff>38100</xdr:colOff>
      <xdr:row>207</xdr:row>
      <xdr:rowOff>354329</xdr:rowOff>
    </xdr:from>
    <xdr:to>
      <xdr:col>2</xdr:col>
      <xdr:colOff>1809750</xdr:colOff>
      <xdr:row>207</xdr:row>
      <xdr:rowOff>2897505</xdr:rowOff>
    </xdr:to>
    <xdr:graphicFrame macro="">
      <xdr:nvGraphicFramePr>
        <xdr:cNvPr id="4" name="グラフ 3">
          <a:extLst>
            <a:ext uri="{FF2B5EF4-FFF2-40B4-BE49-F238E27FC236}">
              <a16:creationId xmlns:a16="http://schemas.microsoft.com/office/drawing/2014/main" id="{84ADFA8F-6A74-4BD2-86E9-B5AB7B306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1840229</xdr:colOff>
      <xdr:row>207</xdr:row>
      <xdr:rowOff>371475</xdr:rowOff>
    </xdr:from>
    <xdr:to>
      <xdr:col>3</xdr:col>
      <xdr:colOff>3440429</xdr:colOff>
      <xdr:row>207</xdr:row>
      <xdr:rowOff>2907030</xdr:rowOff>
    </xdr:to>
    <xdr:graphicFrame macro="">
      <xdr:nvGraphicFramePr>
        <xdr:cNvPr id="5" name="グラフ 4">
          <a:extLst>
            <a:ext uri="{FF2B5EF4-FFF2-40B4-BE49-F238E27FC236}">
              <a16:creationId xmlns:a16="http://schemas.microsoft.com/office/drawing/2014/main" id="{4F11E3E8-62D2-444A-863D-10F5F3210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1531618</xdr:colOff>
      <xdr:row>207</xdr:row>
      <xdr:rowOff>63817</xdr:rowOff>
    </xdr:from>
    <xdr:to>
      <xdr:col>2</xdr:col>
      <xdr:colOff>485775</xdr:colOff>
      <xdr:row>207</xdr:row>
      <xdr:rowOff>411480</xdr:rowOff>
    </xdr:to>
    <xdr:sp macro="" textlink="">
      <xdr:nvSpPr>
        <xdr:cNvPr id="6" name="テキスト ボックス 5">
          <a:extLst>
            <a:ext uri="{FF2B5EF4-FFF2-40B4-BE49-F238E27FC236}">
              <a16:creationId xmlns:a16="http://schemas.microsoft.com/office/drawing/2014/main" id="{5F2C8DCF-6B8B-F30D-2A8A-F19C5DEDFEC3}"/>
            </a:ext>
          </a:extLst>
        </xdr:cNvPr>
        <xdr:cNvSpPr txBox="1"/>
      </xdr:nvSpPr>
      <xdr:spPr>
        <a:xfrm>
          <a:off x="3227068" y="79092742"/>
          <a:ext cx="1383032" cy="347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作業員</a:t>
          </a:r>
          <a:r>
            <a:rPr kumimoji="1" lang="en-US" altLang="ja-JP" sz="1100"/>
            <a:t>)</a:t>
          </a:r>
        </a:p>
        <a:p>
          <a:endParaRPr kumimoji="1" lang="ja-JP" altLang="en-US" sz="1100"/>
        </a:p>
      </xdr:txBody>
    </xdr:sp>
    <xdr:clientData/>
  </xdr:twoCellAnchor>
  <xdr:oneCellAnchor>
    <xdr:from>
      <xdr:col>3</xdr:col>
      <xdr:colOff>510540</xdr:colOff>
      <xdr:row>205</xdr:row>
      <xdr:rowOff>3101340</xdr:rowOff>
    </xdr:from>
    <xdr:ext cx="184731" cy="264560"/>
    <xdr:sp macro="" textlink="">
      <xdr:nvSpPr>
        <xdr:cNvPr id="7" name="テキスト ボックス 6">
          <a:extLst>
            <a:ext uri="{FF2B5EF4-FFF2-40B4-BE49-F238E27FC236}">
              <a16:creationId xmlns:a16="http://schemas.microsoft.com/office/drawing/2014/main" id="{2761B688-24B6-5FEB-9FF5-A4AAACFBB655}"/>
            </a:ext>
          </a:extLst>
        </xdr:cNvPr>
        <xdr:cNvSpPr txBox="1"/>
      </xdr:nvSpPr>
      <xdr:spPr>
        <a:xfrm>
          <a:off x="7178040" y="548125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872490</xdr:colOff>
      <xdr:row>207</xdr:row>
      <xdr:rowOff>91440</xdr:rowOff>
    </xdr:from>
    <xdr:to>
      <xdr:col>3</xdr:col>
      <xdr:colOff>2219325</xdr:colOff>
      <xdr:row>207</xdr:row>
      <xdr:rowOff>429578</xdr:rowOff>
    </xdr:to>
    <xdr:sp macro="" textlink="">
      <xdr:nvSpPr>
        <xdr:cNvPr id="8" name="テキスト ボックス 7">
          <a:extLst>
            <a:ext uri="{FF2B5EF4-FFF2-40B4-BE49-F238E27FC236}">
              <a16:creationId xmlns:a16="http://schemas.microsoft.com/office/drawing/2014/main" id="{4A8A7567-0FD2-4B8E-9974-094E4D53F95E}"/>
            </a:ext>
          </a:extLst>
        </xdr:cNvPr>
        <xdr:cNvSpPr txBox="1"/>
      </xdr:nvSpPr>
      <xdr:spPr>
        <a:xfrm>
          <a:off x="7539990" y="79120365"/>
          <a:ext cx="1346835" cy="338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性別割合（作業員）</a:t>
          </a:r>
        </a:p>
      </xdr:txBody>
    </xdr:sp>
    <xdr:clientData/>
  </xdr:twoCellAnchor>
  <xdr:oneCellAnchor>
    <xdr:from>
      <xdr:col>3</xdr:col>
      <xdr:colOff>510540</xdr:colOff>
      <xdr:row>66</xdr:row>
      <xdr:rowOff>3101340</xdr:rowOff>
    </xdr:from>
    <xdr:ext cx="184731" cy="264560"/>
    <xdr:sp macro="" textlink="">
      <xdr:nvSpPr>
        <xdr:cNvPr id="2" name="テキスト ボックス 1">
          <a:extLst>
            <a:ext uri="{FF2B5EF4-FFF2-40B4-BE49-F238E27FC236}">
              <a16:creationId xmlns:a16="http://schemas.microsoft.com/office/drawing/2014/main" id="{8782D116-8937-4583-9C4C-81C39E24EEF5}"/>
            </a:ext>
          </a:extLst>
        </xdr:cNvPr>
        <xdr:cNvSpPr txBox="1"/>
      </xdr:nvSpPr>
      <xdr:spPr>
        <a:xfrm>
          <a:off x="7181850" y="5908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96</xdr:row>
      <xdr:rowOff>3101340</xdr:rowOff>
    </xdr:from>
    <xdr:ext cx="184731" cy="264560"/>
    <xdr:sp macro="" textlink="">
      <xdr:nvSpPr>
        <xdr:cNvPr id="3" name="テキスト ボックス 2">
          <a:extLst>
            <a:ext uri="{FF2B5EF4-FFF2-40B4-BE49-F238E27FC236}">
              <a16:creationId xmlns:a16="http://schemas.microsoft.com/office/drawing/2014/main" id="{3867D094-78DD-4214-B65F-85F7003F9957}"/>
            </a:ext>
          </a:extLst>
        </xdr:cNvPr>
        <xdr:cNvSpPr txBox="1"/>
      </xdr:nvSpPr>
      <xdr:spPr>
        <a:xfrm>
          <a:off x="7181850"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131</xdr:row>
      <xdr:rowOff>3101340</xdr:rowOff>
    </xdr:from>
    <xdr:ext cx="184731" cy="264560"/>
    <xdr:sp macro="" textlink="">
      <xdr:nvSpPr>
        <xdr:cNvPr id="9" name="テキスト ボックス 8">
          <a:extLst>
            <a:ext uri="{FF2B5EF4-FFF2-40B4-BE49-F238E27FC236}">
              <a16:creationId xmlns:a16="http://schemas.microsoft.com/office/drawing/2014/main" id="{E064B11B-1D96-4F8D-B202-53FCBE7EB6C4}"/>
            </a:ext>
          </a:extLst>
        </xdr:cNvPr>
        <xdr:cNvSpPr txBox="1"/>
      </xdr:nvSpPr>
      <xdr:spPr>
        <a:xfrm>
          <a:off x="7181850"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162</xdr:row>
      <xdr:rowOff>3101340</xdr:rowOff>
    </xdr:from>
    <xdr:ext cx="184731" cy="264560"/>
    <xdr:sp macro="" textlink="">
      <xdr:nvSpPr>
        <xdr:cNvPr id="10" name="テキスト ボックス 9">
          <a:extLst>
            <a:ext uri="{FF2B5EF4-FFF2-40B4-BE49-F238E27FC236}">
              <a16:creationId xmlns:a16="http://schemas.microsoft.com/office/drawing/2014/main" id="{FF05D144-79F2-4C92-A24D-0CB605C49E96}"/>
            </a:ext>
          </a:extLst>
        </xdr:cNvPr>
        <xdr:cNvSpPr txBox="1"/>
      </xdr:nvSpPr>
      <xdr:spPr>
        <a:xfrm>
          <a:off x="7181850" y="423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186</xdr:row>
      <xdr:rowOff>3101340</xdr:rowOff>
    </xdr:from>
    <xdr:ext cx="184731" cy="264560"/>
    <xdr:sp macro="" textlink="">
      <xdr:nvSpPr>
        <xdr:cNvPr id="11" name="テキスト ボックス 10">
          <a:extLst>
            <a:ext uri="{FF2B5EF4-FFF2-40B4-BE49-F238E27FC236}">
              <a16:creationId xmlns:a16="http://schemas.microsoft.com/office/drawing/2014/main" id="{60C453E5-61CF-4441-8B8A-0E582CCBE61F}"/>
            </a:ext>
          </a:extLst>
        </xdr:cNvPr>
        <xdr:cNvSpPr txBox="1"/>
      </xdr:nvSpPr>
      <xdr:spPr>
        <a:xfrm>
          <a:off x="7181850" y="562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208</xdr:row>
      <xdr:rowOff>354329</xdr:rowOff>
    </xdr:from>
    <xdr:to>
      <xdr:col>2</xdr:col>
      <xdr:colOff>1809750</xdr:colOff>
      <xdr:row>208</xdr:row>
      <xdr:rowOff>2897505</xdr:rowOff>
    </xdr:to>
    <xdr:graphicFrame macro="">
      <xdr:nvGraphicFramePr>
        <xdr:cNvPr id="12" name="グラフ 11">
          <a:extLst>
            <a:ext uri="{FF2B5EF4-FFF2-40B4-BE49-F238E27FC236}">
              <a16:creationId xmlns:a16="http://schemas.microsoft.com/office/drawing/2014/main" id="{4794906F-798C-4B06-BF37-3836D6D10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1840229</xdr:colOff>
      <xdr:row>208</xdr:row>
      <xdr:rowOff>371475</xdr:rowOff>
    </xdr:from>
    <xdr:to>
      <xdr:col>3</xdr:col>
      <xdr:colOff>3440429</xdr:colOff>
      <xdr:row>208</xdr:row>
      <xdr:rowOff>2907030</xdr:rowOff>
    </xdr:to>
    <xdr:graphicFrame macro="">
      <xdr:nvGraphicFramePr>
        <xdr:cNvPr id="13" name="グラフ 12">
          <a:extLst>
            <a:ext uri="{FF2B5EF4-FFF2-40B4-BE49-F238E27FC236}">
              <a16:creationId xmlns:a16="http://schemas.microsoft.com/office/drawing/2014/main" id="{EE1F1BEF-7C21-41D3-A880-056E1162A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1531618</xdr:colOff>
      <xdr:row>208</xdr:row>
      <xdr:rowOff>63817</xdr:rowOff>
    </xdr:from>
    <xdr:to>
      <xdr:col>2</xdr:col>
      <xdr:colOff>485775</xdr:colOff>
      <xdr:row>208</xdr:row>
      <xdr:rowOff>411480</xdr:rowOff>
    </xdr:to>
    <xdr:sp macro="" textlink="">
      <xdr:nvSpPr>
        <xdr:cNvPr id="14" name="テキスト ボックス 13">
          <a:extLst>
            <a:ext uri="{FF2B5EF4-FFF2-40B4-BE49-F238E27FC236}">
              <a16:creationId xmlns:a16="http://schemas.microsoft.com/office/drawing/2014/main" id="{3CFE2215-9573-4AD4-A14F-EDE3F50282F5}"/>
            </a:ext>
          </a:extLst>
        </xdr:cNvPr>
        <xdr:cNvSpPr txBox="1"/>
      </xdr:nvSpPr>
      <xdr:spPr>
        <a:xfrm>
          <a:off x="3228973" y="79088932"/>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技術者</a:t>
          </a:r>
          <a:r>
            <a:rPr kumimoji="1" lang="en-US" altLang="ja-JP" sz="1100"/>
            <a:t>)</a:t>
          </a:r>
        </a:p>
        <a:p>
          <a:endParaRPr kumimoji="1" lang="ja-JP" altLang="en-US" sz="1100"/>
        </a:p>
      </xdr:txBody>
    </xdr:sp>
    <xdr:clientData/>
  </xdr:twoCellAnchor>
  <xdr:twoCellAnchor>
    <xdr:from>
      <xdr:col>3</xdr:col>
      <xdr:colOff>872490</xdr:colOff>
      <xdr:row>208</xdr:row>
      <xdr:rowOff>91440</xdr:rowOff>
    </xdr:from>
    <xdr:to>
      <xdr:col>3</xdr:col>
      <xdr:colOff>2219325</xdr:colOff>
      <xdr:row>208</xdr:row>
      <xdr:rowOff>429578</xdr:rowOff>
    </xdr:to>
    <xdr:sp macro="" textlink="">
      <xdr:nvSpPr>
        <xdr:cNvPr id="15" name="テキスト ボックス 14">
          <a:extLst>
            <a:ext uri="{FF2B5EF4-FFF2-40B4-BE49-F238E27FC236}">
              <a16:creationId xmlns:a16="http://schemas.microsoft.com/office/drawing/2014/main" id="{B46DB4A0-DF0F-4254-81CA-0B8E3FFDC7A1}"/>
            </a:ext>
          </a:extLst>
        </xdr:cNvPr>
        <xdr:cNvSpPr txBox="1"/>
      </xdr:nvSpPr>
      <xdr:spPr>
        <a:xfrm>
          <a:off x="7539990" y="79124175"/>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性別割合（技術者）</a:t>
          </a:r>
        </a:p>
      </xdr:txBody>
    </xdr:sp>
    <xdr:clientData/>
  </xdr:twoCellAnchor>
  <xdr:twoCellAnchor editAs="oneCell">
    <xdr:from>
      <xdr:col>0</xdr:col>
      <xdr:colOff>5715</xdr:colOff>
      <xdr:row>56</xdr:row>
      <xdr:rowOff>733425</xdr:rowOff>
    </xdr:from>
    <xdr:to>
      <xdr:col>3</xdr:col>
      <xdr:colOff>3429000</xdr:colOff>
      <xdr:row>56</xdr:row>
      <xdr:rowOff>3223250</xdr:rowOff>
    </xdr:to>
    <xdr:pic>
      <xdr:nvPicPr>
        <xdr:cNvPr id="17" name="図 16">
          <a:extLst>
            <a:ext uri="{FF2B5EF4-FFF2-40B4-BE49-F238E27FC236}">
              <a16:creationId xmlns:a16="http://schemas.microsoft.com/office/drawing/2014/main" id="{6739002E-20B4-45DD-97EC-752AA79E289F}"/>
            </a:ext>
          </a:extLst>
        </xdr:cNvPr>
        <xdr:cNvPicPr>
          <a:picLocks noChangeAspect="1"/>
        </xdr:cNvPicPr>
      </xdr:nvPicPr>
      <xdr:blipFill>
        <a:blip xmlns:r="http://schemas.openxmlformats.org/officeDocument/2006/relationships" r:embed="rId6"/>
        <a:stretch>
          <a:fillRect/>
        </a:stretch>
      </xdr:blipFill>
      <xdr:spPr>
        <a:xfrm>
          <a:off x="5715" y="11430000"/>
          <a:ext cx="10090785" cy="2493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1417320</xdr:colOff>
          <xdr:row>209</xdr:row>
          <xdr:rowOff>220980</xdr:rowOff>
        </xdr:from>
        <xdr:to>
          <xdr:col>2</xdr:col>
          <xdr:colOff>0</xdr:colOff>
          <xdr:row>211</xdr:row>
          <xdr:rowOff>173355</xdr:rowOff>
        </xdr:to>
        <xdr:sp macro="" textlink="">
          <xdr:nvSpPr>
            <xdr:cNvPr id="200705" name="Group Box 212" hidden="1">
              <a:extLst>
                <a:ext uri="{63B3BB69-23CF-44E3-9099-C40C66FF867C}">
                  <a14:compatExt spid="_x0000_s200705"/>
                </a:ext>
                <a:ext uri="{FF2B5EF4-FFF2-40B4-BE49-F238E27FC236}">
                  <a16:creationId xmlns:a16="http://schemas.microsoft.com/office/drawing/2014/main" id="{00000000-0008-0000-0200-000001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2682240</xdr:colOff>
          <xdr:row>224</xdr:row>
          <xdr:rowOff>91440</xdr:rowOff>
        </xdr:to>
        <xdr:sp macro="" textlink="">
          <xdr:nvSpPr>
            <xdr:cNvPr id="200706" name="Group Box 216" hidden="1">
              <a:extLst>
                <a:ext uri="{63B3BB69-23CF-44E3-9099-C40C66FF867C}">
                  <a14:compatExt spid="_x0000_s200706"/>
                </a:ext>
                <a:ext uri="{FF2B5EF4-FFF2-40B4-BE49-F238E27FC236}">
                  <a16:creationId xmlns:a16="http://schemas.microsoft.com/office/drawing/2014/main" id="{00000000-0008-0000-0200-000002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xdr:row>
          <xdr:rowOff>83820</xdr:rowOff>
        </xdr:from>
        <xdr:to>
          <xdr:col>3</xdr:col>
          <xdr:colOff>3030855</xdr:colOff>
          <xdr:row>12</xdr:row>
          <xdr:rowOff>53340</xdr:rowOff>
        </xdr:to>
        <xdr:sp macro="" textlink="">
          <xdr:nvSpPr>
            <xdr:cNvPr id="200707" name="Group Box 282" hidden="1">
              <a:extLst>
                <a:ext uri="{63B3BB69-23CF-44E3-9099-C40C66FF867C}">
                  <a14:compatExt spid="_x0000_s200707"/>
                </a:ext>
                <a:ext uri="{FF2B5EF4-FFF2-40B4-BE49-F238E27FC236}">
                  <a16:creationId xmlns:a16="http://schemas.microsoft.com/office/drawing/2014/main" id="{00000000-0008-0000-0200-000003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2354580</xdr:colOff>
          <xdr:row>14</xdr:row>
          <xdr:rowOff>22860</xdr:rowOff>
        </xdr:from>
        <xdr:to>
          <xdr:col>3</xdr:col>
          <xdr:colOff>1123950</xdr:colOff>
          <xdr:row>14</xdr:row>
          <xdr:rowOff>243840</xdr:rowOff>
        </xdr:to>
        <xdr:sp macro="" textlink="">
          <xdr:nvSpPr>
            <xdr:cNvPr id="200708" name="Option Button 283" hidden="1">
              <a:extLst>
                <a:ext uri="{63B3BB69-23CF-44E3-9099-C40C66FF867C}">
                  <a14:compatExt spid="_x0000_s200708"/>
                </a:ext>
                <a:ext uri="{FF2B5EF4-FFF2-40B4-BE49-F238E27FC236}">
                  <a16:creationId xmlns:a16="http://schemas.microsoft.com/office/drawing/2014/main" id="{00000000-0008-0000-0200-00000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受注者希望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1874520</xdr:colOff>
          <xdr:row>14</xdr:row>
          <xdr:rowOff>22860</xdr:rowOff>
        </xdr:from>
        <xdr:to>
          <xdr:col>3</xdr:col>
          <xdr:colOff>3181350</xdr:colOff>
          <xdr:row>14</xdr:row>
          <xdr:rowOff>243840</xdr:rowOff>
        </xdr:to>
        <xdr:sp macro="" textlink="">
          <xdr:nvSpPr>
            <xdr:cNvPr id="200709" name="Option Button 284" hidden="1">
              <a:extLst>
                <a:ext uri="{63B3BB69-23CF-44E3-9099-C40C66FF867C}">
                  <a14:compatExt spid="_x0000_s200709"/>
                </a:ext>
                <a:ext uri="{FF2B5EF4-FFF2-40B4-BE49-F238E27FC236}">
                  <a16:creationId xmlns:a16="http://schemas.microsoft.com/office/drawing/2014/main" id="{00000000-0008-0000-0200-00000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22860</xdr:rowOff>
        </xdr:from>
        <xdr:to>
          <xdr:col>2</xdr:col>
          <xdr:colOff>2306955</xdr:colOff>
          <xdr:row>15</xdr:row>
          <xdr:rowOff>228600</xdr:rowOff>
        </xdr:to>
        <xdr:sp macro="" textlink="">
          <xdr:nvSpPr>
            <xdr:cNvPr id="200710" name="Option Button 286" hidden="1">
              <a:extLst>
                <a:ext uri="{63B3BB69-23CF-44E3-9099-C40C66FF867C}">
                  <a14:compatExt spid="_x0000_s200710"/>
                </a:ext>
                <a:ext uri="{FF2B5EF4-FFF2-40B4-BE49-F238E27FC236}">
                  <a16:creationId xmlns:a16="http://schemas.microsoft.com/office/drawing/2014/main" id="{00000000-0008-0000-0200-000006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上記以外の発注形態(自由記入)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2682240</xdr:colOff>
          <xdr:row>224</xdr:row>
          <xdr:rowOff>57150</xdr:rowOff>
        </xdr:to>
        <xdr:sp macro="" textlink="">
          <xdr:nvSpPr>
            <xdr:cNvPr id="200711" name="Group Box 290" hidden="1">
              <a:extLst>
                <a:ext uri="{63B3BB69-23CF-44E3-9099-C40C66FF867C}">
                  <a14:compatExt spid="_x0000_s200711"/>
                </a:ext>
                <a:ext uri="{FF2B5EF4-FFF2-40B4-BE49-F238E27FC236}">
                  <a16:creationId xmlns:a16="http://schemas.microsoft.com/office/drawing/2014/main" id="{00000000-0008-0000-0200-000007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2682240</xdr:colOff>
          <xdr:row>224</xdr:row>
          <xdr:rowOff>57150</xdr:rowOff>
        </xdr:to>
        <xdr:sp macro="" textlink="">
          <xdr:nvSpPr>
            <xdr:cNvPr id="200712" name="Group Box 296" hidden="1">
              <a:extLst>
                <a:ext uri="{63B3BB69-23CF-44E3-9099-C40C66FF867C}">
                  <a14:compatExt spid="_x0000_s200712"/>
                </a:ext>
                <a:ext uri="{FF2B5EF4-FFF2-40B4-BE49-F238E27FC236}">
                  <a16:creationId xmlns:a16="http://schemas.microsoft.com/office/drawing/2014/main" id="{00000000-0008-0000-0200-000008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2682240</xdr:colOff>
          <xdr:row>224</xdr:row>
          <xdr:rowOff>57150</xdr:rowOff>
        </xdr:to>
        <xdr:sp macro="" textlink="">
          <xdr:nvSpPr>
            <xdr:cNvPr id="200713" name="Group Box 302" hidden="1">
              <a:extLst>
                <a:ext uri="{63B3BB69-23CF-44E3-9099-C40C66FF867C}">
                  <a14:compatExt spid="_x0000_s200713"/>
                </a:ext>
                <a:ext uri="{FF2B5EF4-FFF2-40B4-BE49-F238E27FC236}">
                  <a16:creationId xmlns:a16="http://schemas.microsoft.com/office/drawing/2014/main" id="{00000000-0008-0000-0200-000009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218</xdr:row>
          <xdr:rowOff>0</xdr:rowOff>
        </xdr:from>
        <xdr:to>
          <xdr:col>3</xdr:col>
          <xdr:colOff>2682240</xdr:colOff>
          <xdr:row>224</xdr:row>
          <xdr:rowOff>57150</xdr:rowOff>
        </xdr:to>
        <xdr:sp macro="" textlink="">
          <xdr:nvSpPr>
            <xdr:cNvPr id="200714" name="Group Box 308" hidden="1">
              <a:extLst>
                <a:ext uri="{63B3BB69-23CF-44E3-9099-C40C66FF867C}">
                  <a14:compatExt spid="_x0000_s200714"/>
                </a:ext>
                <a:ext uri="{FF2B5EF4-FFF2-40B4-BE49-F238E27FC236}">
                  <a16:creationId xmlns:a16="http://schemas.microsoft.com/office/drawing/2014/main" id="{00000000-0008-0000-0200-00000A10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210</xdr:row>
          <xdr:rowOff>220980</xdr:rowOff>
        </xdr:from>
        <xdr:to>
          <xdr:col>2</xdr:col>
          <xdr:colOff>1844040</xdr:colOff>
          <xdr:row>211</xdr:row>
          <xdr:rowOff>211455</xdr:rowOff>
        </xdr:to>
        <xdr:sp macro="" textlink="">
          <xdr:nvSpPr>
            <xdr:cNvPr id="200715" name="チェック 187" hidden="1">
              <a:extLst>
                <a:ext uri="{63B3BB69-23CF-44E3-9099-C40C66FF867C}">
                  <a14:compatExt spid="_x0000_s200715"/>
                </a:ext>
                <a:ext uri="{FF2B5EF4-FFF2-40B4-BE49-F238E27FC236}">
                  <a16:creationId xmlns:a16="http://schemas.microsoft.com/office/drawing/2014/main" id="{00000000-0008-0000-0200-00000B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次回も、ICT施工を実施したい</a:t>
              </a:r>
            </a:p>
          </xdr:txBody>
        </xdr:sp>
        <xdr:clientData/>
      </xdr:twoCellAnchor>
    </mc:Choice>
    <mc:Fallback/>
  </mc:AlternateContent>
  <xdr:twoCellAnchor>
    <xdr:from>
      <xdr:col>2</xdr:col>
      <xdr:colOff>171450</xdr:colOff>
      <xdr:row>205</xdr:row>
      <xdr:rowOff>142240</xdr:rowOff>
    </xdr:from>
    <xdr:to>
      <xdr:col>4</xdr:col>
      <xdr:colOff>2055</xdr:colOff>
      <xdr:row>205</xdr:row>
      <xdr:rowOff>3179445</xdr:rowOff>
    </xdr:to>
    <xdr:graphicFrame macro="">
      <xdr:nvGraphicFramePr>
        <xdr:cNvPr id="2" name="グラフ 232">
          <a:extLst>
            <a:ext uri="{FF2B5EF4-FFF2-40B4-BE49-F238E27FC236}">
              <a16:creationId xmlns:a16="http://schemas.microsoft.com/office/drawing/2014/main" id="{DD322C54-9DFA-4EC7-B0FA-C1DE295BE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38100</xdr:colOff>
          <xdr:row>212</xdr:row>
          <xdr:rowOff>152400</xdr:rowOff>
        </xdr:from>
        <xdr:to>
          <xdr:col>2</xdr:col>
          <xdr:colOff>2495550</xdr:colOff>
          <xdr:row>213</xdr:row>
          <xdr:rowOff>0</xdr:rowOff>
        </xdr:to>
        <xdr:sp macro="" textlink="">
          <xdr:nvSpPr>
            <xdr:cNvPr id="200716" name="チェック 602" hidden="1">
              <a:extLst>
                <a:ext uri="{63B3BB69-23CF-44E3-9099-C40C66FF867C}">
                  <a14:compatExt spid="_x0000_s200716"/>
                </a:ext>
                <a:ext uri="{FF2B5EF4-FFF2-40B4-BE49-F238E27FC236}">
                  <a16:creationId xmlns:a16="http://schemas.microsoft.com/office/drawing/2014/main" id="{00000000-0008-0000-0200-00000C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ICT施工に慣れるため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212</xdr:row>
          <xdr:rowOff>388620</xdr:rowOff>
        </xdr:from>
        <xdr:to>
          <xdr:col>2</xdr:col>
          <xdr:colOff>2495550</xdr:colOff>
          <xdr:row>213</xdr:row>
          <xdr:rowOff>0</xdr:rowOff>
        </xdr:to>
        <xdr:sp macro="" textlink="">
          <xdr:nvSpPr>
            <xdr:cNvPr id="200717" name="チェック 603" hidden="1">
              <a:extLst>
                <a:ext uri="{63B3BB69-23CF-44E3-9099-C40C66FF867C}">
                  <a14:compatExt spid="_x0000_s200717"/>
                </a:ext>
                <a:ext uri="{FF2B5EF4-FFF2-40B4-BE49-F238E27FC236}">
                  <a16:creationId xmlns:a16="http://schemas.microsoft.com/office/drawing/2014/main" id="{00000000-0008-0000-0200-00000D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ICT施工により現場の効率化を図ろうとしたため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212</xdr:row>
          <xdr:rowOff>632460</xdr:rowOff>
        </xdr:from>
        <xdr:to>
          <xdr:col>2</xdr:col>
          <xdr:colOff>2495550</xdr:colOff>
          <xdr:row>213</xdr:row>
          <xdr:rowOff>0</xdr:rowOff>
        </xdr:to>
        <xdr:sp macro="" textlink="">
          <xdr:nvSpPr>
            <xdr:cNvPr id="200718" name="チェック 604" hidden="1">
              <a:extLst>
                <a:ext uri="{63B3BB69-23CF-44E3-9099-C40C66FF867C}">
                  <a14:compatExt spid="_x0000_s200718"/>
                </a:ext>
                <a:ext uri="{FF2B5EF4-FFF2-40B4-BE49-F238E27FC236}">
                  <a16:creationId xmlns:a16="http://schemas.microsoft.com/office/drawing/2014/main" id="{00000000-0008-0000-0200-00000E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安全性が高いため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22860</xdr:rowOff>
        </xdr:from>
        <xdr:to>
          <xdr:col>2</xdr:col>
          <xdr:colOff>1767840</xdr:colOff>
          <xdr:row>15</xdr:row>
          <xdr:rowOff>0</xdr:rowOff>
        </xdr:to>
        <xdr:sp macro="" textlink="">
          <xdr:nvSpPr>
            <xdr:cNvPr id="200719" name="Option Button 286" hidden="1">
              <a:extLst>
                <a:ext uri="{63B3BB69-23CF-44E3-9099-C40C66FF867C}">
                  <a14:compatExt spid="_x0000_s200719"/>
                </a:ext>
                <a:ext uri="{FF2B5EF4-FFF2-40B4-BE49-F238E27FC236}">
                  <a16:creationId xmlns:a16="http://schemas.microsoft.com/office/drawing/2014/main" id="{00000000-0008-0000-0200-00000F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2484120</xdr:colOff>
          <xdr:row>57</xdr:row>
          <xdr:rowOff>0</xdr:rowOff>
        </xdr:from>
        <xdr:to>
          <xdr:col>3</xdr:col>
          <xdr:colOff>3177540</xdr:colOff>
          <xdr:row>58</xdr:row>
          <xdr:rowOff>228600</xdr:rowOff>
        </xdr:to>
        <xdr:sp macro="" textlink="">
          <xdr:nvSpPr>
            <xdr:cNvPr id="200720" name="Group Box 16" hidden="1">
              <a:extLst>
                <a:ext uri="{63B3BB69-23CF-44E3-9099-C40C66FF867C}">
                  <a14:compatExt spid="_x0000_s200720"/>
                </a:ext>
                <a:ext uri="{FF2B5EF4-FFF2-40B4-BE49-F238E27FC236}">
                  <a16:creationId xmlns:a16="http://schemas.microsoft.com/office/drawing/2014/main" id="{00000000-0008-0000-0200-0000101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2461260</xdr:colOff>
          <xdr:row>57</xdr:row>
          <xdr:rowOff>0</xdr:rowOff>
        </xdr:from>
        <xdr:to>
          <xdr:col>3</xdr:col>
          <xdr:colOff>3177540</xdr:colOff>
          <xdr:row>58</xdr:row>
          <xdr:rowOff>228600</xdr:rowOff>
        </xdr:to>
        <xdr:sp macro="" textlink="">
          <xdr:nvSpPr>
            <xdr:cNvPr id="200721" name="Group Box 17" hidden="1">
              <a:extLst>
                <a:ext uri="{63B3BB69-23CF-44E3-9099-C40C66FF867C}">
                  <a14:compatExt spid="_x0000_s200721"/>
                </a:ext>
                <a:ext uri="{FF2B5EF4-FFF2-40B4-BE49-F238E27FC236}">
                  <a16:creationId xmlns:a16="http://schemas.microsoft.com/office/drawing/2014/main" id="{00000000-0008-0000-0200-0000111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2430780</xdr:colOff>
          <xdr:row>57</xdr:row>
          <xdr:rowOff>0</xdr:rowOff>
        </xdr:from>
        <xdr:to>
          <xdr:col>3</xdr:col>
          <xdr:colOff>3181350</xdr:colOff>
          <xdr:row>58</xdr:row>
          <xdr:rowOff>228600</xdr:rowOff>
        </xdr:to>
        <xdr:sp macro="" textlink="">
          <xdr:nvSpPr>
            <xdr:cNvPr id="200722" name="Group Box 18" hidden="1">
              <a:extLst>
                <a:ext uri="{63B3BB69-23CF-44E3-9099-C40C66FF867C}">
                  <a14:compatExt spid="_x0000_s200722"/>
                </a:ext>
                <a:ext uri="{FF2B5EF4-FFF2-40B4-BE49-F238E27FC236}">
                  <a16:creationId xmlns:a16="http://schemas.microsoft.com/office/drawing/2014/main" id="{00000000-0008-0000-0200-0000121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2461260</xdr:colOff>
          <xdr:row>57</xdr:row>
          <xdr:rowOff>0</xdr:rowOff>
        </xdr:from>
        <xdr:to>
          <xdr:col>3</xdr:col>
          <xdr:colOff>3177540</xdr:colOff>
          <xdr:row>58</xdr:row>
          <xdr:rowOff>228600</xdr:rowOff>
        </xdr:to>
        <xdr:sp macro="" textlink="">
          <xdr:nvSpPr>
            <xdr:cNvPr id="200723" name="Group Box 19" hidden="1">
              <a:extLst>
                <a:ext uri="{63B3BB69-23CF-44E3-9099-C40C66FF867C}">
                  <a14:compatExt spid="_x0000_s200723"/>
                </a:ext>
                <a:ext uri="{FF2B5EF4-FFF2-40B4-BE49-F238E27FC236}">
                  <a16:creationId xmlns:a16="http://schemas.microsoft.com/office/drawing/2014/main" id="{00000000-0008-0000-0200-0000131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212</xdr:row>
          <xdr:rowOff>868680</xdr:rowOff>
        </xdr:from>
        <xdr:to>
          <xdr:col>2</xdr:col>
          <xdr:colOff>2495550</xdr:colOff>
          <xdr:row>213</xdr:row>
          <xdr:rowOff>0</xdr:rowOff>
        </xdr:to>
        <xdr:sp macro="" textlink="">
          <xdr:nvSpPr>
            <xdr:cNvPr id="200724" name="チェック 604" hidden="1">
              <a:extLst>
                <a:ext uri="{63B3BB69-23CF-44E3-9099-C40C66FF867C}">
                  <a14:compatExt spid="_x0000_s200724"/>
                </a:ext>
                <a:ext uri="{FF2B5EF4-FFF2-40B4-BE49-F238E27FC236}">
                  <a16:creationId xmlns:a16="http://schemas.microsoft.com/office/drawing/2014/main" id="{00000000-0008-0000-0200-00001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ICT施工の加点（総合評価・成績評定）が得られるため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210</xdr:row>
          <xdr:rowOff>220980</xdr:rowOff>
        </xdr:from>
        <xdr:to>
          <xdr:col>3</xdr:col>
          <xdr:colOff>2419350</xdr:colOff>
          <xdr:row>211</xdr:row>
          <xdr:rowOff>211455</xdr:rowOff>
        </xdr:to>
        <xdr:sp macro="" textlink="">
          <xdr:nvSpPr>
            <xdr:cNvPr id="200725" name="チェック 187" hidden="1">
              <a:extLst>
                <a:ext uri="{63B3BB69-23CF-44E3-9099-C40C66FF867C}">
                  <a14:compatExt spid="_x0000_s200725"/>
                </a:ext>
                <a:ext uri="{FF2B5EF4-FFF2-40B4-BE49-F238E27FC236}">
                  <a16:creationId xmlns:a16="http://schemas.microsoft.com/office/drawing/2014/main" id="{00000000-0008-0000-0200-00001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次回は、ICT施工を実施したくない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215</xdr:row>
          <xdr:rowOff>144780</xdr:rowOff>
        </xdr:from>
        <xdr:to>
          <xdr:col>2</xdr:col>
          <xdr:colOff>2495550</xdr:colOff>
          <xdr:row>215</xdr:row>
          <xdr:rowOff>323850</xdr:rowOff>
        </xdr:to>
        <xdr:sp macro="" textlink="">
          <xdr:nvSpPr>
            <xdr:cNvPr id="200726" name="チェック 602" hidden="1">
              <a:extLst>
                <a:ext uri="{63B3BB69-23CF-44E3-9099-C40C66FF867C}">
                  <a14:compatExt spid="_x0000_s200726"/>
                </a:ext>
                <a:ext uri="{FF2B5EF4-FFF2-40B4-BE49-F238E27FC236}">
                  <a16:creationId xmlns:a16="http://schemas.microsoft.com/office/drawing/2014/main" id="{00000000-0008-0000-0200-000016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費用が高額になってしまい、赤字になってしまったため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215</xdr:row>
          <xdr:rowOff>381000</xdr:rowOff>
        </xdr:from>
        <xdr:to>
          <xdr:col>2</xdr:col>
          <xdr:colOff>2495550</xdr:colOff>
          <xdr:row>215</xdr:row>
          <xdr:rowOff>554355</xdr:rowOff>
        </xdr:to>
        <xdr:sp macro="" textlink="">
          <xdr:nvSpPr>
            <xdr:cNvPr id="200727" name="チェック 603" hidden="1">
              <a:extLst>
                <a:ext uri="{63B3BB69-23CF-44E3-9099-C40C66FF867C}">
                  <a14:compatExt spid="_x0000_s200727"/>
                </a:ext>
                <a:ext uri="{FF2B5EF4-FFF2-40B4-BE49-F238E27FC236}">
                  <a16:creationId xmlns:a16="http://schemas.microsoft.com/office/drawing/2014/main" id="{00000000-0008-0000-0200-000017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ＩＣＴ施工を実施したが、メリットを感じられなかったため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106680</xdr:rowOff>
        </xdr:from>
        <xdr:to>
          <xdr:col>3</xdr:col>
          <xdr:colOff>1697355</xdr:colOff>
          <xdr:row>82</xdr:row>
          <xdr:rowOff>0</xdr:rowOff>
        </xdr:to>
        <xdr:sp macro="" textlink="">
          <xdr:nvSpPr>
            <xdr:cNvPr id="200728" name="Check Box 173" hidden="1">
              <a:extLst>
                <a:ext uri="{63B3BB69-23CF-44E3-9099-C40C66FF867C}">
                  <a14:compatExt spid="_x0000_s200728"/>
                </a:ext>
                <a:ext uri="{FF2B5EF4-FFF2-40B4-BE49-F238E27FC236}">
                  <a16:creationId xmlns:a16="http://schemas.microsoft.com/office/drawing/2014/main" id="{00000000-0008-0000-0200-000018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現況測量の省力化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365760</xdr:rowOff>
        </xdr:from>
        <xdr:to>
          <xdr:col>3</xdr:col>
          <xdr:colOff>1697355</xdr:colOff>
          <xdr:row>82</xdr:row>
          <xdr:rowOff>0</xdr:rowOff>
        </xdr:to>
        <xdr:sp macro="" textlink="">
          <xdr:nvSpPr>
            <xdr:cNvPr id="200729" name="Check Box 175" hidden="1">
              <a:extLst>
                <a:ext uri="{63B3BB69-23CF-44E3-9099-C40C66FF867C}">
                  <a14:compatExt spid="_x0000_s200729"/>
                </a:ext>
                <a:ext uri="{FF2B5EF4-FFF2-40B4-BE49-F238E27FC236}">
                  <a16:creationId xmlns:a16="http://schemas.microsoft.com/office/drawing/2014/main" id="{00000000-0008-0000-0200-000019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面的な地形の３次元データを活用した詳細・正確な設計照査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594360</xdr:rowOff>
        </xdr:from>
        <xdr:to>
          <xdr:col>3</xdr:col>
          <xdr:colOff>1697355</xdr:colOff>
          <xdr:row>82</xdr:row>
          <xdr:rowOff>0</xdr:rowOff>
        </xdr:to>
        <xdr:sp macro="" textlink="">
          <xdr:nvSpPr>
            <xdr:cNvPr id="200730" name="Check Box 176" hidden="1">
              <a:extLst>
                <a:ext uri="{63B3BB69-23CF-44E3-9099-C40C66FF867C}">
                  <a14:compatExt spid="_x0000_s200730"/>
                </a:ext>
                <a:ext uri="{FF2B5EF4-FFF2-40B4-BE49-F238E27FC236}">
                  <a16:creationId xmlns:a16="http://schemas.microsoft.com/office/drawing/2014/main" id="{00000000-0008-0000-0200-00001A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施工検討開始時期の早期化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861060</xdr:rowOff>
        </xdr:from>
        <xdr:to>
          <xdr:col>3</xdr:col>
          <xdr:colOff>1697355</xdr:colOff>
          <xdr:row>82</xdr:row>
          <xdr:rowOff>0</xdr:rowOff>
        </xdr:to>
        <xdr:sp macro="" textlink="">
          <xdr:nvSpPr>
            <xdr:cNvPr id="200731" name="Check Box 177" hidden="1">
              <a:extLst>
                <a:ext uri="{63B3BB69-23CF-44E3-9099-C40C66FF867C}">
                  <a14:compatExt spid="_x0000_s200731"/>
                </a:ext>
                <a:ext uri="{FF2B5EF4-FFF2-40B4-BE49-F238E27FC236}">
                  <a16:creationId xmlns:a16="http://schemas.microsoft.com/office/drawing/2014/main" id="{00000000-0008-0000-0200-00001B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地形と写真の立体可視化による工事関係者への説明等の高度化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1112520</xdr:rowOff>
        </xdr:from>
        <xdr:to>
          <xdr:col>3</xdr:col>
          <xdr:colOff>1697355</xdr:colOff>
          <xdr:row>82</xdr:row>
          <xdr:rowOff>0</xdr:rowOff>
        </xdr:to>
        <xdr:sp macro="" textlink="">
          <xdr:nvSpPr>
            <xdr:cNvPr id="200732" name="チェック 570" hidden="1">
              <a:extLst>
                <a:ext uri="{63B3BB69-23CF-44E3-9099-C40C66FF867C}">
                  <a14:compatExt spid="_x0000_s200732"/>
                </a:ext>
                <a:ext uri="{FF2B5EF4-FFF2-40B4-BE49-F238E27FC236}">
                  <a16:creationId xmlns:a16="http://schemas.microsoft.com/office/drawing/2014/main" id="{00000000-0008-0000-0200-00001C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講習ですぐに理解でき、実際にやってみたら思いのほか簡単だった。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1356360</xdr:rowOff>
        </xdr:from>
        <xdr:to>
          <xdr:col>3</xdr:col>
          <xdr:colOff>1697355</xdr:colOff>
          <xdr:row>82</xdr:row>
          <xdr:rowOff>0</xdr:rowOff>
        </xdr:to>
        <xdr:sp macro="" textlink="">
          <xdr:nvSpPr>
            <xdr:cNvPr id="200733" name="チェック 571" hidden="1">
              <a:extLst>
                <a:ext uri="{63B3BB69-23CF-44E3-9099-C40C66FF867C}">
                  <a14:compatExt spid="_x0000_s200733"/>
                </a:ext>
                <a:ext uri="{FF2B5EF4-FFF2-40B4-BE49-F238E27FC236}">
                  <a16:creationId xmlns:a16="http://schemas.microsoft.com/office/drawing/2014/main" id="{00000000-0008-0000-0200-00001D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起工測量による省力化が可能になったことで施工開始時期を早めることができた。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1607820</xdr:rowOff>
        </xdr:from>
        <xdr:to>
          <xdr:col>3</xdr:col>
          <xdr:colOff>1697355</xdr:colOff>
          <xdr:row>82</xdr:row>
          <xdr:rowOff>0</xdr:rowOff>
        </xdr:to>
        <xdr:sp macro="" textlink="">
          <xdr:nvSpPr>
            <xdr:cNvPr id="200734" name="チェック 572" hidden="1">
              <a:extLst>
                <a:ext uri="{63B3BB69-23CF-44E3-9099-C40C66FF867C}">
                  <a14:compatExt spid="_x0000_s200734"/>
                </a:ext>
                <a:ext uri="{FF2B5EF4-FFF2-40B4-BE49-F238E27FC236}">
                  <a16:creationId xmlns:a16="http://schemas.microsoft.com/office/drawing/2014/main" id="{00000000-0008-0000-0200-00001E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測量器械の据え替え回数が減少し、作業効率が上がった。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1851660</xdr:rowOff>
        </xdr:from>
        <xdr:to>
          <xdr:col>3</xdr:col>
          <xdr:colOff>1697355</xdr:colOff>
          <xdr:row>82</xdr:row>
          <xdr:rowOff>0</xdr:rowOff>
        </xdr:to>
        <xdr:sp macro="" textlink="">
          <xdr:nvSpPr>
            <xdr:cNvPr id="200735" name="チェック 573" hidden="1">
              <a:extLst>
                <a:ext uri="{63B3BB69-23CF-44E3-9099-C40C66FF867C}">
                  <a14:compatExt spid="_x0000_s200735"/>
                </a:ext>
                <a:ext uri="{FF2B5EF4-FFF2-40B4-BE49-F238E27FC236}">
                  <a16:creationId xmlns:a16="http://schemas.microsoft.com/office/drawing/2014/main" id="{00000000-0008-0000-0200-00001F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現場作業が大幅に減ったことから作業員の負担が軽減した。（測量作業員）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2103120</xdr:rowOff>
        </xdr:from>
        <xdr:to>
          <xdr:col>3</xdr:col>
          <xdr:colOff>1697355</xdr:colOff>
          <xdr:row>82</xdr:row>
          <xdr:rowOff>15240</xdr:rowOff>
        </xdr:to>
        <xdr:sp macro="" textlink="">
          <xdr:nvSpPr>
            <xdr:cNvPr id="200736" name="チェック 574" hidden="1">
              <a:extLst>
                <a:ext uri="{63B3BB69-23CF-44E3-9099-C40C66FF867C}">
                  <a14:compatExt spid="_x0000_s200736"/>
                </a:ext>
                <a:ext uri="{FF2B5EF4-FFF2-40B4-BE49-F238E27FC236}">
                  <a16:creationId xmlns:a16="http://schemas.microsoft.com/office/drawing/2014/main" id="{00000000-0008-0000-0200-000020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施工延長が短かったので効果があまり出なかった。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38100</xdr:rowOff>
        </xdr:from>
        <xdr:to>
          <xdr:col>3</xdr:col>
          <xdr:colOff>0</xdr:colOff>
          <xdr:row>111</xdr:row>
          <xdr:rowOff>247650</xdr:rowOff>
        </xdr:to>
        <xdr:sp macro="" textlink="">
          <xdr:nvSpPr>
            <xdr:cNvPr id="200737" name="Check Box 179" hidden="1">
              <a:extLst>
                <a:ext uri="{63B3BB69-23CF-44E3-9099-C40C66FF867C}">
                  <a14:compatExt spid="_x0000_s200737"/>
                </a:ext>
                <a:ext uri="{FF2B5EF4-FFF2-40B4-BE49-F238E27FC236}">
                  <a16:creationId xmlns:a16="http://schemas.microsoft.com/office/drawing/2014/main" id="{00000000-0008-0000-0200-000021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切土量や盛土量の算出の自動化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274320</xdr:rowOff>
        </xdr:from>
        <xdr:to>
          <xdr:col>3</xdr:col>
          <xdr:colOff>0</xdr:colOff>
          <xdr:row>112</xdr:row>
          <xdr:rowOff>0</xdr:rowOff>
        </xdr:to>
        <xdr:sp macro="" textlink="">
          <xdr:nvSpPr>
            <xdr:cNvPr id="200738" name="Check Box 180" hidden="1">
              <a:extLst>
                <a:ext uri="{63B3BB69-23CF-44E3-9099-C40C66FF867C}">
                  <a14:compatExt spid="_x0000_s200738"/>
                </a:ext>
                <a:ext uri="{FF2B5EF4-FFF2-40B4-BE49-F238E27FC236}">
                  <a16:creationId xmlns:a16="http://schemas.microsoft.com/office/drawing/2014/main" id="{00000000-0008-0000-0200-000022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設計照査の効率化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525780</xdr:rowOff>
        </xdr:from>
        <xdr:to>
          <xdr:col>3</xdr:col>
          <xdr:colOff>0</xdr:colOff>
          <xdr:row>112</xdr:row>
          <xdr:rowOff>0</xdr:rowOff>
        </xdr:to>
        <xdr:sp macro="" textlink="">
          <xdr:nvSpPr>
            <xdr:cNvPr id="200739" name="Check Box 181" hidden="1">
              <a:extLst>
                <a:ext uri="{63B3BB69-23CF-44E3-9099-C40C66FF867C}">
                  <a14:compatExt spid="_x0000_s200739"/>
                </a:ext>
                <a:ext uri="{FF2B5EF4-FFF2-40B4-BE49-F238E27FC236}">
                  <a16:creationId xmlns:a16="http://schemas.microsoft.com/office/drawing/2014/main" id="{00000000-0008-0000-0200-000023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切土量や盛土量の算出精度の向上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769620</xdr:rowOff>
        </xdr:from>
        <xdr:to>
          <xdr:col>3</xdr:col>
          <xdr:colOff>0</xdr:colOff>
          <xdr:row>112</xdr:row>
          <xdr:rowOff>0</xdr:rowOff>
        </xdr:to>
        <xdr:sp macro="" textlink="">
          <xdr:nvSpPr>
            <xdr:cNvPr id="200740" name="Check Box 182" hidden="1">
              <a:extLst>
                <a:ext uri="{63B3BB69-23CF-44E3-9099-C40C66FF867C}">
                  <a14:compatExt spid="_x0000_s200740"/>
                </a:ext>
                <a:ext uri="{FF2B5EF4-FFF2-40B4-BE49-F238E27FC236}">
                  <a16:creationId xmlns:a16="http://schemas.microsoft.com/office/drawing/2014/main" id="{00000000-0008-0000-0200-00002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３次元地形・設計ﾃﾞｰﾀを用いた施工ｼﾐｭﾚｰｼｮﾝによる施工計画の正確性向上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1021080</xdr:rowOff>
        </xdr:from>
        <xdr:to>
          <xdr:col>3</xdr:col>
          <xdr:colOff>0</xdr:colOff>
          <xdr:row>112</xdr:row>
          <xdr:rowOff>0</xdr:rowOff>
        </xdr:to>
        <xdr:sp macro="" textlink="">
          <xdr:nvSpPr>
            <xdr:cNvPr id="200741" name="Check Box 183" hidden="1">
              <a:extLst>
                <a:ext uri="{63B3BB69-23CF-44E3-9099-C40C66FF867C}">
                  <a14:compatExt spid="_x0000_s200741"/>
                </a:ext>
                <a:ext uri="{FF2B5EF4-FFF2-40B4-BE49-F238E27FC236}">
                  <a16:creationId xmlns:a16="http://schemas.microsoft.com/office/drawing/2014/main" id="{00000000-0008-0000-0200-00002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ICT建設機械を制御するための３次元設計ﾃﾞｰﾀ作成作業の効率化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1264920</xdr:rowOff>
        </xdr:from>
        <xdr:to>
          <xdr:col>3</xdr:col>
          <xdr:colOff>0</xdr:colOff>
          <xdr:row>112</xdr:row>
          <xdr:rowOff>0</xdr:rowOff>
        </xdr:to>
        <xdr:sp macro="" textlink="">
          <xdr:nvSpPr>
            <xdr:cNvPr id="200742" name="Check Box 184" hidden="1">
              <a:extLst>
                <a:ext uri="{63B3BB69-23CF-44E3-9099-C40C66FF867C}">
                  <a14:compatExt spid="_x0000_s200742"/>
                </a:ext>
                <a:ext uri="{FF2B5EF4-FFF2-40B4-BE49-F238E27FC236}">
                  <a16:creationId xmlns:a16="http://schemas.microsoft.com/office/drawing/2014/main" id="{00000000-0008-0000-0200-000026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３次元モデルを用いた事前の施工時の干渉チェック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1516380</xdr:rowOff>
        </xdr:from>
        <xdr:to>
          <xdr:col>3</xdr:col>
          <xdr:colOff>0</xdr:colOff>
          <xdr:row>112</xdr:row>
          <xdr:rowOff>0</xdr:rowOff>
        </xdr:to>
        <xdr:sp macro="" textlink="">
          <xdr:nvSpPr>
            <xdr:cNvPr id="200743" name="チェック 577" hidden="1">
              <a:extLst>
                <a:ext uri="{63B3BB69-23CF-44E3-9099-C40C66FF867C}">
                  <a14:compatExt spid="_x0000_s200743"/>
                </a:ext>
                <a:ext uri="{FF2B5EF4-FFF2-40B4-BE49-F238E27FC236}">
                  <a16:creationId xmlns:a16="http://schemas.microsoft.com/office/drawing/2014/main" id="{00000000-0008-0000-0200-000027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講習ですぐに理解でき、実際にやってみたら思いのほか簡単だった。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111</xdr:row>
          <xdr:rowOff>1775460</xdr:rowOff>
        </xdr:from>
        <xdr:to>
          <xdr:col>3</xdr:col>
          <xdr:colOff>0</xdr:colOff>
          <xdr:row>112</xdr:row>
          <xdr:rowOff>0</xdr:rowOff>
        </xdr:to>
        <xdr:sp macro="" textlink="">
          <xdr:nvSpPr>
            <xdr:cNvPr id="200744" name="チェック 578" hidden="1">
              <a:extLst>
                <a:ext uri="{63B3BB69-23CF-44E3-9099-C40C66FF867C}">
                  <a14:compatExt spid="_x0000_s200744"/>
                </a:ext>
                <a:ext uri="{FF2B5EF4-FFF2-40B4-BE49-F238E27FC236}">
                  <a16:creationId xmlns:a16="http://schemas.microsoft.com/office/drawing/2014/main" id="{00000000-0008-0000-0200-000028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３次元化することで事前にシミュレーションができた。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111</xdr:row>
          <xdr:rowOff>2019300</xdr:rowOff>
        </xdr:from>
        <xdr:to>
          <xdr:col>3</xdr:col>
          <xdr:colOff>0</xdr:colOff>
          <xdr:row>112</xdr:row>
          <xdr:rowOff>0</xdr:rowOff>
        </xdr:to>
        <xdr:sp macro="" textlink="">
          <xdr:nvSpPr>
            <xdr:cNvPr id="200745" name="チェック 579" hidden="1">
              <a:extLst>
                <a:ext uri="{63B3BB69-23CF-44E3-9099-C40C66FF867C}">
                  <a14:compatExt spid="_x0000_s200745"/>
                </a:ext>
                <a:ext uri="{FF2B5EF4-FFF2-40B4-BE49-F238E27FC236}">
                  <a16:creationId xmlns:a16="http://schemas.microsoft.com/office/drawing/2014/main" id="{00000000-0008-0000-0200-000029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ソフトウェアの操作習熟に時間がかかった。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111</xdr:row>
          <xdr:rowOff>2293620</xdr:rowOff>
        </xdr:from>
        <xdr:to>
          <xdr:col>3</xdr:col>
          <xdr:colOff>0</xdr:colOff>
          <xdr:row>112</xdr:row>
          <xdr:rowOff>0</xdr:rowOff>
        </xdr:to>
        <xdr:sp macro="" textlink="">
          <xdr:nvSpPr>
            <xdr:cNvPr id="200746" name="チェック 580" hidden="1">
              <a:extLst>
                <a:ext uri="{63B3BB69-23CF-44E3-9099-C40C66FF867C}">
                  <a14:compatExt spid="_x0000_s200746"/>
                </a:ext>
                <a:ext uri="{FF2B5EF4-FFF2-40B4-BE49-F238E27FC236}">
                  <a16:creationId xmlns:a16="http://schemas.microsoft.com/office/drawing/2014/main" id="{00000000-0008-0000-0200-00002A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構造物が多く、３次元設計データを作成するのが困難であった。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111</xdr:row>
          <xdr:rowOff>2552700</xdr:rowOff>
        </xdr:from>
        <xdr:to>
          <xdr:col>3</xdr:col>
          <xdr:colOff>0</xdr:colOff>
          <xdr:row>112</xdr:row>
          <xdr:rowOff>0</xdr:rowOff>
        </xdr:to>
        <xdr:sp macro="" textlink="">
          <xdr:nvSpPr>
            <xdr:cNvPr id="200747" name="チェック 581" hidden="1">
              <a:extLst>
                <a:ext uri="{63B3BB69-23CF-44E3-9099-C40C66FF867C}">
                  <a14:compatExt spid="_x0000_s200747"/>
                </a:ext>
                <a:ext uri="{FF2B5EF4-FFF2-40B4-BE49-F238E27FC236}">
                  <a16:creationId xmlns:a16="http://schemas.microsoft.com/office/drawing/2014/main" id="{00000000-0008-0000-0200-00002B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ハイスペックのパソコンを準備する必要がある。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76200</xdr:rowOff>
        </xdr:from>
        <xdr:to>
          <xdr:col>3</xdr:col>
          <xdr:colOff>0</xdr:colOff>
          <xdr:row>146</xdr:row>
          <xdr:rowOff>249555</xdr:rowOff>
        </xdr:to>
        <xdr:sp macro="" textlink="">
          <xdr:nvSpPr>
            <xdr:cNvPr id="200748" name="Check Box 186" hidden="1">
              <a:extLst>
                <a:ext uri="{63B3BB69-23CF-44E3-9099-C40C66FF867C}">
                  <a14:compatExt spid="_x0000_s200748"/>
                </a:ext>
                <a:ext uri="{FF2B5EF4-FFF2-40B4-BE49-F238E27FC236}">
                  <a16:creationId xmlns:a16="http://schemas.microsoft.com/office/drawing/2014/main" id="{00000000-0008-0000-0200-00002C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335280</xdr:rowOff>
        </xdr:from>
        <xdr:to>
          <xdr:col>3</xdr:col>
          <xdr:colOff>0</xdr:colOff>
          <xdr:row>147</xdr:row>
          <xdr:rowOff>0</xdr:rowOff>
        </xdr:to>
        <xdr:sp macro="" textlink="">
          <xdr:nvSpPr>
            <xdr:cNvPr id="200749" name="Check Box 187" hidden="1">
              <a:extLst>
                <a:ext uri="{63B3BB69-23CF-44E3-9099-C40C66FF867C}">
                  <a14:compatExt spid="_x0000_s200749"/>
                </a:ext>
                <a:ext uri="{FF2B5EF4-FFF2-40B4-BE49-F238E27FC236}">
                  <a16:creationId xmlns:a16="http://schemas.microsoft.com/office/drawing/2014/main" id="{00000000-0008-0000-0200-00002D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品質の向上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563880</xdr:rowOff>
        </xdr:from>
        <xdr:to>
          <xdr:col>3</xdr:col>
          <xdr:colOff>0</xdr:colOff>
          <xdr:row>147</xdr:row>
          <xdr:rowOff>0</xdr:rowOff>
        </xdr:to>
        <xdr:sp macro="" textlink="">
          <xdr:nvSpPr>
            <xdr:cNvPr id="200750" name="Check Box 188" hidden="1">
              <a:extLst>
                <a:ext uri="{63B3BB69-23CF-44E3-9099-C40C66FF867C}">
                  <a14:compatExt spid="_x0000_s200750"/>
                </a:ext>
                <a:ext uri="{FF2B5EF4-FFF2-40B4-BE49-F238E27FC236}">
                  <a16:creationId xmlns:a16="http://schemas.microsoft.com/office/drawing/2014/main" id="{00000000-0008-0000-0200-00002E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出来形のバラツキ低減による仕上げ作業の効率化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800100</xdr:rowOff>
        </xdr:from>
        <xdr:to>
          <xdr:col>3</xdr:col>
          <xdr:colOff>0</xdr:colOff>
          <xdr:row>147</xdr:row>
          <xdr:rowOff>0</xdr:rowOff>
        </xdr:to>
        <xdr:sp macro="" textlink="">
          <xdr:nvSpPr>
            <xdr:cNvPr id="200751" name="Check Box 189" hidden="1">
              <a:extLst>
                <a:ext uri="{63B3BB69-23CF-44E3-9099-C40C66FF867C}">
                  <a14:compatExt spid="_x0000_s200751"/>
                </a:ext>
                <a:ext uri="{FF2B5EF4-FFF2-40B4-BE49-F238E27FC236}">
                  <a16:creationId xmlns:a16="http://schemas.microsoft.com/office/drawing/2014/main" id="{00000000-0008-0000-0200-00002F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施工の安全性向上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1059180</xdr:rowOff>
        </xdr:from>
        <xdr:to>
          <xdr:col>3</xdr:col>
          <xdr:colOff>0</xdr:colOff>
          <xdr:row>147</xdr:row>
          <xdr:rowOff>0</xdr:rowOff>
        </xdr:to>
        <xdr:sp macro="" textlink="">
          <xdr:nvSpPr>
            <xdr:cNvPr id="200752" name="Check Box 190" hidden="1">
              <a:extLst>
                <a:ext uri="{63B3BB69-23CF-44E3-9099-C40C66FF867C}">
                  <a14:compatExt spid="_x0000_s200752"/>
                </a:ext>
                <a:ext uri="{FF2B5EF4-FFF2-40B4-BE49-F238E27FC236}">
                  <a16:creationId xmlns:a16="http://schemas.microsoft.com/office/drawing/2014/main" id="{00000000-0008-0000-0200-000030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作業人員の削減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1303020</xdr:rowOff>
        </xdr:from>
        <xdr:to>
          <xdr:col>3</xdr:col>
          <xdr:colOff>0</xdr:colOff>
          <xdr:row>147</xdr:row>
          <xdr:rowOff>0</xdr:rowOff>
        </xdr:to>
        <xdr:sp macro="" textlink="">
          <xdr:nvSpPr>
            <xdr:cNvPr id="200753" name="Check Box 191" hidden="1">
              <a:extLst>
                <a:ext uri="{63B3BB69-23CF-44E3-9099-C40C66FF867C}">
                  <a14:compatExt spid="_x0000_s200753"/>
                </a:ext>
                <a:ext uri="{FF2B5EF4-FFF2-40B4-BE49-F238E27FC236}">
                  <a16:creationId xmlns:a16="http://schemas.microsoft.com/office/drawing/2014/main" id="{00000000-0008-0000-0200-000031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丁張設置作業の省略・軽減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1546860</xdr:rowOff>
        </xdr:from>
        <xdr:to>
          <xdr:col>3</xdr:col>
          <xdr:colOff>0</xdr:colOff>
          <xdr:row>147</xdr:row>
          <xdr:rowOff>0</xdr:rowOff>
        </xdr:to>
        <xdr:sp macro="" textlink="">
          <xdr:nvSpPr>
            <xdr:cNvPr id="200754" name="Check Box 193" hidden="1">
              <a:extLst>
                <a:ext uri="{63B3BB69-23CF-44E3-9099-C40C66FF867C}">
                  <a14:compatExt spid="_x0000_s200754"/>
                </a:ext>
                <a:ext uri="{FF2B5EF4-FFF2-40B4-BE49-F238E27FC236}">
                  <a16:creationId xmlns:a16="http://schemas.microsoft.com/office/drawing/2014/main" id="{00000000-0008-0000-0200-000032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オペレータへの施工指示作業の省力化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1790700</xdr:rowOff>
        </xdr:from>
        <xdr:to>
          <xdr:col>3</xdr:col>
          <xdr:colOff>0</xdr:colOff>
          <xdr:row>147</xdr:row>
          <xdr:rowOff>0</xdr:rowOff>
        </xdr:to>
        <xdr:sp macro="" textlink="">
          <xdr:nvSpPr>
            <xdr:cNvPr id="200755" name="Check Box 194" hidden="1">
              <a:extLst>
                <a:ext uri="{63B3BB69-23CF-44E3-9099-C40C66FF867C}">
                  <a14:compatExt spid="_x0000_s200755"/>
                </a:ext>
                <a:ext uri="{FF2B5EF4-FFF2-40B4-BE49-F238E27FC236}">
                  <a16:creationId xmlns:a16="http://schemas.microsoft.com/office/drawing/2014/main" id="{00000000-0008-0000-0200-000033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ICT建機の稼働履歴データを用いた工事の進捗把握の効率化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2026920</xdr:rowOff>
        </xdr:from>
        <xdr:to>
          <xdr:col>3</xdr:col>
          <xdr:colOff>0</xdr:colOff>
          <xdr:row>147</xdr:row>
          <xdr:rowOff>0</xdr:rowOff>
        </xdr:to>
        <xdr:sp macro="" textlink="">
          <xdr:nvSpPr>
            <xdr:cNvPr id="200756" name="チェック 586" hidden="1">
              <a:extLst>
                <a:ext uri="{63B3BB69-23CF-44E3-9099-C40C66FF867C}">
                  <a14:compatExt spid="_x0000_s200756"/>
                </a:ext>
                <a:ext uri="{FF2B5EF4-FFF2-40B4-BE49-F238E27FC236}">
                  <a16:creationId xmlns:a16="http://schemas.microsoft.com/office/drawing/2014/main" id="{00000000-0008-0000-0200-00003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丁張り作業が無くなったため、大幅に手間が軽減した（作業員）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2286000</xdr:rowOff>
        </xdr:from>
        <xdr:to>
          <xdr:col>3</xdr:col>
          <xdr:colOff>0</xdr:colOff>
          <xdr:row>147</xdr:row>
          <xdr:rowOff>0</xdr:rowOff>
        </xdr:to>
        <xdr:sp macro="" textlink="">
          <xdr:nvSpPr>
            <xdr:cNvPr id="200757" name="チェック 588" hidden="1">
              <a:extLst>
                <a:ext uri="{63B3BB69-23CF-44E3-9099-C40C66FF867C}">
                  <a14:compatExt spid="_x0000_s200757"/>
                </a:ext>
                <a:ext uri="{FF2B5EF4-FFF2-40B4-BE49-F238E27FC236}">
                  <a16:creationId xmlns:a16="http://schemas.microsoft.com/office/drawing/2014/main" id="{00000000-0008-0000-0200-00003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出来形の精度が上がった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2522220</xdr:rowOff>
        </xdr:from>
        <xdr:to>
          <xdr:col>3</xdr:col>
          <xdr:colOff>0</xdr:colOff>
          <xdr:row>147</xdr:row>
          <xdr:rowOff>0</xdr:rowOff>
        </xdr:to>
        <xdr:sp macro="" textlink="">
          <xdr:nvSpPr>
            <xdr:cNvPr id="200758" name="チェック 589" hidden="1">
              <a:extLst>
                <a:ext uri="{63B3BB69-23CF-44E3-9099-C40C66FF867C}">
                  <a14:compatExt spid="_x0000_s200758"/>
                </a:ext>
                <a:ext uri="{FF2B5EF4-FFF2-40B4-BE49-F238E27FC236}">
                  <a16:creationId xmlns:a16="http://schemas.microsoft.com/office/drawing/2014/main" id="{00000000-0008-0000-0200-000036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重機周りの作業が激減し、安全性が高まり、精神的負担も軽減した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2781300</xdr:rowOff>
        </xdr:from>
        <xdr:to>
          <xdr:col>3</xdr:col>
          <xdr:colOff>0</xdr:colOff>
          <xdr:row>147</xdr:row>
          <xdr:rowOff>0</xdr:rowOff>
        </xdr:to>
        <xdr:sp macro="" textlink="">
          <xdr:nvSpPr>
            <xdr:cNvPr id="200759" name="チェック 590" hidden="1">
              <a:extLst>
                <a:ext uri="{63B3BB69-23CF-44E3-9099-C40C66FF867C}">
                  <a14:compatExt spid="_x0000_s200759"/>
                </a:ext>
                <a:ext uri="{FF2B5EF4-FFF2-40B4-BE49-F238E27FC236}">
                  <a16:creationId xmlns:a16="http://schemas.microsoft.com/office/drawing/2014/main" id="{00000000-0008-0000-0200-000037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これまで熟練工でしか出来ないと考えていた法面成型作業が綺麗に出来た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541020</xdr:rowOff>
        </xdr:from>
        <xdr:to>
          <xdr:col>3</xdr:col>
          <xdr:colOff>3177540</xdr:colOff>
          <xdr:row>178</xdr:row>
          <xdr:rowOff>0</xdr:rowOff>
        </xdr:to>
        <xdr:sp macro="" textlink="">
          <xdr:nvSpPr>
            <xdr:cNvPr id="200760" name="Check Box 197" hidden="1">
              <a:extLst>
                <a:ext uri="{63B3BB69-23CF-44E3-9099-C40C66FF867C}">
                  <a14:compatExt spid="_x0000_s200760"/>
                </a:ext>
                <a:ext uri="{FF2B5EF4-FFF2-40B4-BE49-F238E27FC236}">
                  <a16:creationId xmlns:a16="http://schemas.microsoft.com/office/drawing/2014/main" id="{00000000-0008-0000-0200-000038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出来形計測作業の効率化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792480</xdr:rowOff>
        </xdr:from>
        <xdr:to>
          <xdr:col>3</xdr:col>
          <xdr:colOff>3177540</xdr:colOff>
          <xdr:row>178</xdr:row>
          <xdr:rowOff>0</xdr:rowOff>
        </xdr:to>
        <xdr:sp macro="" textlink="">
          <xdr:nvSpPr>
            <xdr:cNvPr id="200761" name="Check Box 198" hidden="1">
              <a:extLst>
                <a:ext uri="{63B3BB69-23CF-44E3-9099-C40C66FF867C}">
                  <a14:compatExt spid="_x0000_s200761"/>
                </a:ext>
                <a:ext uri="{FF2B5EF4-FFF2-40B4-BE49-F238E27FC236}">
                  <a16:creationId xmlns:a16="http://schemas.microsoft.com/office/drawing/2014/main" id="{00000000-0008-0000-0200-000039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ＩＣＴ建設機械の施工履歴データを用いた出来高部分数量算出の省力化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304800</xdr:rowOff>
        </xdr:from>
        <xdr:to>
          <xdr:col>3</xdr:col>
          <xdr:colOff>3177540</xdr:colOff>
          <xdr:row>178</xdr:row>
          <xdr:rowOff>0</xdr:rowOff>
        </xdr:to>
        <xdr:sp macro="" textlink="">
          <xdr:nvSpPr>
            <xdr:cNvPr id="200762" name="Check Box 199" hidden="1">
              <a:extLst>
                <a:ext uri="{63B3BB69-23CF-44E3-9099-C40C66FF867C}">
                  <a14:compatExt spid="_x0000_s200762"/>
                </a:ext>
                <a:ext uri="{FF2B5EF4-FFF2-40B4-BE49-F238E27FC236}">
                  <a16:creationId xmlns:a16="http://schemas.microsoft.com/office/drawing/2014/main" id="{00000000-0008-0000-0200-00003A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出来高部分数量算出の根拠資料作成の省略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68580</xdr:rowOff>
        </xdr:from>
        <xdr:to>
          <xdr:col>3</xdr:col>
          <xdr:colOff>3177540</xdr:colOff>
          <xdr:row>177</xdr:row>
          <xdr:rowOff>243840</xdr:rowOff>
        </xdr:to>
        <xdr:sp macro="" textlink="">
          <xdr:nvSpPr>
            <xdr:cNvPr id="200763" name="Check Box 200" hidden="1">
              <a:extLst>
                <a:ext uri="{63B3BB69-23CF-44E3-9099-C40C66FF867C}">
                  <a14:compatExt spid="_x0000_s200763"/>
                </a:ext>
                <a:ext uri="{FF2B5EF4-FFF2-40B4-BE49-F238E27FC236}">
                  <a16:creationId xmlns:a16="http://schemas.microsoft.com/office/drawing/2014/main" id="{00000000-0008-0000-0200-00003B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既済部分検査の効率化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1028700</xdr:rowOff>
        </xdr:from>
        <xdr:to>
          <xdr:col>3</xdr:col>
          <xdr:colOff>3177540</xdr:colOff>
          <xdr:row>178</xdr:row>
          <xdr:rowOff>0</xdr:rowOff>
        </xdr:to>
        <xdr:sp macro="" textlink="">
          <xdr:nvSpPr>
            <xdr:cNvPr id="200764" name="Check Box 201" hidden="1">
              <a:extLst>
                <a:ext uri="{63B3BB69-23CF-44E3-9099-C40C66FF867C}">
                  <a14:compatExt spid="_x0000_s200764"/>
                </a:ext>
                <a:ext uri="{FF2B5EF4-FFF2-40B4-BE49-F238E27FC236}">
                  <a16:creationId xmlns:a16="http://schemas.microsoft.com/office/drawing/2014/main" id="{00000000-0008-0000-0200-00003C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３次元測量技術を活用した検査による実地検査用の出来形の書類の削減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1264920</xdr:rowOff>
        </xdr:from>
        <xdr:to>
          <xdr:col>3</xdr:col>
          <xdr:colOff>3177540</xdr:colOff>
          <xdr:row>178</xdr:row>
          <xdr:rowOff>0</xdr:rowOff>
        </xdr:to>
        <xdr:sp macro="" textlink="">
          <xdr:nvSpPr>
            <xdr:cNvPr id="200765" name="Check Box 202" hidden="1">
              <a:extLst>
                <a:ext uri="{63B3BB69-23CF-44E3-9099-C40C66FF867C}">
                  <a14:compatExt spid="_x0000_s200765"/>
                </a:ext>
                <a:ext uri="{FF2B5EF4-FFF2-40B4-BE49-F238E27FC236}">
                  <a16:creationId xmlns:a16="http://schemas.microsoft.com/office/drawing/2014/main" id="{00000000-0008-0000-0200-00003D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３次元測量技術を活用した検査による実地検査の一部省略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1508760</xdr:rowOff>
        </xdr:from>
        <xdr:to>
          <xdr:col>3</xdr:col>
          <xdr:colOff>3177540</xdr:colOff>
          <xdr:row>178</xdr:row>
          <xdr:rowOff>0</xdr:rowOff>
        </xdr:to>
        <xdr:sp macro="" textlink="">
          <xdr:nvSpPr>
            <xdr:cNvPr id="200766" name="Check Box 203" hidden="1">
              <a:extLst>
                <a:ext uri="{63B3BB69-23CF-44E3-9099-C40C66FF867C}">
                  <a14:compatExt spid="_x0000_s200766"/>
                </a:ext>
                <a:ext uri="{FF2B5EF4-FFF2-40B4-BE49-F238E27FC236}">
                  <a16:creationId xmlns:a16="http://schemas.microsoft.com/office/drawing/2014/main" id="{00000000-0008-0000-0200-00003E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書類検査用の出来形管理の書類の大幅削減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1744980</xdr:rowOff>
        </xdr:from>
        <xdr:to>
          <xdr:col>3</xdr:col>
          <xdr:colOff>3177540</xdr:colOff>
          <xdr:row>178</xdr:row>
          <xdr:rowOff>0</xdr:rowOff>
        </xdr:to>
        <xdr:sp macro="" textlink="">
          <xdr:nvSpPr>
            <xdr:cNvPr id="200767" name="チェック 592" hidden="1">
              <a:extLst>
                <a:ext uri="{63B3BB69-23CF-44E3-9099-C40C66FF867C}">
                  <a14:compatExt spid="_x0000_s200767"/>
                </a:ext>
                <a:ext uri="{FF2B5EF4-FFF2-40B4-BE49-F238E27FC236}">
                  <a16:creationId xmlns:a16="http://schemas.microsoft.com/office/drawing/2014/main" id="{00000000-0008-0000-0200-00003F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講習ですぐに理解できて、実際にやってみたら思いのほか簡単だった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1981200</xdr:rowOff>
        </xdr:from>
        <xdr:to>
          <xdr:col>3</xdr:col>
          <xdr:colOff>3177540</xdr:colOff>
          <xdr:row>178</xdr:row>
          <xdr:rowOff>0</xdr:rowOff>
        </xdr:to>
        <xdr:sp macro="" textlink="">
          <xdr:nvSpPr>
            <xdr:cNvPr id="200768" name="チェック 593" hidden="1">
              <a:extLst>
                <a:ext uri="{63B3BB69-23CF-44E3-9099-C40C66FF867C}">
                  <a14:compatExt spid="_x0000_s200768"/>
                </a:ext>
                <a:ext uri="{FF2B5EF4-FFF2-40B4-BE49-F238E27FC236}">
                  <a16:creationId xmlns:a16="http://schemas.microsoft.com/office/drawing/2014/main" id="{00000000-0008-0000-0200-000040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測量器械の据え替え回数が減少し、作業効率が上がった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2232660</xdr:rowOff>
        </xdr:from>
        <xdr:to>
          <xdr:col>3</xdr:col>
          <xdr:colOff>3177540</xdr:colOff>
          <xdr:row>178</xdr:row>
          <xdr:rowOff>0</xdr:rowOff>
        </xdr:to>
        <xdr:sp macro="" textlink="">
          <xdr:nvSpPr>
            <xdr:cNvPr id="200769" name="チェック 594" hidden="1">
              <a:extLst>
                <a:ext uri="{63B3BB69-23CF-44E3-9099-C40C66FF867C}">
                  <a14:compatExt spid="_x0000_s200769"/>
                </a:ext>
                <a:ext uri="{FF2B5EF4-FFF2-40B4-BE49-F238E27FC236}">
                  <a16:creationId xmlns:a16="http://schemas.microsoft.com/office/drawing/2014/main" id="{00000000-0008-0000-0200-000041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現場作業が大幅に減ったことから作業員の負担が軽減した（測量作業員）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2468880</xdr:rowOff>
        </xdr:from>
        <xdr:to>
          <xdr:col>3</xdr:col>
          <xdr:colOff>3177540</xdr:colOff>
          <xdr:row>178</xdr:row>
          <xdr:rowOff>0</xdr:rowOff>
        </xdr:to>
        <xdr:sp macro="" textlink="">
          <xdr:nvSpPr>
            <xdr:cNvPr id="200770" name="チェック 595" hidden="1">
              <a:extLst>
                <a:ext uri="{63B3BB69-23CF-44E3-9099-C40C66FF867C}">
                  <a14:compatExt spid="_x0000_s200770"/>
                </a:ext>
                <a:ext uri="{FF2B5EF4-FFF2-40B4-BE49-F238E27FC236}">
                  <a16:creationId xmlns:a16="http://schemas.microsoft.com/office/drawing/2014/main" id="{00000000-0008-0000-0200-000042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施工延長が短かったので効果があまり出なかった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201</xdr:row>
          <xdr:rowOff>114300</xdr:rowOff>
        </xdr:from>
        <xdr:to>
          <xdr:col>2</xdr:col>
          <xdr:colOff>2495550</xdr:colOff>
          <xdr:row>201</xdr:row>
          <xdr:rowOff>281940</xdr:rowOff>
        </xdr:to>
        <xdr:sp macro="" textlink="">
          <xdr:nvSpPr>
            <xdr:cNvPr id="200771" name="チェック 597" hidden="1">
              <a:extLst>
                <a:ext uri="{63B3BB69-23CF-44E3-9099-C40C66FF867C}">
                  <a14:compatExt spid="_x0000_s200771"/>
                </a:ext>
                <a:ext uri="{FF2B5EF4-FFF2-40B4-BE49-F238E27FC236}">
                  <a16:creationId xmlns:a16="http://schemas.microsoft.com/office/drawing/2014/main" id="{00000000-0008-0000-0200-000043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作業員の労力が軽減され、納品データの作成時間も早くなった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201</xdr:row>
          <xdr:rowOff>350520</xdr:rowOff>
        </xdr:from>
        <xdr:to>
          <xdr:col>2</xdr:col>
          <xdr:colOff>2495550</xdr:colOff>
          <xdr:row>202</xdr:row>
          <xdr:rowOff>0</xdr:rowOff>
        </xdr:to>
        <xdr:sp macro="" textlink="">
          <xdr:nvSpPr>
            <xdr:cNvPr id="200772" name="チェック 598" hidden="1">
              <a:extLst>
                <a:ext uri="{63B3BB69-23CF-44E3-9099-C40C66FF867C}">
                  <a14:compatExt spid="_x0000_s200772"/>
                </a:ext>
                <a:ext uri="{FF2B5EF4-FFF2-40B4-BE49-F238E27FC236}">
                  <a16:creationId xmlns:a16="http://schemas.microsoft.com/office/drawing/2014/main" id="{00000000-0008-0000-0200-00004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成果物の作成・整理にかかる時間及び提出物が軽減された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201</xdr:row>
          <xdr:rowOff>594360</xdr:rowOff>
        </xdr:from>
        <xdr:to>
          <xdr:col>2</xdr:col>
          <xdr:colOff>2495550</xdr:colOff>
          <xdr:row>202</xdr:row>
          <xdr:rowOff>0</xdr:rowOff>
        </xdr:to>
        <xdr:sp macro="" textlink="">
          <xdr:nvSpPr>
            <xdr:cNvPr id="200773" name="チェック 599" hidden="1">
              <a:extLst>
                <a:ext uri="{63B3BB69-23CF-44E3-9099-C40C66FF867C}">
                  <a14:compatExt spid="_x0000_s200773"/>
                </a:ext>
                <a:ext uri="{FF2B5EF4-FFF2-40B4-BE49-F238E27FC236}">
                  <a16:creationId xmlns:a16="http://schemas.microsoft.com/office/drawing/2014/main" id="{00000000-0008-0000-0200-00004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データ量が増加したため時間がかかった</a:t>
              </a:r>
            </a:p>
          </xdr:txBody>
        </xdr:sp>
        <xdr:clientData/>
      </xdr:twoCellAnchor>
    </mc:Choice>
    <mc:Fallback/>
  </mc:AlternateContent>
  <xdr:twoCellAnchor>
    <xdr:from>
      <xdr:col>1</xdr:col>
      <xdr:colOff>38100</xdr:colOff>
      <xdr:row>207</xdr:row>
      <xdr:rowOff>354329</xdr:rowOff>
    </xdr:from>
    <xdr:to>
      <xdr:col>2</xdr:col>
      <xdr:colOff>1809750</xdr:colOff>
      <xdr:row>207</xdr:row>
      <xdr:rowOff>2897505</xdr:rowOff>
    </xdr:to>
    <xdr:graphicFrame macro="">
      <xdr:nvGraphicFramePr>
        <xdr:cNvPr id="3" name="グラフ 2">
          <a:extLst>
            <a:ext uri="{FF2B5EF4-FFF2-40B4-BE49-F238E27FC236}">
              <a16:creationId xmlns:a16="http://schemas.microsoft.com/office/drawing/2014/main" id="{060477CF-E78C-4CB2-9D44-48D814D47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1840229</xdr:colOff>
      <xdr:row>207</xdr:row>
      <xdr:rowOff>371475</xdr:rowOff>
    </xdr:from>
    <xdr:to>
      <xdr:col>3</xdr:col>
      <xdr:colOff>3440429</xdr:colOff>
      <xdr:row>207</xdr:row>
      <xdr:rowOff>2907030</xdr:rowOff>
    </xdr:to>
    <xdr:graphicFrame macro="">
      <xdr:nvGraphicFramePr>
        <xdr:cNvPr id="4" name="グラフ 3">
          <a:extLst>
            <a:ext uri="{FF2B5EF4-FFF2-40B4-BE49-F238E27FC236}">
              <a16:creationId xmlns:a16="http://schemas.microsoft.com/office/drawing/2014/main" id="{1E911982-3B9D-4A2D-8FED-624F724EA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1531618</xdr:colOff>
      <xdr:row>207</xdr:row>
      <xdr:rowOff>63817</xdr:rowOff>
    </xdr:from>
    <xdr:to>
      <xdr:col>2</xdr:col>
      <xdr:colOff>485775</xdr:colOff>
      <xdr:row>207</xdr:row>
      <xdr:rowOff>411480</xdr:rowOff>
    </xdr:to>
    <xdr:sp macro="" textlink="">
      <xdr:nvSpPr>
        <xdr:cNvPr id="5" name="テキスト ボックス 4">
          <a:extLst>
            <a:ext uri="{FF2B5EF4-FFF2-40B4-BE49-F238E27FC236}">
              <a16:creationId xmlns:a16="http://schemas.microsoft.com/office/drawing/2014/main" id="{56B87E64-467D-4964-8E49-4FF87CE318AB}"/>
            </a:ext>
          </a:extLst>
        </xdr:cNvPr>
        <xdr:cNvSpPr txBox="1"/>
      </xdr:nvSpPr>
      <xdr:spPr>
        <a:xfrm>
          <a:off x="3228973" y="79088932"/>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作業員</a:t>
          </a:r>
          <a:r>
            <a:rPr kumimoji="1" lang="en-US" altLang="ja-JP" sz="1100"/>
            <a:t>)</a:t>
          </a:r>
        </a:p>
        <a:p>
          <a:endParaRPr kumimoji="1" lang="ja-JP" altLang="en-US" sz="1100"/>
        </a:p>
      </xdr:txBody>
    </xdr:sp>
    <xdr:clientData/>
  </xdr:twoCellAnchor>
  <xdr:oneCellAnchor>
    <xdr:from>
      <xdr:col>3</xdr:col>
      <xdr:colOff>510540</xdr:colOff>
      <xdr:row>205</xdr:row>
      <xdr:rowOff>3101340</xdr:rowOff>
    </xdr:from>
    <xdr:ext cx="184731" cy="264560"/>
    <xdr:sp macro="" textlink="">
      <xdr:nvSpPr>
        <xdr:cNvPr id="6" name="テキスト ボックス 5">
          <a:extLst>
            <a:ext uri="{FF2B5EF4-FFF2-40B4-BE49-F238E27FC236}">
              <a16:creationId xmlns:a16="http://schemas.microsoft.com/office/drawing/2014/main" id="{83858F65-0587-4B44-9183-E6DEA9799CF5}"/>
            </a:ext>
          </a:extLst>
        </xdr:cNvPr>
        <xdr:cNvSpPr txBox="1"/>
      </xdr:nvSpPr>
      <xdr:spPr>
        <a:xfrm>
          <a:off x="7181850" y="785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872490</xdr:colOff>
      <xdr:row>207</xdr:row>
      <xdr:rowOff>91440</xdr:rowOff>
    </xdr:from>
    <xdr:to>
      <xdr:col>3</xdr:col>
      <xdr:colOff>2219325</xdr:colOff>
      <xdr:row>207</xdr:row>
      <xdr:rowOff>429578</xdr:rowOff>
    </xdr:to>
    <xdr:sp macro="" textlink="">
      <xdr:nvSpPr>
        <xdr:cNvPr id="7" name="テキスト ボックス 6">
          <a:extLst>
            <a:ext uri="{FF2B5EF4-FFF2-40B4-BE49-F238E27FC236}">
              <a16:creationId xmlns:a16="http://schemas.microsoft.com/office/drawing/2014/main" id="{B0DC7218-DC90-4799-92EF-35AE0A2CDD21}"/>
            </a:ext>
          </a:extLst>
        </xdr:cNvPr>
        <xdr:cNvSpPr txBox="1"/>
      </xdr:nvSpPr>
      <xdr:spPr>
        <a:xfrm>
          <a:off x="7539990" y="79124175"/>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性別割合（作業員）</a:t>
          </a:r>
        </a:p>
      </xdr:txBody>
    </xdr:sp>
    <xdr:clientData/>
  </xdr:twoCellAnchor>
  <xdr:oneCellAnchor>
    <xdr:from>
      <xdr:col>3</xdr:col>
      <xdr:colOff>510540</xdr:colOff>
      <xdr:row>66</xdr:row>
      <xdr:rowOff>3101340</xdr:rowOff>
    </xdr:from>
    <xdr:ext cx="184731" cy="264560"/>
    <xdr:sp macro="" textlink="">
      <xdr:nvSpPr>
        <xdr:cNvPr id="8" name="テキスト ボックス 7">
          <a:extLst>
            <a:ext uri="{FF2B5EF4-FFF2-40B4-BE49-F238E27FC236}">
              <a16:creationId xmlns:a16="http://schemas.microsoft.com/office/drawing/2014/main" id="{3D8937BA-5A22-43BA-8221-11E31B07B213}"/>
            </a:ext>
          </a:extLst>
        </xdr:cNvPr>
        <xdr:cNvSpPr txBox="1"/>
      </xdr:nvSpPr>
      <xdr:spPr>
        <a:xfrm>
          <a:off x="7181850"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96</xdr:row>
      <xdr:rowOff>3101340</xdr:rowOff>
    </xdr:from>
    <xdr:ext cx="184731" cy="264560"/>
    <xdr:sp macro="" textlink="">
      <xdr:nvSpPr>
        <xdr:cNvPr id="9" name="テキスト ボックス 8">
          <a:extLst>
            <a:ext uri="{FF2B5EF4-FFF2-40B4-BE49-F238E27FC236}">
              <a16:creationId xmlns:a16="http://schemas.microsoft.com/office/drawing/2014/main" id="{F69FAAED-A6F9-44D4-B97C-86FA0BD32D23}"/>
            </a:ext>
          </a:extLst>
        </xdr:cNvPr>
        <xdr:cNvSpPr txBox="1"/>
      </xdr:nvSpPr>
      <xdr:spPr>
        <a:xfrm>
          <a:off x="7181850" y="2709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131</xdr:row>
      <xdr:rowOff>3101340</xdr:rowOff>
    </xdr:from>
    <xdr:ext cx="184731" cy="264560"/>
    <xdr:sp macro="" textlink="">
      <xdr:nvSpPr>
        <xdr:cNvPr id="10" name="テキスト ボックス 9">
          <a:extLst>
            <a:ext uri="{FF2B5EF4-FFF2-40B4-BE49-F238E27FC236}">
              <a16:creationId xmlns:a16="http://schemas.microsoft.com/office/drawing/2014/main" id="{9F284D40-70E2-46D2-AD47-369A8B31DF78}"/>
            </a:ext>
          </a:extLst>
        </xdr:cNvPr>
        <xdr:cNvSpPr txBox="1"/>
      </xdr:nvSpPr>
      <xdr:spPr>
        <a:xfrm>
          <a:off x="7181850" y="423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162</xdr:row>
      <xdr:rowOff>3101340</xdr:rowOff>
    </xdr:from>
    <xdr:ext cx="184731" cy="264560"/>
    <xdr:sp macro="" textlink="">
      <xdr:nvSpPr>
        <xdr:cNvPr id="11" name="テキスト ボックス 10">
          <a:extLst>
            <a:ext uri="{FF2B5EF4-FFF2-40B4-BE49-F238E27FC236}">
              <a16:creationId xmlns:a16="http://schemas.microsoft.com/office/drawing/2014/main" id="{37CF206B-9DB3-4D50-B2D2-B8446860E7F1}"/>
            </a:ext>
          </a:extLst>
        </xdr:cNvPr>
        <xdr:cNvSpPr txBox="1"/>
      </xdr:nvSpPr>
      <xdr:spPr>
        <a:xfrm>
          <a:off x="7181850" y="562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186</xdr:row>
      <xdr:rowOff>3101340</xdr:rowOff>
    </xdr:from>
    <xdr:ext cx="184731" cy="264560"/>
    <xdr:sp macro="" textlink="">
      <xdr:nvSpPr>
        <xdr:cNvPr id="12" name="テキスト ボックス 11">
          <a:extLst>
            <a:ext uri="{FF2B5EF4-FFF2-40B4-BE49-F238E27FC236}">
              <a16:creationId xmlns:a16="http://schemas.microsoft.com/office/drawing/2014/main" id="{0EACD076-8226-4B6C-960F-A05DA201AAA7}"/>
            </a:ext>
          </a:extLst>
        </xdr:cNvPr>
        <xdr:cNvSpPr txBox="1"/>
      </xdr:nvSpPr>
      <xdr:spPr>
        <a:xfrm>
          <a:off x="7181850" y="6793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208</xdr:row>
      <xdr:rowOff>354329</xdr:rowOff>
    </xdr:from>
    <xdr:to>
      <xdr:col>2</xdr:col>
      <xdr:colOff>1809750</xdr:colOff>
      <xdr:row>208</xdr:row>
      <xdr:rowOff>2897505</xdr:rowOff>
    </xdr:to>
    <xdr:graphicFrame macro="">
      <xdr:nvGraphicFramePr>
        <xdr:cNvPr id="13" name="グラフ 12">
          <a:extLst>
            <a:ext uri="{FF2B5EF4-FFF2-40B4-BE49-F238E27FC236}">
              <a16:creationId xmlns:a16="http://schemas.microsoft.com/office/drawing/2014/main" id="{4F14F71D-7DF4-456C-807A-42A976AAA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1840229</xdr:colOff>
      <xdr:row>208</xdr:row>
      <xdr:rowOff>371475</xdr:rowOff>
    </xdr:from>
    <xdr:to>
      <xdr:col>3</xdr:col>
      <xdr:colOff>3440429</xdr:colOff>
      <xdr:row>208</xdr:row>
      <xdr:rowOff>2907030</xdr:rowOff>
    </xdr:to>
    <xdr:graphicFrame macro="">
      <xdr:nvGraphicFramePr>
        <xdr:cNvPr id="14" name="グラフ 13">
          <a:extLst>
            <a:ext uri="{FF2B5EF4-FFF2-40B4-BE49-F238E27FC236}">
              <a16:creationId xmlns:a16="http://schemas.microsoft.com/office/drawing/2014/main" id="{30101D16-0BDC-4B84-A029-E35E32F91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1531618</xdr:colOff>
      <xdr:row>208</xdr:row>
      <xdr:rowOff>63817</xdr:rowOff>
    </xdr:from>
    <xdr:to>
      <xdr:col>2</xdr:col>
      <xdr:colOff>485775</xdr:colOff>
      <xdr:row>208</xdr:row>
      <xdr:rowOff>411480</xdr:rowOff>
    </xdr:to>
    <xdr:sp macro="" textlink="">
      <xdr:nvSpPr>
        <xdr:cNvPr id="15" name="テキスト ボックス 14">
          <a:extLst>
            <a:ext uri="{FF2B5EF4-FFF2-40B4-BE49-F238E27FC236}">
              <a16:creationId xmlns:a16="http://schemas.microsoft.com/office/drawing/2014/main" id="{6EE3E649-E8E5-4ED4-B451-87E8DFB09E52}"/>
            </a:ext>
          </a:extLst>
        </xdr:cNvPr>
        <xdr:cNvSpPr txBox="1"/>
      </xdr:nvSpPr>
      <xdr:spPr>
        <a:xfrm>
          <a:off x="3228973" y="82089307"/>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技術者</a:t>
          </a:r>
          <a:r>
            <a:rPr kumimoji="1" lang="en-US" altLang="ja-JP" sz="1100"/>
            <a:t>)</a:t>
          </a:r>
        </a:p>
        <a:p>
          <a:endParaRPr kumimoji="1" lang="ja-JP" altLang="en-US" sz="1100"/>
        </a:p>
      </xdr:txBody>
    </xdr:sp>
    <xdr:clientData/>
  </xdr:twoCellAnchor>
  <xdr:twoCellAnchor>
    <xdr:from>
      <xdr:col>3</xdr:col>
      <xdr:colOff>872490</xdr:colOff>
      <xdr:row>208</xdr:row>
      <xdr:rowOff>91440</xdr:rowOff>
    </xdr:from>
    <xdr:to>
      <xdr:col>3</xdr:col>
      <xdr:colOff>2219325</xdr:colOff>
      <xdr:row>208</xdr:row>
      <xdr:rowOff>429578</xdr:rowOff>
    </xdr:to>
    <xdr:sp macro="" textlink="">
      <xdr:nvSpPr>
        <xdr:cNvPr id="16" name="テキスト ボックス 15">
          <a:extLst>
            <a:ext uri="{FF2B5EF4-FFF2-40B4-BE49-F238E27FC236}">
              <a16:creationId xmlns:a16="http://schemas.microsoft.com/office/drawing/2014/main" id="{0FC99D67-E56E-45C2-AA87-EBD1F9EC047E}"/>
            </a:ext>
          </a:extLst>
        </xdr:cNvPr>
        <xdr:cNvSpPr txBox="1"/>
      </xdr:nvSpPr>
      <xdr:spPr>
        <a:xfrm>
          <a:off x="7539990" y="82124550"/>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性別割合（技術者）</a:t>
          </a:r>
        </a:p>
      </xdr:txBody>
    </xdr:sp>
    <xdr:clientData/>
  </xdr:twoCellAnchor>
  <xdr:twoCellAnchor editAs="oneCell">
    <xdr:from>
      <xdr:col>0</xdr:col>
      <xdr:colOff>91441</xdr:colOff>
      <xdr:row>56</xdr:row>
      <xdr:rowOff>834399</xdr:rowOff>
    </xdr:from>
    <xdr:to>
      <xdr:col>4</xdr:col>
      <xdr:colOff>57151</xdr:colOff>
      <xdr:row>56</xdr:row>
      <xdr:rowOff>3331844</xdr:rowOff>
    </xdr:to>
    <xdr:pic>
      <xdr:nvPicPr>
        <xdr:cNvPr id="17" name="図 16">
          <a:extLst>
            <a:ext uri="{FF2B5EF4-FFF2-40B4-BE49-F238E27FC236}">
              <a16:creationId xmlns:a16="http://schemas.microsoft.com/office/drawing/2014/main" id="{9C9FACE9-0438-2098-2CBA-0D6C9E950246}"/>
            </a:ext>
          </a:extLst>
        </xdr:cNvPr>
        <xdr:cNvPicPr>
          <a:picLocks noChangeAspect="1"/>
        </xdr:cNvPicPr>
      </xdr:nvPicPr>
      <xdr:blipFill>
        <a:blip xmlns:r="http://schemas.openxmlformats.org/officeDocument/2006/relationships" r:embed="rId6"/>
        <a:stretch>
          <a:fillRect/>
        </a:stretch>
      </xdr:blipFill>
      <xdr:spPr>
        <a:xfrm>
          <a:off x="91441" y="11530974"/>
          <a:ext cx="10083165" cy="249744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9" Type="http://schemas.openxmlformats.org/officeDocument/2006/relationships/ctrlProp" Target="../ctrlProps/ctrlProp105.xml"/><Relationship Id="rId21" Type="http://schemas.openxmlformats.org/officeDocument/2006/relationships/ctrlProp" Target="../ctrlProps/ctrlProp87.xml"/><Relationship Id="rId34" Type="http://schemas.openxmlformats.org/officeDocument/2006/relationships/ctrlProp" Target="../ctrlProps/ctrlProp100.xml"/><Relationship Id="rId42" Type="http://schemas.openxmlformats.org/officeDocument/2006/relationships/ctrlProp" Target="../ctrlProps/ctrlProp108.xml"/><Relationship Id="rId47" Type="http://schemas.openxmlformats.org/officeDocument/2006/relationships/ctrlProp" Target="../ctrlProps/ctrlProp113.xml"/><Relationship Id="rId50" Type="http://schemas.openxmlformats.org/officeDocument/2006/relationships/ctrlProp" Target="../ctrlProps/ctrlProp116.xml"/><Relationship Id="rId55" Type="http://schemas.openxmlformats.org/officeDocument/2006/relationships/ctrlProp" Target="../ctrlProps/ctrlProp121.xml"/><Relationship Id="rId63" Type="http://schemas.openxmlformats.org/officeDocument/2006/relationships/ctrlProp" Target="../ctrlProps/ctrlProp129.xml"/><Relationship Id="rId68" Type="http://schemas.openxmlformats.org/officeDocument/2006/relationships/ctrlProp" Target="../ctrlProps/ctrlProp134.xml"/><Relationship Id="rId7" Type="http://schemas.openxmlformats.org/officeDocument/2006/relationships/ctrlProp" Target="../ctrlProps/ctrlProp73.xml"/><Relationship Id="rId71" Type="http://schemas.openxmlformats.org/officeDocument/2006/relationships/ctrlProp" Target="../ctrlProps/ctrlProp137.xml"/><Relationship Id="rId2" Type="http://schemas.openxmlformats.org/officeDocument/2006/relationships/drawing" Target="../drawings/drawing2.xml"/><Relationship Id="rId16" Type="http://schemas.openxmlformats.org/officeDocument/2006/relationships/ctrlProp" Target="../ctrlProps/ctrlProp82.xml"/><Relationship Id="rId29" Type="http://schemas.openxmlformats.org/officeDocument/2006/relationships/ctrlProp" Target="../ctrlProps/ctrlProp95.xml"/><Relationship Id="rId1" Type="http://schemas.openxmlformats.org/officeDocument/2006/relationships/printerSettings" Target="../printerSettings/printerSettings3.bin"/><Relationship Id="rId6" Type="http://schemas.openxmlformats.org/officeDocument/2006/relationships/ctrlProp" Target="../ctrlProps/ctrlProp72.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45" Type="http://schemas.openxmlformats.org/officeDocument/2006/relationships/ctrlProp" Target="../ctrlProps/ctrlProp111.xml"/><Relationship Id="rId53" Type="http://schemas.openxmlformats.org/officeDocument/2006/relationships/ctrlProp" Target="../ctrlProps/ctrlProp119.xml"/><Relationship Id="rId58" Type="http://schemas.openxmlformats.org/officeDocument/2006/relationships/ctrlProp" Target="../ctrlProps/ctrlProp124.xml"/><Relationship Id="rId66" Type="http://schemas.openxmlformats.org/officeDocument/2006/relationships/ctrlProp" Target="../ctrlProps/ctrlProp132.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 Id="rId57" Type="http://schemas.openxmlformats.org/officeDocument/2006/relationships/ctrlProp" Target="../ctrlProps/ctrlProp123.xml"/><Relationship Id="rId61" Type="http://schemas.openxmlformats.org/officeDocument/2006/relationships/ctrlProp" Target="../ctrlProps/ctrlProp127.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4" Type="http://schemas.openxmlformats.org/officeDocument/2006/relationships/ctrlProp" Target="../ctrlProps/ctrlProp110.xml"/><Relationship Id="rId52" Type="http://schemas.openxmlformats.org/officeDocument/2006/relationships/ctrlProp" Target="../ctrlProps/ctrlProp118.xml"/><Relationship Id="rId60" Type="http://schemas.openxmlformats.org/officeDocument/2006/relationships/ctrlProp" Target="../ctrlProps/ctrlProp126.xml"/><Relationship Id="rId65" Type="http://schemas.openxmlformats.org/officeDocument/2006/relationships/ctrlProp" Target="../ctrlProps/ctrlProp131.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43" Type="http://schemas.openxmlformats.org/officeDocument/2006/relationships/ctrlProp" Target="../ctrlProps/ctrlProp109.xml"/><Relationship Id="rId48" Type="http://schemas.openxmlformats.org/officeDocument/2006/relationships/ctrlProp" Target="../ctrlProps/ctrlProp114.xml"/><Relationship Id="rId56" Type="http://schemas.openxmlformats.org/officeDocument/2006/relationships/ctrlProp" Target="../ctrlProps/ctrlProp122.xml"/><Relationship Id="rId64" Type="http://schemas.openxmlformats.org/officeDocument/2006/relationships/ctrlProp" Target="../ctrlProps/ctrlProp130.xml"/><Relationship Id="rId69" Type="http://schemas.openxmlformats.org/officeDocument/2006/relationships/ctrlProp" Target="../ctrlProps/ctrlProp135.xml"/><Relationship Id="rId8" Type="http://schemas.openxmlformats.org/officeDocument/2006/relationships/ctrlProp" Target="../ctrlProps/ctrlProp74.xml"/><Relationship Id="rId51" Type="http://schemas.openxmlformats.org/officeDocument/2006/relationships/ctrlProp" Target="../ctrlProps/ctrlProp117.xml"/><Relationship Id="rId72" Type="http://schemas.openxmlformats.org/officeDocument/2006/relationships/ctrlProp" Target="../ctrlProps/ctrlProp138.xml"/><Relationship Id="rId3" Type="http://schemas.openxmlformats.org/officeDocument/2006/relationships/vmlDrawing" Target="../drawings/vmlDrawing2.v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 Id="rId46" Type="http://schemas.openxmlformats.org/officeDocument/2006/relationships/ctrlProp" Target="../ctrlProps/ctrlProp112.xml"/><Relationship Id="rId59" Type="http://schemas.openxmlformats.org/officeDocument/2006/relationships/ctrlProp" Target="../ctrlProps/ctrlProp125.xml"/><Relationship Id="rId67" Type="http://schemas.openxmlformats.org/officeDocument/2006/relationships/ctrlProp" Target="../ctrlProps/ctrlProp133.xml"/><Relationship Id="rId20" Type="http://schemas.openxmlformats.org/officeDocument/2006/relationships/ctrlProp" Target="../ctrlProps/ctrlProp86.xml"/><Relationship Id="rId41" Type="http://schemas.openxmlformats.org/officeDocument/2006/relationships/ctrlProp" Target="../ctrlProps/ctrlProp107.xml"/><Relationship Id="rId54" Type="http://schemas.openxmlformats.org/officeDocument/2006/relationships/ctrlProp" Target="../ctrlProps/ctrlProp120.xml"/><Relationship Id="rId62" Type="http://schemas.openxmlformats.org/officeDocument/2006/relationships/ctrlProp" Target="../ctrlProps/ctrlProp128.xml"/><Relationship Id="rId70" Type="http://schemas.openxmlformats.org/officeDocument/2006/relationships/ctrlProp" Target="../ctrlProps/ctrlProp13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CB3D6-412A-412A-85A4-BF4D908E64F0}">
  <sheetPr>
    <tabColor rgb="FFFFC000"/>
  </sheetPr>
  <dimension ref="B2:B22"/>
  <sheetViews>
    <sheetView workbookViewId="0">
      <selection activeCell="M7" sqref="M7"/>
    </sheetView>
  </sheetViews>
  <sheetFormatPr defaultColWidth="9" defaultRowHeight="13.2" x14ac:dyDescent="0.2"/>
  <cols>
    <col min="1" max="1" width="2.88671875" style="1" customWidth="1"/>
    <col min="2" max="2" width="82.44140625" style="1" customWidth="1"/>
    <col min="3" max="16384" width="9" style="1"/>
  </cols>
  <sheetData>
    <row r="2" spans="2:2" x14ac:dyDescent="0.2">
      <c r="B2" s="2" t="s">
        <v>89</v>
      </c>
    </row>
    <row r="3" spans="2:2" ht="22.5" customHeight="1" x14ac:dyDescent="0.2">
      <c r="B3" s="3"/>
    </row>
    <row r="4" spans="2:2" x14ac:dyDescent="0.2">
      <c r="B4" s="4" t="s">
        <v>0</v>
      </c>
    </row>
    <row r="5" spans="2:2" ht="7.5" customHeight="1" x14ac:dyDescent="0.2">
      <c r="B5" s="4"/>
    </row>
    <row r="6" spans="2:2" ht="24.6" customHeight="1" x14ac:dyDescent="0.2">
      <c r="B6" s="5" t="s">
        <v>463</v>
      </c>
    </row>
    <row r="7" spans="2:2" ht="142.5" customHeight="1" x14ac:dyDescent="0.2">
      <c r="B7" s="5" t="s">
        <v>482</v>
      </c>
    </row>
    <row r="8" spans="2:2" ht="13.8" x14ac:dyDescent="0.2">
      <c r="B8" s="6"/>
    </row>
    <row r="9" spans="2:2" x14ac:dyDescent="0.2">
      <c r="B9" s="4" t="s">
        <v>465</v>
      </c>
    </row>
    <row r="10" spans="2:2" ht="10.199999999999999" customHeight="1" x14ac:dyDescent="0.2">
      <c r="B10" s="4"/>
    </row>
    <row r="11" spans="2:2" ht="45.6" customHeight="1" x14ac:dyDescent="0.2">
      <c r="B11" s="130" t="s">
        <v>471</v>
      </c>
    </row>
    <row r="12" spans="2:2" x14ac:dyDescent="0.2">
      <c r="B12" s="7"/>
    </row>
    <row r="13" spans="2:2" x14ac:dyDescent="0.2">
      <c r="B13" s="7" t="s">
        <v>466</v>
      </c>
    </row>
    <row r="14" spans="2:2" x14ac:dyDescent="0.2">
      <c r="B14" s="7" t="s">
        <v>483</v>
      </c>
    </row>
    <row r="15" spans="2:2" x14ac:dyDescent="0.2">
      <c r="B15" s="7"/>
    </row>
    <row r="16" spans="2:2" x14ac:dyDescent="0.2">
      <c r="B16" s="7" t="s">
        <v>484</v>
      </c>
    </row>
    <row r="17" spans="2:2" ht="14.25" customHeight="1" x14ac:dyDescent="0.2"/>
    <row r="18" spans="2:2" ht="14.25" customHeight="1" x14ac:dyDescent="0.2">
      <c r="B18" s="7"/>
    </row>
    <row r="19" spans="2:2" x14ac:dyDescent="0.2">
      <c r="B19" s="3"/>
    </row>
    <row r="20" spans="2:2" x14ac:dyDescent="0.2">
      <c r="B20" s="3"/>
    </row>
    <row r="21" spans="2:2" x14ac:dyDescent="0.2">
      <c r="B21" s="3"/>
    </row>
    <row r="22" spans="2:2" x14ac:dyDescent="0.2">
      <c r="B22" s="8"/>
    </row>
  </sheetData>
  <phoneticPr fontId="31"/>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K218"/>
  <sheetViews>
    <sheetView tabSelected="1" view="pageBreakPreview" zoomScaleNormal="100" zoomScaleSheetLayoutView="100" workbookViewId="0">
      <selection activeCell="D201" sqref="D201"/>
    </sheetView>
  </sheetViews>
  <sheetFormatPr defaultColWidth="9" defaultRowHeight="13.2" x14ac:dyDescent="0.2"/>
  <cols>
    <col min="1" max="1" width="24.77734375" style="132" customWidth="1"/>
    <col min="2" max="2" width="35.44140625" style="132" customWidth="1"/>
    <col min="3" max="3" width="37.109375" style="132" customWidth="1"/>
    <col min="4" max="4" width="50.44140625" style="132" customWidth="1"/>
    <col min="5" max="6" width="9" style="132"/>
    <col min="7" max="8" width="21.109375" style="132" customWidth="1"/>
    <col min="9" max="9" width="34.88671875" style="132" customWidth="1"/>
    <col min="10" max="12" width="21.109375" style="132" customWidth="1"/>
    <col min="13" max="16384" width="9" style="132"/>
  </cols>
  <sheetData>
    <row r="1" spans="1:11" ht="48.75" customHeight="1" x14ac:dyDescent="0.2">
      <c r="A1" s="274" t="s">
        <v>508</v>
      </c>
      <c r="B1" s="274"/>
      <c r="C1" s="274"/>
      <c r="D1" s="274"/>
    </row>
    <row r="2" spans="1:11" ht="16.2" x14ac:dyDescent="0.2">
      <c r="A2" s="275" t="s">
        <v>37</v>
      </c>
      <c r="B2" s="275"/>
      <c r="C2" s="276"/>
      <c r="D2" s="276"/>
    </row>
    <row r="3" spans="1:11" x14ac:dyDescent="0.2">
      <c r="A3" s="277" t="s">
        <v>38</v>
      </c>
      <c r="B3" s="278"/>
      <c r="C3" s="279"/>
      <c r="D3" s="280"/>
    </row>
    <row r="4" spans="1:11" x14ac:dyDescent="0.2">
      <c r="A4" s="277" t="s">
        <v>398</v>
      </c>
      <c r="B4" s="278"/>
      <c r="C4" s="272"/>
      <c r="D4" s="273"/>
    </row>
    <row r="5" spans="1:11" x14ac:dyDescent="0.2">
      <c r="A5" s="277" t="s">
        <v>399</v>
      </c>
      <c r="B5" s="278"/>
      <c r="C5" s="281"/>
      <c r="D5" s="282"/>
      <c r="G5" s="133" t="s">
        <v>42</v>
      </c>
      <c r="H5" s="133" t="s">
        <v>16</v>
      </c>
      <c r="I5" s="133" t="s">
        <v>391</v>
      </c>
      <c r="K5" s="134"/>
    </row>
    <row r="6" spans="1:11" x14ac:dyDescent="0.2">
      <c r="A6" s="278" t="s">
        <v>19</v>
      </c>
      <c r="B6" s="283"/>
      <c r="C6" s="272"/>
      <c r="D6" s="273"/>
      <c r="G6" s="133" t="s">
        <v>10</v>
      </c>
      <c r="H6" s="133" t="s">
        <v>324</v>
      </c>
      <c r="I6" s="133" t="s">
        <v>392</v>
      </c>
    </row>
    <row r="7" spans="1:11" x14ac:dyDescent="0.2">
      <c r="A7" s="239" t="s">
        <v>478</v>
      </c>
      <c r="B7" s="240"/>
      <c r="C7" s="247"/>
      <c r="D7" s="248"/>
      <c r="G7" s="133" t="s">
        <v>54</v>
      </c>
      <c r="H7" s="133"/>
      <c r="I7" s="133" t="s">
        <v>393</v>
      </c>
    </row>
    <row r="8" spans="1:11" x14ac:dyDescent="0.2">
      <c r="A8" s="135" t="s">
        <v>479</v>
      </c>
      <c r="B8" s="136"/>
      <c r="C8" s="247"/>
      <c r="D8" s="248"/>
      <c r="G8" s="137" t="s">
        <v>62</v>
      </c>
      <c r="H8" s="133"/>
      <c r="I8" s="133" t="s">
        <v>394</v>
      </c>
    </row>
    <row r="9" spans="1:11" x14ac:dyDescent="0.2">
      <c r="A9" s="135" t="s">
        <v>480</v>
      </c>
      <c r="B9" s="136"/>
      <c r="C9" s="247"/>
      <c r="D9" s="248"/>
      <c r="G9" s="137" t="s">
        <v>64</v>
      </c>
      <c r="H9" s="133"/>
      <c r="I9" s="133" t="s">
        <v>395</v>
      </c>
    </row>
    <row r="10" spans="1:11" x14ac:dyDescent="0.2">
      <c r="A10" s="138" t="s">
        <v>44</v>
      </c>
      <c r="B10" s="139" t="s">
        <v>47</v>
      </c>
      <c r="C10" s="140"/>
      <c r="D10" s="141" t="s">
        <v>52</v>
      </c>
      <c r="G10" s="137" t="s">
        <v>65</v>
      </c>
      <c r="H10" s="133"/>
      <c r="I10" s="133" t="s">
        <v>396</v>
      </c>
    </row>
    <row r="11" spans="1:11" x14ac:dyDescent="0.2">
      <c r="A11" s="142"/>
      <c r="B11" s="139" t="s">
        <v>58</v>
      </c>
      <c r="C11" s="140"/>
      <c r="D11" s="141" t="s">
        <v>20</v>
      </c>
      <c r="E11" s="132">
        <f>C11-C10</f>
        <v>0</v>
      </c>
      <c r="F11" s="132" t="s">
        <v>59</v>
      </c>
      <c r="G11" s="137"/>
      <c r="H11" s="133"/>
      <c r="I11" s="133" t="s">
        <v>397</v>
      </c>
    </row>
    <row r="12" spans="1:11" x14ac:dyDescent="0.2">
      <c r="A12" s="138" t="s">
        <v>31</v>
      </c>
      <c r="B12" s="139" t="s">
        <v>47</v>
      </c>
      <c r="C12" s="140"/>
      <c r="D12" s="143" t="s">
        <v>473</v>
      </c>
      <c r="G12" s="137"/>
      <c r="H12" s="133"/>
      <c r="I12" s="133" t="s">
        <v>403</v>
      </c>
    </row>
    <row r="13" spans="1:11" x14ac:dyDescent="0.2">
      <c r="A13" s="142"/>
      <c r="B13" s="139" t="s">
        <v>58</v>
      </c>
      <c r="C13" s="140"/>
      <c r="D13" s="143" t="s">
        <v>473</v>
      </c>
      <c r="E13" s="132">
        <f>C13-C12</f>
        <v>0</v>
      </c>
      <c r="F13" s="132" t="s">
        <v>59</v>
      </c>
      <c r="G13" s="137"/>
      <c r="H13" s="133"/>
      <c r="I13" s="133" t="s">
        <v>404</v>
      </c>
    </row>
    <row r="14" spans="1:11" x14ac:dyDescent="0.2">
      <c r="A14" s="142" t="s">
        <v>67</v>
      </c>
      <c r="B14" s="139"/>
      <c r="C14" s="140"/>
      <c r="D14" s="143" t="s">
        <v>3</v>
      </c>
      <c r="G14" s="133"/>
      <c r="H14" s="133"/>
      <c r="I14" s="133" t="s">
        <v>474</v>
      </c>
    </row>
    <row r="15" spans="1:11" ht="21" customHeight="1" thickBot="1" x14ac:dyDescent="0.25">
      <c r="A15" s="284" t="s">
        <v>366</v>
      </c>
      <c r="B15" s="285"/>
      <c r="C15" s="264"/>
      <c r="D15" s="266"/>
      <c r="G15" s="133"/>
      <c r="H15" s="133"/>
      <c r="I15" s="133" t="s">
        <v>475</v>
      </c>
    </row>
    <row r="16" spans="1:11" ht="21" customHeight="1" thickBot="1" x14ac:dyDescent="0.25">
      <c r="A16" s="268"/>
      <c r="B16" s="286"/>
      <c r="C16" s="144"/>
      <c r="D16" s="145"/>
      <c r="G16" s="133"/>
      <c r="H16" s="133"/>
      <c r="I16" s="133" t="s">
        <v>405</v>
      </c>
    </row>
    <row r="17" spans="1:9" ht="15" customHeight="1" x14ac:dyDescent="0.2">
      <c r="A17" s="271" t="s">
        <v>317</v>
      </c>
      <c r="B17" s="139" t="s">
        <v>242</v>
      </c>
      <c r="C17" s="146"/>
      <c r="D17" s="147" t="s">
        <v>36</v>
      </c>
      <c r="G17" s="133"/>
      <c r="H17" s="133"/>
      <c r="I17" s="133" t="s">
        <v>476</v>
      </c>
    </row>
    <row r="18" spans="1:9" ht="15" customHeight="1" x14ac:dyDescent="0.2">
      <c r="A18" s="256"/>
      <c r="B18" s="139" t="s">
        <v>325</v>
      </c>
      <c r="C18" s="146"/>
      <c r="D18" s="148" t="s">
        <v>36</v>
      </c>
      <c r="G18" s="133"/>
      <c r="H18" s="133"/>
      <c r="I18" s="133" t="s">
        <v>477</v>
      </c>
    </row>
    <row r="19" spans="1:9" ht="15" customHeight="1" x14ac:dyDescent="0.2">
      <c r="A19" s="256"/>
      <c r="B19" s="139" t="s">
        <v>243</v>
      </c>
      <c r="C19" s="146"/>
      <c r="D19" s="148" t="s">
        <v>36</v>
      </c>
      <c r="G19" s="133"/>
      <c r="H19" s="133"/>
      <c r="I19" s="133" t="s">
        <v>406</v>
      </c>
    </row>
    <row r="20" spans="1:9" ht="15" customHeight="1" x14ac:dyDescent="0.2">
      <c r="A20" s="256"/>
      <c r="B20" s="139" t="s">
        <v>71</v>
      </c>
      <c r="C20" s="146"/>
      <c r="D20" s="148" t="s">
        <v>4</v>
      </c>
    </row>
    <row r="21" spans="1:9" ht="15" customHeight="1" x14ac:dyDescent="0.2">
      <c r="A21" s="256"/>
      <c r="B21" s="139" t="s">
        <v>329</v>
      </c>
      <c r="C21" s="146"/>
      <c r="D21" s="148" t="s">
        <v>4</v>
      </c>
    </row>
    <row r="22" spans="1:9" ht="15" customHeight="1" x14ac:dyDescent="0.2">
      <c r="A22" s="256"/>
      <c r="B22" s="139" t="s">
        <v>63</v>
      </c>
      <c r="C22" s="146"/>
      <c r="D22" s="148" t="s">
        <v>36</v>
      </c>
    </row>
    <row r="23" spans="1:9" ht="15" customHeight="1" x14ac:dyDescent="0.2">
      <c r="A23" s="256"/>
      <c r="B23" s="139" t="s">
        <v>74</v>
      </c>
      <c r="C23" s="146"/>
      <c r="D23" s="148" t="s">
        <v>4</v>
      </c>
    </row>
    <row r="24" spans="1:9" ht="15" customHeight="1" x14ac:dyDescent="0.2">
      <c r="A24" s="256"/>
      <c r="B24" s="139" t="s">
        <v>334</v>
      </c>
      <c r="C24" s="146"/>
      <c r="D24" s="148" t="s">
        <v>4</v>
      </c>
      <c r="G24" s="133" t="s">
        <v>347</v>
      </c>
      <c r="H24" s="133"/>
      <c r="I24" s="133"/>
    </row>
    <row r="25" spans="1:9" ht="15" customHeight="1" x14ac:dyDescent="0.2">
      <c r="A25" s="256"/>
      <c r="B25" s="139" t="s">
        <v>73</v>
      </c>
      <c r="C25" s="146"/>
      <c r="D25" s="148" t="s">
        <v>36</v>
      </c>
      <c r="G25" s="133" t="s">
        <v>348</v>
      </c>
      <c r="H25" s="133"/>
      <c r="I25" s="133" t="s">
        <v>9</v>
      </c>
    </row>
    <row r="26" spans="1:9" ht="15" customHeight="1" x14ac:dyDescent="0.2">
      <c r="A26" s="256"/>
      <c r="B26" s="139" t="s">
        <v>326</v>
      </c>
      <c r="C26" s="146"/>
      <c r="D26" s="148" t="s">
        <v>36</v>
      </c>
      <c r="G26" s="133" t="s">
        <v>334</v>
      </c>
      <c r="H26" s="133"/>
      <c r="I26" s="133" t="s">
        <v>4</v>
      </c>
    </row>
    <row r="27" spans="1:9" ht="15" customHeight="1" thickBot="1" x14ac:dyDescent="0.25">
      <c r="A27" s="257"/>
      <c r="B27" s="139" t="s">
        <v>330</v>
      </c>
      <c r="C27" s="146"/>
      <c r="D27" s="148" t="s">
        <v>333</v>
      </c>
      <c r="G27" s="133" t="s">
        <v>41</v>
      </c>
      <c r="H27" s="133"/>
      <c r="I27" s="133" t="s">
        <v>36</v>
      </c>
    </row>
    <row r="28" spans="1:9" x14ac:dyDescent="0.2">
      <c r="A28" s="241" t="s">
        <v>338</v>
      </c>
      <c r="B28" s="149"/>
      <c r="C28" s="146"/>
      <c r="D28" s="150"/>
      <c r="G28" s="133" t="s">
        <v>336</v>
      </c>
      <c r="H28" s="133"/>
      <c r="I28" s="133" t="s">
        <v>69</v>
      </c>
    </row>
    <row r="29" spans="1:9" x14ac:dyDescent="0.2">
      <c r="A29" s="242"/>
      <c r="B29" s="151"/>
      <c r="C29" s="146"/>
      <c r="D29" s="150"/>
      <c r="G29" s="133" t="s">
        <v>21</v>
      </c>
      <c r="H29" s="133"/>
      <c r="I29" s="133" t="s">
        <v>50</v>
      </c>
    </row>
    <row r="30" spans="1:9" x14ac:dyDescent="0.2">
      <c r="A30" s="242"/>
      <c r="B30" s="151"/>
      <c r="C30" s="146"/>
      <c r="D30" s="150"/>
      <c r="G30" s="133" t="s">
        <v>262</v>
      </c>
      <c r="H30" s="133"/>
      <c r="I30" s="133"/>
    </row>
    <row r="31" spans="1:9" x14ac:dyDescent="0.2">
      <c r="A31" s="242"/>
      <c r="B31" s="151"/>
      <c r="C31" s="146"/>
      <c r="D31" s="150"/>
      <c r="G31" s="133" t="s">
        <v>337</v>
      </c>
      <c r="H31" s="133"/>
      <c r="I31" s="133"/>
    </row>
    <row r="32" spans="1:9" ht="13.8" thickBot="1" x14ac:dyDescent="0.25">
      <c r="A32" s="243"/>
      <c r="B32" s="152"/>
      <c r="C32" s="146"/>
      <c r="D32" s="150"/>
      <c r="G32" s="133" t="s">
        <v>381</v>
      </c>
      <c r="H32" s="133"/>
      <c r="I32" s="133"/>
    </row>
    <row r="33" spans="1:9" x14ac:dyDescent="0.2">
      <c r="A33" s="267" t="s">
        <v>340</v>
      </c>
      <c r="B33" s="268"/>
      <c r="C33" s="153"/>
      <c r="D33" s="150"/>
      <c r="G33" s="133" t="s">
        <v>382</v>
      </c>
      <c r="H33" s="133"/>
      <c r="I33" s="133"/>
    </row>
    <row r="34" spans="1:9" ht="15" customHeight="1" x14ac:dyDescent="0.2">
      <c r="A34" s="271" t="s">
        <v>349</v>
      </c>
      <c r="B34" s="139" t="s">
        <v>242</v>
      </c>
      <c r="C34" s="146"/>
      <c r="D34" s="148" t="s">
        <v>36</v>
      </c>
      <c r="G34" s="133" t="s">
        <v>383</v>
      </c>
      <c r="H34" s="133"/>
      <c r="I34" s="133"/>
    </row>
    <row r="35" spans="1:9" ht="15" customHeight="1" x14ac:dyDescent="0.2">
      <c r="A35" s="256"/>
      <c r="B35" s="139" t="s">
        <v>325</v>
      </c>
      <c r="C35" s="146"/>
      <c r="D35" s="148" t="s">
        <v>36</v>
      </c>
      <c r="G35" s="133" t="s">
        <v>384</v>
      </c>
      <c r="H35" s="133"/>
      <c r="I35" s="133"/>
    </row>
    <row r="36" spans="1:9" ht="15" customHeight="1" x14ac:dyDescent="0.2">
      <c r="A36" s="256"/>
      <c r="B36" s="139" t="s">
        <v>243</v>
      </c>
      <c r="C36" s="146"/>
      <c r="D36" s="148" t="s">
        <v>36</v>
      </c>
      <c r="G36" s="133" t="s">
        <v>385</v>
      </c>
      <c r="H36" s="133"/>
      <c r="I36" s="133"/>
    </row>
    <row r="37" spans="1:9" ht="15" customHeight="1" x14ac:dyDescent="0.2">
      <c r="A37" s="256"/>
      <c r="B37" s="139" t="s">
        <v>71</v>
      </c>
      <c r="C37" s="146"/>
      <c r="D37" s="148" t="s">
        <v>4</v>
      </c>
      <c r="G37" s="133" t="s">
        <v>386</v>
      </c>
      <c r="H37" s="133"/>
      <c r="I37" s="133"/>
    </row>
    <row r="38" spans="1:9" ht="15" customHeight="1" x14ac:dyDescent="0.2">
      <c r="A38" s="256"/>
      <c r="B38" s="139" t="s">
        <v>165</v>
      </c>
      <c r="C38" s="146"/>
      <c r="D38" s="148" t="s">
        <v>4</v>
      </c>
      <c r="G38" s="133" t="s">
        <v>387</v>
      </c>
      <c r="H38" s="133"/>
      <c r="I38" s="133"/>
    </row>
    <row r="39" spans="1:9" ht="15" customHeight="1" x14ac:dyDescent="0.2">
      <c r="A39" s="256"/>
      <c r="B39" s="139" t="s">
        <v>63</v>
      </c>
      <c r="C39" s="146"/>
      <c r="D39" s="148" t="s">
        <v>36</v>
      </c>
      <c r="G39" s="133" t="s">
        <v>388</v>
      </c>
      <c r="H39" s="133"/>
      <c r="I39" s="133"/>
    </row>
    <row r="40" spans="1:9" ht="15" customHeight="1" x14ac:dyDescent="0.2">
      <c r="A40" s="256"/>
      <c r="B40" s="139" t="s">
        <v>74</v>
      </c>
      <c r="C40" s="146"/>
      <c r="D40" s="148" t="s">
        <v>4</v>
      </c>
    </row>
    <row r="41" spans="1:9" ht="15" customHeight="1" x14ac:dyDescent="0.2">
      <c r="A41" s="256"/>
      <c r="B41" s="139" t="s">
        <v>334</v>
      </c>
      <c r="C41" s="146"/>
      <c r="D41" s="148" t="s">
        <v>4</v>
      </c>
    </row>
    <row r="42" spans="1:9" ht="15" customHeight="1" x14ac:dyDescent="0.2">
      <c r="A42" s="256"/>
      <c r="B42" s="139" t="s">
        <v>73</v>
      </c>
      <c r="C42" s="146"/>
      <c r="D42" s="148" t="s">
        <v>36</v>
      </c>
      <c r="G42" s="133" t="s">
        <v>70</v>
      </c>
      <c r="H42" s="133"/>
      <c r="I42" s="133" t="s">
        <v>9</v>
      </c>
    </row>
    <row r="43" spans="1:9" ht="15" customHeight="1" x14ac:dyDescent="0.2">
      <c r="A43" s="256"/>
      <c r="B43" s="139" t="s">
        <v>332</v>
      </c>
      <c r="C43" s="146"/>
      <c r="D43" s="148" t="s">
        <v>36</v>
      </c>
      <c r="G43" s="133" t="s">
        <v>48</v>
      </c>
      <c r="H43" s="133"/>
      <c r="I43" s="133" t="s">
        <v>4</v>
      </c>
    </row>
    <row r="44" spans="1:9" ht="15" customHeight="1" thickBot="1" x14ac:dyDescent="0.25">
      <c r="A44" s="257"/>
      <c r="B44" s="139" t="s">
        <v>330</v>
      </c>
      <c r="C44" s="146"/>
      <c r="D44" s="148" t="s">
        <v>333</v>
      </c>
      <c r="G44" s="133" t="s">
        <v>41</v>
      </c>
      <c r="H44" s="133"/>
      <c r="I44" s="133" t="s">
        <v>36</v>
      </c>
    </row>
    <row r="45" spans="1:9" x14ac:dyDescent="0.2">
      <c r="A45" s="241" t="s">
        <v>341</v>
      </c>
      <c r="B45" s="149"/>
      <c r="C45" s="146"/>
      <c r="D45" s="150"/>
      <c r="G45" s="133" t="s">
        <v>71</v>
      </c>
      <c r="H45" s="133"/>
      <c r="I45" s="133" t="s">
        <v>69</v>
      </c>
    </row>
    <row r="46" spans="1:9" x14ac:dyDescent="0.2">
      <c r="A46" s="242"/>
      <c r="B46" s="151"/>
      <c r="C46" s="146"/>
      <c r="D46" s="150"/>
      <c r="G46" s="154" t="s">
        <v>329</v>
      </c>
      <c r="H46" s="133"/>
      <c r="I46" s="133" t="s">
        <v>69</v>
      </c>
    </row>
    <row r="47" spans="1:9" x14ac:dyDescent="0.2">
      <c r="A47" s="242"/>
      <c r="B47" s="151"/>
      <c r="C47" s="146"/>
      <c r="D47" s="150"/>
    </row>
    <row r="48" spans="1:9" x14ac:dyDescent="0.2">
      <c r="A48" s="242"/>
      <c r="B48" s="151"/>
      <c r="C48" s="146"/>
      <c r="D48" s="150"/>
      <c r="G48" s="133" t="s">
        <v>72</v>
      </c>
      <c r="H48" s="133"/>
      <c r="I48" s="133" t="s">
        <v>50</v>
      </c>
    </row>
    <row r="49" spans="1:9" ht="13.8" thickBot="1" x14ac:dyDescent="0.25">
      <c r="A49" s="243"/>
      <c r="B49" s="152"/>
      <c r="C49" s="146"/>
      <c r="D49" s="150"/>
      <c r="G49" s="133" t="s">
        <v>74</v>
      </c>
      <c r="H49" s="133"/>
      <c r="I49" s="133"/>
    </row>
    <row r="50" spans="1:9" x14ac:dyDescent="0.2">
      <c r="A50" s="267" t="s">
        <v>322</v>
      </c>
      <c r="B50" s="268"/>
      <c r="C50" s="153"/>
      <c r="D50" s="150" t="s">
        <v>9</v>
      </c>
      <c r="G50" s="133"/>
      <c r="H50" s="133"/>
      <c r="I50" s="133"/>
    </row>
    <row r="51" spans="1:9" x14ac:dyDescent="0.2">
      <c r="A51" s="244" t="s">
        <v>60</v>
      </c>
      <c r="B51" s="142" t="s">
        <v>1</v>
      </c>
      <c r="C51" s="269"/>
      <c r="D51" s="270"/>
      <c r="G51" s="133" t="s">
        <v>41</v>
      </c>
      <c r="H51" s="133"/>
      <c r="I51" s="133"/>
    </row>
    <row r="52" spans="1:9" x14ac:dyDescent="0.2">
      <c r="A52" s="245"/>
      <c r="B52" s="142" t="s">
        <v>77</v>
      </c>
      <c r="C52" s="269"/>
      <c r="D52" s="270"/>
      <c r="G52" s="133" t="s">
        <v>336</v>
      </c>
      <c r="H52" s="133"/>
      <c r="I52" s="133" t="s">
        <v>9</v>
      </c>
    </row>
    <row r="53" spans="1:9" x14ac:dyDescent="0.2">
      <c r="A53" s="245"/>
      <c r="B53" s="142" t="s">
        <v>76</v>
      </c>
      <c r="C53" s="264"/>
      <c r="D53" s="265"/>
      <c r="G53" s="133" t="s">
        <v>21</v>
      </c>
      <c r="H53" s="133"/>
      <c r="I53" s="133" t="s">
        <v>4</v>
      </c>
    </row>
    <row r="54" spans="1:9" x14ac:dyDescent="0.2">
      <c r="A54" s="245"/>
      <c r="B54" s="142" t="s">
        <v>56</v>
      </c>
      <c r="C54" s="269"/>
      <c r="D54" s="270"/>
      <c r="G54" s="133" t="s">
        <v>262</v>
      </c>
      <c r="H54" s="133"/>
      <c r="I54" s="133" t="s">
        <v>36</v>
      </c>
    </row>
    <row r="55" spans="1:9" x14ac:dyDescent="0.2">
      <c r="A55" s="245"/>
      <c r="B55" s="142" t="s">
        <v>11</v>
      </c>
      <c r="C55" s="302"/>
      <c r="D55" s="270"/>
      <c r="G55" s="133" t="s">
        <v>337</v>
      </c>
      <c r="H55" s="133"/>
      <c r="I55" s="133" t="s">
        <v>69</v>
      </c>
    </row>
    <row r="56" spans="1:9" ht="13.8" thickBot="1" x14ac:dyDescent="0.25">
      <c r="A56" s="246"/>
      <c r="B56" s="142" t="s">
        <v>14</v>
      </c>
      <c r="C56" s="303"/>
      <c r="D56" s="304"/>
      <c r="G56" s="133"/>
      <c r="H56" s="133"/>
      <c r="I56" s="133" t="s">
        <v>50</v>
      </c>
    </row>
    <row r="57" spans="1:9" ht="329.4" customHeight="1" x14ac:dyDescent="0.2">
      <c r="A57" s="231"/>
      <c r="B57" s="231"/>
      <c r="C57" s="230"/>
      <c r="D57" s="230"/>
      <c r="G57" s="229"/>
      <c r="H57" s="229"/>
      <c r="I57" s="229"/>
    </row>
    <row r="58" spans="1:9" ht="24" customHeight="1" x14ac:dyDescent="0.2">
      <c r="A58" s="314" t="s">
        <v>400</v>
      </c>
      <c r="B58" s="314"/>
      <c r="C58" s="314"/>
      <c r="D58" s="314"/>
    </row>
    <row r="59" spans="1:9" ht="49.95" customHeight="1" x14ac:dyDescent="0.2">
      <c r="A59" s="315" t="s">
        <v>350</v>
      </c>
      <c r="B59" s="315"/>
      <c r="C59" s="315"/>
      <c r="D59" s="315"/>
    </row>
    <row r="60" spans="1:9" ht="46.5" customHeight="1" thickBot="1" x14ac:dyDescent="0.25">
      <c r="A60" s="299" t="s">
        <v>358</v>
      </c>
      <c r="B60" s="299"/>
      <c r="C60" s="300"/>
      <c r="D60" s="300"/>
    </row>
    <row r="61" spans="1:9" ht="18.75" customHeight="1" thickBot="1" x14ac:dyDescent="0.25">
      <c r="A61" s="316" t="s">
        <v>390</v>
      </c>
      <c r="B61" s="317"/>
      <c r="C61" s="155"/>
      <c r="D61" s="156" t="s">
        <v>389</v>
      </c>
    </row>
    <row r="62" spans="1:9" ht="24" customHeight="1" thickTop="1" x14ac:dyDescent="0.2">
      <c r="A62" s="305" t="s">
        <v>66</v>
      </c>
      <c r="B62" s="306"/>
      <c r="C62" s="157"/>
      <c r="D62" s="158" t="s">
        <v>297</v>
      </c>
    </row>
    <row r="63" spans="1:9" ht="24" customHeight="1" x14ac:dyDescent="0.2">
      <c r="A63" s="307"/>
      <c r="B63" s="308"/>
      <c r="C63" s="159"/>
      <c r="D63" s="160" t="s">
        <v>118</v>
      </c>
    </row>
    <row r="64" spans="1:9" ht="24" customHeight="1" thickBot="1" x14ac:dyDescent="0.25">
      <c r="A64" s="309"/>
      <c r="B64" s="310"/>
      <c r="C64" s="131" t="str">
        <f>IF(C63="","",C62/C63)</f>
        <v/>
      </c>
      <c r="D64" s="161" t="s">
        <v>296</v>
      </c>
    </row>
    <row r="65" spans="1:4" ht="24" customHeight="1" thickTop="1" x14ac:dyDescent="0.2">
      <c r="A65" s="257" t="s">
        <v>240</v>
      </c>
      <c r="B65" s="311"/>
      <c r="C65" s="157"/>
      <c r="D65" s="158" t="s">
        <v>97</v>
      </c>
    </row>
    <row r="66" spans="1:4" ht="24" customHeight="1" x14ac:dyDescent="0.2">
      <c r="A66" s="307"/>
      <c r="B66" s="308"/>
      <c r="C66" s="159"/>
      <c r="D66" s="160" t="s">
        <v>244</v>
      </c>
    </row>
    <row r="67" spans="1:4" ht="24" customHeight="1" thickBot="1" x14ac:dyDescent="0.25">
      <c r="A67" s="271"/>
      <c r="B67" s="312"/>
      <c r="C67" s="162" t="str">
        <f>IF(C66="","",C65/C66)</f>
        <v/>
      </c>
      <c r="D67" s="163" t="s">
        <v>298</v>
      </c>
    </row>
    <row r="68" spans="1:4" ht="42" customHeight="1" thickBot="1" x14ac:dyDescent="0.25">
      <c r="A68" s="232" t="s">
        <v>500</v>
      </c>
      <c r="B68" s="232"/>
      <c r="C68" s="232"/>
      <c r="D68" s="233"/>
    </row>
    <row r="69" spans="1:4" ht="25.5" customHeight="1" x14ac:dyDescent="0.2">
      <c r="A69" s="198" t="s">
        <v>433</v>
      </c>
      <c r="B69" s="204" t="s">
        <v>509</v>
      </c>
      <c r="C69" s="205" t="s">
        <v>514</v>
      </c>
      <c r="D69" s="202" t="s">
        <v>510</v>
      </c>
    </row>
    <row r="70" spans="1:4" ht="25.5" customHeight="1" x14ac:dyDescent="0.2">
      <c r="A70" s="198" t="s">
        <v>434</v>
      </c>
      <c r="B70" s="159"/>
      <c r="C70" s="207"/>
      <c r="D70" s="228" t="s">
        <v>511</v>
      </c>
    </row>
    <row r="71" spans="1:4" ht="25.5" customHeight="1" x14ac:dyDescent="0.2">
      <c r="A71" s="198" t="s">
        <v>435</v>
      </c>
      <c r="B71" s="159"/>
      <c r="C71" s="207"/>
      <c r="D71" s="190"/>
    </row>
    <row r="72" spans="1:4" ht="25.5" customHeight="1" x14ac:dyDescent="0.2">
      <c r="A72" s="198" t="s">
        <v>436</v>
      </c>
      <c r="B72" s="159"/>
      <c r="C72" s="207"/>
      <c r="D72" s="190"/>
    </row>
    <row r="73" spans="1:4" ht="25.5" customHeight="1" x14ac:dyDescent="0.2">
      <c r="A73" s="198" t="s">
        <v>437</v>
      </c>
      <c r="B73" s="159"/>
      <c r="C73" s="207"/>
      <c r="D73" s="190"/>
    </row>
    <row r="74" spans="1:4" ht="25.5" customHeight="1" x14ac:dyDescent="0.2">
      <c r="A74" s="198" t="s">
        <v>438</v>
      </c>
      <c r="B74" s="159"/>
      <c r="C74" s="207"/>
      <c r="D74" s="190"/>
    </row>
    <row r="75" spans="1:4" ht="25.5" customHeight="1" x14ac:dyDescent="0.2">
      <c r="A75" s="198" t="s">
        <v>439</v>
      </c>
      <c r="B75" s="159"/>
      <c r="C75" s="207"/>
      <c r="D75" s="190"/>
    </row>
    <row r="76" spans="1:4" ht="25.5" customHeight="1" thickBot="1" x14ac:dyDescent="0.25">
      <c r="A76" s="198" t="s">
        <v>440</v>
      </c>
      <c r="B76" s="206"/>
      <c r="C76" s="208"/>
      <c r="D76" s="192"/>
    </row>
    <row r="77" spans="1:4" ht="25.5" customHeight="1" thickBot="1" x14ac:dyDescent="0.25">
      <c r="A77" s="189" t="s">
        <v>401</v>
      </c>
      <c r="B77" s="199">
        <f>SUM(B70:B76)</f>
        <v>0</v>
      </c>
      <c r="C77" s="199">
        <f>SUM(C70:C76)</f>
        <v>0</v>
      </c>
      <c r="D77" s="375" t="s">
        <v>531</v>
      </c>
    </row>
    <row r="78" spans="1:4" ht="25.5" customHeight="1" x14ac:dyDescent="0.2">
      <c r="A78" s="198" t="s">
        <v>441</v>
      </c>
      <c r="B78" s="204" t="s">
        <v>509</v>
      </c>
      <c r="C78" s="205" t="s">
        <v>514</v>
      </c>
      <c r="D78" s="209" t="s">
        <v>510</v>
      </c>
    </row>
    <row r="79" spans="1:4" ht="25.5" customHeight="1" x14ac:dyDescent="0.2">
      <c r="A79" s="189" t="s">
        <v>442</v>
      </c>
      <c r="B79" s="182"/>
      <c r="C79" s="207"/>
      <c r="D79" s="228" t="s">
        <v>511</v>
      </c>
    </row>
    <row r="80" spans="1:4" ht="25.5" customHeight="1" thickBot="1" x14ac:dyDescent="0.25">
      <c r="A80" s="189" t="s">
        <v>443</v>
      </c>
      <c r="B80" s="191"/>
      <c r="C80" s="208"/>
      <c r="D80" s="190"/>
    </row>
    <row r="81" spans="1:7" ht="25.5" customHeight="1" thickBot="1" x14ac:dyDescent="0.25">
      <c r="A81" s="189" t="s">
        <v>401</v>
      </c>
      <c r="B81" s="199">
        <f>SUM(B79:B80)</f>
        <v>0</v>
      </c>
      <c r="C81" s="199">
        <f>SUM(C79:C80)</f>
        <v>0</v>
      </c>
      <c r="D81" s="376" t="s">
        <v>531</v>
      </c>
    </row>
    <row r="82" spans="1:7" ht="183.75" customHeight="1" x14ac:dyDescent="0.2">
      <c r="A82" s="318" t="s">
        <v>374</v>
      </c>
      <c r="B82" s="320"/>
      <c r="C82" s="321"/>
      <c r="D82" s="322"/>
      <c r="G82" s="164"/>
    </row>
    <row r="83" spans="1:7" ht="25.5" customHeight="1" x14ac:dyDescent="0.2">
      <c r="A83" s="318"/>
      <c r="B83" s="250" t="s">
        <v>375</v>
      </c>
      <c r="C83" s="251"/>
      <c r="D83" s="252"/>
    </row>
    <row r="84" spans="1:7" ht="97.5" customHeight="1" thickBot="1" x14ac:dyDescent="0.25">
      <c r="A84" s="319"/>
      <c r="B84" s="253"/>
      <c r="C84" s="254"/>
      <c r="D84" s="255"/>
    </row>
    <row r="85" spans="1:7" ht="41.1" customHeight="1" thickBot="1" x14ac:dyDescent="0.25">
      <c r="A85" s="299" t="s">
        <v>351</v>
      </c>
      <c r="B85" s="299"/>
      <c r="C85" s="300"/>
      <c r="D85" s="300"/>
    </row>
    <row r="86" spans="1:7" ht="24" customHeight="1" x14ac:dyDescent="0.2">
      <c r="A86" s="288" t="s">
        <v>33</v>
      </c>
      <c r="B86" s="258" t="s">
        <v>124</v>
      </c>
      <c r="C86" s="165"/>
      <c r="D86" s="166" t="s">
        <v>297</v>
      </c>
    </row>
    <row r="87" spans="1:7" ht="24" customHeight="1" x14ac:dyDescent="0.2">
      <c r="A87" s="288"/>
      <c r="B87" s="259"/>
      <c r="C87" s="159"/>
      <c r="D87" s="160" t="s">
        <v>118</v>
      </c>
    </row>
    <row r="88" spans="1:7" ht="24" customHeight="1" x14ac:dyDescent="0.2">
      <c r="A88" s="288"/>
      <c r="B88" s="260"/>
      <c r="C88" s="167" t="str">
        <f>IF(C87="","",C86/C87)</f>
        <v/>
      </c>
      <c r="D88" s="160" t="s">
        <v>296</v>
      </c>
    </row>
    <row r="89" spans="1:7" ht="24" customHeight="1" x14ac:dyDescent="0.2">
      <c r="A89" s="288"/>
      <c r="B89" s="258" t="s">
        <v>125</v>
      </c>
      <c r="C89" s="159"/>
      <c r="D89" s="160" t="s">
        <v>297</v>
      </c>
    </row>
    <row r="90" spans="1:7" ht="24" customHeight="1" x14ac:dyDescent="0.2">
      <c r="A90" s="288"/>
      <c r="B90" s="259"/>
      <c r="C90" s="159"/>
      <c r="D90" s="160" t="s">
        <v>118</v>
      </c>
    </row>
    <row r="91" spans="1:7" ht="24" customHeight="1" thickBot="1" x14ac:dyDescent="0.25">
      <c r="A91" s="289"/>
      <c r="B91" s="313"/>
      <c r="C91" s="131" t="str">
        <f>IF(C90="","",C89/C90)</f>
        <v/>
      </c>
      <c r="D91" s="161" t="s">
        <v>296</v>
      </c>
    </row>
    <row r="92" spans="1:7" ht="24" customHeight="1" thickTop="1" x14ac:dyDescent="0.2">
      <c r="A92" s="292" t="s">
        <v>126</v>
      </c>
      <c r="B92" s="256" t="s">
        <v>360</v>
      </c>
      <c r="C92" s="157"/>
      <c r="D92" s="158" t="s">
        <v>97</v>
      </c>
    </row>
    <row r="93" spans="1:7" ht="24" customHeight="1" x14ac:dyDescent="0.2">
      <c r="A93" s="288"/>
      <c r="B93" s="256"/>
      <c r="C93" s="159"/>
      <c r="D93" s="160" t="s">
        <v>244</v>
      </c>
    </row>
    <row r="94" spans="1:7" ht="24" customHeight="1" x14ac:dyDescent="0.2">
      <c r="A94" s="288"/>
      <c r="B94" s="257"/>
      <c r="C94" s="167" t="str">
        <f>IF(C93="","",C92/C93)</f>
        <v/>
      </c>
      <c r="D94" s="160" t="s">
        <v>298</v>
      </c>
    </row>
    <row r="95" spans="1:7" ht="24" customHeight="1" x14ac:dyDescent="0.2">
      <c r="A95" s="288"/>
      <c r="B95" s="258" t="s">
        <v>361</v>
      </c>
      <c r="C95" s="159"/>
      <c r="D95" s="160" t="s">
        <v>97</v>
      </c>
    </row>
    <row r="96" spans="1:7" ht="24" customHeight="1" x14ac:dyDescent="0.2">
      <c r="A96" s="288"/>
      <c r="B96" s="259"/>
      <c r="C96" s="159"/>
      <c r="D96" s="160" t="s">
        <v>244</v>
      </c>
    </row>
    <row r="97" spans="1:4" ht="24" customHeight="1" thickBot="1" x14ac:dyDescent="0.25">
      <c r="A97" s="288"/>
      <c r="B97" s="260"/>
      <c r="C97" s="162" t="str">
        <f>IF(C96="","",C95/C96)</f>
        <v/>
      </c>
      <c r="D97" s="163" t="s">
        <v>104</v>
      </c>
    </row>
    <row r="98" spans="1:4" ht="42" customHeight="1" thickBot="1" x14ac:dyDescent="0.25">
      <c r="A98" s="232" t="s">
        <v>501</v>
      </c>
      <c r="B98" s="249"/>
      <c r="C98" s="232"/>
      <c r="D98" s="233"/>
    </row>
    <row r="99" spans="1:4" ht="25.5" customHeight="1" x14ac:dyDescent="0.2">
      <c r="A99" s="198" t="s">
        <v>433</v>
      </c>
      <c r="B99" s="204" t="s">
        <v>509</v>
      </c>
      <c r="C99" s="205" t="s">
        <v>514</v>
      </c>
      <c r="D99" s="209" t="s">
        <v>512</v>
      </c>
    </row>
    <row r="100" spans="1:4" ht="25.5" customHeight="1" x14ac:dyDescent="0.2">
      <c r="A100" s="198" t="s">
        <v>434</v>
      </c>
      <c r="B100" s="159"/>
      <c r="C100" s="207"/>
      <c r="D100" s="228" t="s">
        <v>511</v>
      </c>
    </row>
    <row r="101" spans="1:4" ht="25.5" customHeight="1" x14ac:dyDescent="0.2">
      <c r="A101" s="198" t="s">
        <v>435</v>
      </c>
      <c r="B101" s="159"/>
      <c r="C101" s="207"/>
      <c r="D101" s="190"/>
    </row>
    <row r="102" spans="1:4" ht="25.5" customHeight="1" x14ac:dyDescent="0.2">
      <c r="A102" s="198" t="s">
        <v>436</v>
      </c>
      <c r="B102" s="159"/>
      <c r="C102" s="207"/>
      <c r="D102" s="190"/>
    </row>
    <row r="103" spans="1:4" ht="25.5" customHeight="1" x14ac:dyDescent="0.2">
      <c r="A103" s="198" t="s">
        <v>437</v>
      </c>
      <c r="B103" s="159"/>
      <c r="C103" s="207"/>
      <c r="D103" s="190"/>
    </row>
    <row r="104" spans="1:4" ht="25.5" customHeight="1" x14ac:dyDescent="0.2">
      <c r="A104" s="198" t="s">
        <v>438</v>
      </c>
      <c r="B104" s="159"/>
      <c r="C104" s="207"/>
      <c r="D104" s="190"/>
    </row>
    <row r="105" spans="1:4" ht="25.5" customHeight="1" x14ac:dyDescent="0.2">
      <c r="A105" s="198" t="s">
        <v>439</v>
      </c>
      <c r="B105" s="159"/>
      <c r="C105" s="207"/>
      <c r="D105" s="190"/>
    </row>
    <row r="106" spans="1:4" ht="25.5" customHeight="1" thickBot="1" x14ac:dyDescent="0.25">
      <c r="A106" s="198" t="s">
        <v>440</v>
      </c>
      <c r="B106" s="206"/>
      <c r="C106" s="208"/>
      <c r="D106" s="192"/>
    </row>
    <row r="107" spans="1:4" ht="25.5" customHeight="1" thickBot="1" x14ac:dyDescent="0.25">
      <c r="A107" s="189" t="s">
        <v>401</v>
      </c>
      <c r="B107" s="199">
        <f>SUM(B100:B106)</f>
        <v>0</v>
      </c>
      <c r="C107" s="199">
        <f>SUM(C100:C106)</f>
        <v>0</v>
      </c>
      <c r="D107" s="375" t="s">
        <v>531</v>
      </c>
    </row>
    <row r="108" spans="1:4" ht="25.5" customHeight="1" x14ac:dyDescent="0.2">
      <c r="A108" s="198" t="s">
        <v>441</v>
      </c>
      <c r="B108" s="204" t="s">
        <v>509</v>
      </c>
      <c r="C108" s="205" t="s">
        <v>514</v>
      </c>
      <c r="D108" s="209" t="s">
        <v>512</v>
      </c>
    </row>
    <row r="109" spans="1:4" ht="25.5" customHeight="1" x14ac:dyDescent="0.2">
      <c r="A109" s="189" t="s">
        <v>442</v>
      </c>
      <c r="B109" s="182"/>
      <c r="C109" s="207"/>
      <c r="D109" s="228" t="s">
        <v>511</v>
      </c>
    </row>
    <row r="110" spans="1:4" ht="25.5" customHeight="1" thickBot="1" x14ac:dyDescent="0.25">
      <c r="A110" s="189" t="s">
        <v>443</v>
      </c>
      <c r="B110" s="191"/>
      <c r="C110" s="208"/>
      <c r="D110" s="190"/>
    </row>
    <row r="111" spans="1:4" ht="25.5" customHeight="1" thickBot="1" x14ac:dyDescent="0.25">
      <c r="A111" s="189" t="s">
        <v>401</v>
      </c>
      <c r="B111" s="193">
        <f>SUM(B109:B110)</f>
        <v>0</v>
      </c>
      <c r="C111" s="193">
        <f>SUM(C109:C110)</f>
        <v>0</v>
      </c>
      <c r="D111" s="375" t="s">
        <v>531</v>
      </c>
    </row>
    <row r="112" spans="1:4" ht="222" customHeight="1" x14ac:dyDescent="0.2">
      <c r="A112" s="341" t="s">
        <v>376</v>
      </c>
      <c r="B112" s="320"/>
      <c r="C112" s="343"/>
      <c r="D112" s="344"/>
    </row>
    <row r="113" spans="1:4" ht="25.5" customHeight="1" x14ac:dyDescent="0.2">
      <c r="A113" s="341"/>
      <c r="B113" s="338" t="s">
        <v>377</v>
      </c>
      <c r="C113" s="339"/>
      <c r="D113" s="340"/>
    </row>
    <row r="114" spans="1:4" ht="97.5" customHeight="1" thickBot="1" x14ac:dyDescent="0.25">
      <c r="A114" s="342"/>
      <c r="B114" s="253"/>
      <c r="C114" s="254"/>
      <c r="D114" s="255"/>
    </row>
    <row r="115" spans="1:4" ht="34.65" customHeight="1" thickBot="1" x14ac:dyDescent="0.25">
      <c r="A115" s="300" t="s">
        <v>352</v>
      </c>
      <c r="B115" s="300"/>
      <c r="C115" s="300"/>
      <c r="D115" s="300"/>
    </row>
    <row r="116" spans="1:4" ht="24" customHeight="1" thickBot="1" x14ac:dyDescent="0.25">
      <c r="A116" s="295" t="s">
        <v>33</v>
      </c>
      <c r="B116" s="160" t="s">
        <v>129</v>
      </c>
      <c r="C116" s="155"/>
      <c r="D116" s="168" t="s">
        <v>131</v>
      </c>
    </row>
    <row r="117" spans="1:4" ht="24" customHeight="1" thickTop="1" x14ac:dyDescent="0.2">
      <c r="A117" s="291"/>
      <c r="B117" s="261" t="s">
        <v>408</v>
      </c>
      <c r="C117" s="169"/>
      <c r="D117" s="158" t="s">
        <v>188</v>
      </c>
    </row>
    <row r="118" spans="1:4" ht="24" customHeight="1" x14ac:dyDescent="0.2">
      <c r="A118" s="291"/>
      <c r="B118" s="262"/>
      <c r="C118" s="170"/>
      <c r="D118" s="160" t="s">
        <v>295</v>
      </c>
    </row>
    <row r="119" spans="1:4" ht="24" customHeight="1" x14ac:dyDescent="0.2">
      <c r="A119" s="291"/>
      <c r="B119" s="263"/>
      <c r="C119" s="171" t="str">
        <f>IF(C118="","",C117/C118)</f>
        <v/>
      </c>
      <c r="D119" s="160" t="s">
        <v>239</v>
      </c>
    </row>
    <row r="120" spans="1:4" ht="24" customHeight="1" x14ac:dyDescent="0.2">
      <c r="A120" s="291"/>
      <c r="B120" s="258" t="s">
        <v>302</v>
      </c>
      <c r="C120" s="170"/>
      <c r="D120" s="160" t="s">
        <v>297</v>
      </c>
    </row>
    <row r="121" spans="1:4" ht="24" customHeight="1" x14ac:dyDescent="0.2">
      <c r="A121" s="291"/>
      <c r="B121" s="259"/>
      <c r="C121" s="170"/>
      <c r="D121" s="160" t="s">
        <v>118</v>
      </c>
    </row>
    <row r="122" spans="1:4" ht="24" customHeight="1" thickBot="1" x14ac:dyDescent="0.25">
      <c r="A122" s="296"/>
      <c r="B122" s="313"/>
      <c r="C122" s="172" t="str">
        <f>IF(C121="","",C120/C121)</f>
        <v/>
      </c>
      <c r="D122" s="161" t="s">
        <v>296</v>
      </c>
    </row>
    <row r="123" spans="1:4" ht="24" customHeight="1" thickTop="1" thickBot="1" x14ac:dyDescent="0.25">
      <c r="A123" s="297" t="s">
        <v>126</v>
      </c>
      <c r="B123" s="173" t="s">
        <v>129</v>
      </c>
      <c r="C123" s="174"/>
      <c r="D123" s="175" t="s">
        <v>133</v>
      </c>
    </row>
    <row r="124" spans="1:4" ht="30.9" customHeight="1" thickTop="1" x14ac:dyDescent="0.2">
      <c r="A124" s="297"/>
      <c r="B124" s="355" t="s">
        <v>409</v>
      </c>
      <c r="C124" s="169"/>
      <c r="D124" s="158" t="s">
        <v>78</v>
      </c>
    </row>
    <row r="125" spans="1:4" ht="30.9" customHeight="1" x14ac:dyDescent="0.2">
      <c r="A125" s="297"/>
      <c r="B125" s="356"/>
      <c r="C125" s="170"/>
      <c r="D125" s="160" t="s">
        <v>300</v>
      </c>
    </row>
    <row r="126" spans="1:4" ht="30.9" customHeight="1" x14ac:dyDescent="0.2">
      <c r="A126" s="297"/>
      <c r="B126" s="356"/>
      <c r="C126" s="171" t="str">
        <f>IF(C125="","",C124/C125)</f>
        <v/>
      </c>
      <c r="D126" s="160" t="s">
        <v>301</v>
      </c>
    </row>
    <row r="127" spans="1:4" ht="30.9" customHeight="1" x14ac:dyDescent="0.2">
      <c r="A127" s="297"/>
      <c r="B127" s="357" t="s">
        <v>410</v>
      </c>
      <c r="C127" s="170"/>
      <c r="D127" s="160" t="s">
        <v>123</v>
      </c>
    </row>
    <row r="128" spans="1:4" ht="30.9" customHeight="1" x14ac:dyDescent="0.2">
      <c r="A128" s="297"/>
      <c r="B128" s="356"/>
      <c r="C128" s="170"/>
      <c r="D128" s="160" t="s">
        <v>223</v>
      </c>
    </row>
    <row r="129" spans="1:9" ht="30.9" customHeight="1" x14ac:dyDescent="0.2">
      <c r="A129" s="297"/>
      <c r="B129" s="356"/>
      <c r="C129" s="171" t="str">
        <f>IF(C128="","",C127/C128)</f>
        <v/>
      </c>
      <c r="D129" s="160" t="s">
        <v>250</v>
      </c>
    </row>
    <row r="130" spans="1:9" ht="24" customHeight="1" x14ac:dyDescent="0.2">
      <c r="A130" s="297"/>
      <c r="B130" s="307" t="s">
        <v>339</v>
      </c>
      <c r="C130" s="170"/>
      <c r="D130" s="160" t="s">
        <v>97</v>
      </c>
    </row>
    <row r="131" spans="1:9" ht="24" customHeight="1" x14ac:dyDescent="0.2">
      <c r="A131" s="297"/>
      <c r="B131" s="307"/>
      <c r="C131" s="170"/>
      <c r="D131" s="160" t="s">
        <v>244</v>
      </c>
      <c r="G131" s="176"/>
      <c r="H131" s="176"/>
      <c r="I131" s="177"/>
    </row>
    <row r="132" spans="1:9" ht="24" customHeight="1" thickBot="1" x14ac:dyDescent="0.25">
      <c r="A132" s="298"/>
      <c r="B132" s="271"/>
      <c r="C132" s="178" t="str">
        <f>IF(C131="","",C130/C131)</f>
        <v/>
      </c>
      <c r="D132" s="163" t="s">
        <v>298</v>
      </c>
    </row>
    <row r="133" spans="1:9" ht="42" customHeight="1" thickBot="1" x14ac:dyDescent="0.25">
      <c r="A133" s="232" t="s">
        <v>502</v>
      </c>
      <c r="B133" s="232"/>
      <c r="C133" s="232"/>
      <c r="D133" s="233"/>
    </row>
    <row r="134" spans="1:9" ht="25.5" customHeight="1" x14ac:dyDescent="0.2">
      <c r="A134" s="198" t="s">
        <v>433</v>
      </c>
      <c r="B134" s="204" t="s">
        <v>509</v>
      </c>
      <c r="C134" s="205" t="s">
        <v>514</v>
      </c>
      <c r="D134" s="209" t="s">
        <v>513</v>
      </c>
    </row>
    <row r="135" spans="1:9" ht="25.5" customHeight="1" x14ac:dyDescent="0.2">
      <c r="A135" s="198" t="s">
        <v>434</v>
      </c>
      <c r="B135" s="159"/>
      <c r="C135" s="207"/>
      <c r="D135" s="228" t="s">
        <v>511</v>
      </c>
    </row>
    <row r="136" spans="1:9" ht="25.5" customHeight="1" x14ac:dyDescent="0.2">
      <c r="A136" s="198" t="s">
        <v>435</v>
      </c>
      <c r="B136" s="159"/>
      <c r="C136" s="207"/>
      <c r="D136" s="190"/>
    </row>
    <row r="137" spans="1:9" ht="25.5" customHeight="1" x14ac:dyDescent="0.2">
      <c r="A137" s="198" t="s">
        <v>436</v>
      </c>
      <c r="B137" s="159"/>
      <c r="C137" s="207"/>
      <c r="D137" s="190"/>
    </row>
    <row r="138" spans="1:9" ht="25.5" customHeight="1" x14ac:dyDescent="0.2">
      <c r="A138" s="198" t="s">
        <v>437</v>
      </c>
      <c r="B138" s="159"/>
      <c r="C138" s="207"/>
      <c r="D138" s="190"/>
    </row>
    <row r="139" spans="1:9" ht="25.5" customHeight="1" x14ac:dyDescent="0.2">
      <c r="A139" s="198" t="s">
        <v>438</v>
      </c>
      <c r="B139" s="159"/>
      <c r="C139" s="207"/>
      <c r="D139" s="190"/>
    </row>
    <row r="140" spans="1:9" ht="25.5" customHeight="1" x14ac:dyDescent="0.2">
      <c r="A140" s="198" t="s">
        <v>439</v>
      </c>
      <c r="B140" s="159"/>
      <c r="C140" s="207"/>
      <c r="D140" s="190"/>
    </row>
    <row r="141" spans="1:9" ht="25.5" customHeight="1" thickBot="1" x14ac:dyDescent="0.25">
      <c r="A141" s="198" t="s">
        <v>440</v>
      </c>
      <c r="B141" s="206"/>
      <c r="C141" s="208"/>
      <c r="D141" s="192"/>
    </row>
    <row r="142" spans="1:9" ht="25.5" customHeight="1" thickBot="1" x14ac:dyDescent="0.25">
      <c r="A142" s="189" t="s">
        <v>401</v>
      </c>
      <c r="B142" s="199">
        <f>SUM(B135:B141)</f>
        <v>0</v>
      </c>
      <c r="C142" s="199">
        <f>SUM(C135:C141)</f>
        <v>0</v>
      </c>
      <c r="D142" s="214" t="s">
        <v>524</v>
      </c>
    </row>
    <row r="143" spans="1:9" ht="25.5" customHeight="1" x14ac:dyDescent="0.2">
      <c r="A143" s="198" t="s">
        <v>441</v>
      </c>
      <c r="B143" s="204" t="s">
        <v>509</v>
      </c>
      <c r="C143" s="205" t="s">
        <v>514</v>
      </c>
      <c r="D143" s="209" t="s">
        <v>513</v>
      </c>
    </row>
    <row r="144" spans="1:9" ht="25.5" customHeight="1" x14ac:dyDescent="0.2">
      <c r="A144" s="189" t="s">
        <v>442</v>
      </c>
      <c r="B144" s="182"/>
      <c r="C144" s="207"/>
      <c r="D144" s="228" t="s">
        <v>511</v>
      </c>
    </row>
    <row r="145" spans="1:4" ht="25.5" customHeight="1" thickBot="1" x14ac:dyDescent="0.25">
      <c r="A145" s="189" t="s">
        <v>443</v>
      </c>
      <c r="B145" s="191"/>
      <c r="C145" s="208"/>
      <c r="D145" s="190"/>
    </row>
    <row r="146" spans="1:4" ht="25.5" customHeight="1" thickBot="1" x14ac:dyDescent="0.25">
      <c r="A146" s="189" t="s">
        <v>401</v>
      </c>
      <c r="B146" s="193">
        <f>SUM(B144:B145)</f>
        <v>0</v>
      </c>
      <c r="C146" s="193">
        <f>SUM(C144:C145)</f>
        <v>0</v>
      </c>
      <c r="D146" s="214" t="s">
        <v>524</v>
      </c>
    </row>
    <row r="147" spans="1:4" ht="244.5" customHeight="1" x14ac:dyDescent="0.2">
      <c r="A147" s="337" t="s">
        <v>376</v>
      </c>
      <c r="B147" s="345"/>
      <c r="C147" s="346"/>
      <c r="D147" s="347"/>
    </row>
    <row r="148" spans="1:4" ht="25.5" customHeight="1" x14ac:dyDescent="0.2">
      <c r="A148" s="341"/>
      <c r="B148" s="348" t="s">
        <v>377</v>
      </c>
      <c r="C148" s="349"/>
      <c r="D148" s="350"/>
    </row>
    <row r="149" spans="1:4" ht="97.5" customHeight="1" thickBot="1" x14ac:dyDescent="0.25">
      <c r="A149" s="342"/>
      <c r="B149" s="351"/>
      <c r="C149" s="352"/>
      <c r="D149" s="353"/>
    </row>
    <row r="150" spans="1:4" ht="26.7" customHeight="1" thickBot="1" x14ac:dyDescent="0.25">
      <c r="A150" s="299" t="s">
        <v>533</v>
      </c>
      <c r="B150" s="299"/>
      <c r="C150" s="300"/>
      <c r="D150" s="300"/>
    </row>
    <row r="151" spans="1:4" ht="24" customHeight="1" x14ac:dyDescent="0.2">
      <c r="A151" s="288" t="s">
        <v>134</v>
      </c>
      <c r="B151" s="287" t="s">
        <v>169</v>
      </c>
      <c r="C151" s="179"/>
      <c r="D151" s="166" t="s">
        <v>297</v>
      </c>
    </row>
    <row r="152" spans="1:4" ht="24" customHeight="1" x14ac:dyDescent="0.2">
      <c r="A152" s="288"/>
      <c r="B152" s="287"/>
      <c r="C152" s="170"/>
      <c r="D152" s="160" t="s">
        <v>154</v>
      </c>
    </row>
    <row r="153" spans="1:4" ht="24" customHeight="1" thickBot="1" x14ac:dyDescent="0.25">
      <c r="A153" s="289"/>
      <c r="B153" s="290"/>
      <c r="C153" s="172" t="str">
        <f>IF(C152="","",C151/C152)</f>
        <v/>
      </c>
      <c r="D153" s="161" t="s">
        <v>303</v>
      </c>
    </row>
    <row r="154" spans="1:4" ht="24" customHeight="1" thickTop="1" x14ac:dyDescent="0.2">
      <c r="A154" s="291" t="s">
        <v>126</v>
      </c>
      <c r="B154" s="260" t="s">
        <v>136</v>
      </c>
      <c r="C154" s="169"/>
      <c r="D154" s="158" t="s">
        <v>297</v>
      </c>
    </row>
    <row r="155" spans="1:4" ht="24" customHeight="1" x14ac:dyDescent="0.2">
      <c r="A155" s="291"/>
      <c r="B155" s="287"/>
      <c r="C155" s="170"/>
      <c r="D155" s="160" t="s">
        <v>154</v>
      </c>
    </row>
    <row r="156" spans="1:4" ht="24" customHeight="1" thickBot="1" x14ac:dyDescent="0.25">
      <c r="A156" s="292"/>
      <c r="B156" s="287"/>
      <c r="C156" s="178" t="str">
        <f>IF(C155="","",C154/C155)</f>
        <v/>
      </c>
      <c r="D156" s="163" t="s">
        <v>303</v>
      </c>
    </row>
    <row r="157" spans="1:4" ht="41.4" customHeight="1" thickBot="1" x14ac:dyDescent="0.25">
      <c r="A157" s="299" t="s">
        <v>526</v>
      </c>
      <c r="B157" s="299"/>
      <c r="C157" s="301"/>
      <c r="D157" s="301"/>
    </row>
    <row r="158" spans="1:4" ht="24" customHeight="1" x14ac:dyDescent="0.2">
      <c r="A158" s="288" t="s">
        <v>134</v>
      </c>
      <c r="B158" s="287" t="s">
        <v>135</v>
      </c>
      <c r="C158" s="165"/>
      <c r="D158" s="166" t="s">
        <v>297</v>
      </c>
    </row>
    <row r="159" spans="1:4" ht="24" customHeight="1" x14ac:dyDescent="0.2">
      <c r="A159" s="288"/>
      <c r="B159" s="287"/>
      <c r="C159" s="159"/>
      <c r="D159" s="160" t="s">
        <v>304</v>
      </c>
    </row>
    <row r="160" spans="1:4" ht="24" customHeight="1" thickBot="1" x14ac:dyDescent="0.25">
      <c r="A160" s="289"/>
      <c r="B160" s="290"/>
      <c r="C160" s="172" t="str">
        <f>IF(C159="","",C158/C159)</f>
        <v/>
      </c>
      <c r="D160" s="161" t="s">
        <v>306</v>
      </c>
    </row>
    <row r="161" spans="1:4" ht="24" customHeight="1" thickTop="1" x14ac:dyDescent="0.2">
      <c r="A161" s="291" t="s">
        <v>126</v>
      </c>
      <c r="B161" s="260" t="s">
        <v>137</v>
      </c>
      <c r="C161" s="157"/>
      <c r="D161" s="158" t="s">
        <v>226</v>
      </c>
    </row>
    <row r="162" spans="1:4" ht="24" customHeight="1" x14ac:dyDescent="0.2">
      <c r="A162" s="291"/>
      <c r="B162" s="287"/>
      <c r="C162" s="159"/>
      <c r="D162" s="160" t="s">
        <v>304</v>
      </c>
    </row>
    <row r="163" spans="1:4" ht="24" customHeight="1" thickBot="1" x14ac:dyDescent="0.25">
      <c r="A163" s="292"/>
      <c r="B163" s="258"/>
      <c r="C163" s="162" t="str">
        <f>IF(C162="","",C161/C162)</f>
        <v/>
      </c>
      <c r="D163" s="163" t="s">
        <v>55</v>
      </c>
    </row>
    <row r="164" spans="1:4" ht="42" customHeight="1" thickBot="1" x14ac:dyDescent="0.25">
      <c r="A164" s="232" t="s">
        <v>503</v>
      </c>
      <c r="B164" s="232"/>
      <c r="C164" s="232"/>
      <c r="D164" s="233"/>
    </row>
    <row r="165" spans="1:4" ht="25.5" customHeight="1" x14ac:dyDescent="0.2">
      <c r="A165" s="198" t="s">
        <v>433</v>
      </c>
      <c r="B165" s="204" t="s">
        <v>509</v>
      </c>
      <c r="C165" s="205" t="s">
        <v>514</v>
      </c>
      <c r="D165" s="209" t="s">
        <v>515</v>
      </c>
    </row>
    <row r="166" spans="1:4" ht="25.5" customHeight="1" x14ac:dyDescent="0.2">
      <c r="A166" s="198" t="s">
        <v>434</v>
      </c>
      <c r="B166" s="159"/>
      <c r="C166" s="207"/>
      <c r="D166" s="228" t="s">
        <v>511</v>
      </c>
    </row>
    <row r="167" spans="1:4" ht="25.5" customHeight="1" x14ac:dyDescent="0.2">
      <c r="A167" s="198" t="s">
        <v>435</v>
      </c>
      <c r="B167" s="159"/>
      <c r="C167" s="207"/>
      <c r="D167" s="190"/>
    </row>
    <row r="168" spans="1:4" ht="25.5" customHeight="1" x14ac:dyDescent="0.2">
      <c r="A168" s="198" t="s">
        <v>436</v>
      </c>
      <c r="B168" s="159"/>
      <c r="C168" s="207"/>
      <c r="D168" s="190"/>
    </row>
    <row r="169" spans="1:4" ht="25.5" customHeight="1" x14ac:dyDescent="0.2">
      <c r="A169" s="198" t="s">
        <v>437</v>
      </c>
      <c r="B169" s="159"/>
      <c r="C169" s="207"/>
      <c r="D169" s="190"/>
    </row>
    <row r="170" spans="1:4" ht="25.5" customHeight="1" x14ac:dyDescent="0.2">
      <c r="A170" s="198" t="s">
        <v>438</v>
      </c>
      <c r="B170" s="159"/>
      <c r="C170" s="207"/>
      <c r="D170" s="190"/>
    </row>
    <row r="171" spans="1:4" ht="25.5" customHeight="1" x14ac:dyDescent="0.2">
      <c r="A171" s="198" t="s">
        <v>439</v>
      </c>
      <c r="B171" s="159"/>
      <c r="C171" s="207"/>
      <c r="D171" s="190"/>
    </row>
    <row r="172" spans="1:4" ht="25.5" customHeight="1" thickBot="1" x14ac:dyDescent="0.25">
      <c r="A172" s="198" t="s">
        <v>440</v>
      </c>
      <c r="B172" s="206"/>
      <c r="C172" s="208"/>
      <c r="D172" s="192"/>
    </row>
    <row r="173" spans="1:4" ht="25.5" customHeight="1" thickBot="1" x14ac:dyDescent="0.25">
      <c r="A173" s="189" t="s">
        <v>401</v>
      </c>
      <c r="B173" s="199">
        <f>SUM(B166:B172)</f>
        <v>0</v>
      </c>
      <c r="C173" s="199">
        <f>SUM(C166:C172)</f>
        <v>0</v>
      </c>
      <c r="D173" s="375" t="s">
        <v>531</v>
      </c>
    </row>
    <row r="174" spans="1:4" ht="25.5" customHeight="1" x14ac:dyDescent="0.2">
      <c r="A174" s="198" t="s">
        <v>441</v>
      </c>
      <c r="B174" s="204" t="s">
        <v>509</v>
      </c>
      <c r="C174" s="205" t="s">
        <v>514</v>
      </c>
      <c r="D174" s="209" t="s">
        <v>515</v>
      </c>
    </row>
    <row r="175" spans="1:4" ht="25.5" customHeight="1" x14ac:dyDescent="0.2">
      <c r="A175" s="189" t="s">
        <v>442</v>
      </c>
      <c r="B175" s="182"/>
      <c r="C175" s="207"/>
      <c r="D175" s="228" t="s">
        <v>511</v>
      </c>
    </row>
    <row r="176" spans="1:4" ht="25.5" customHeight="1" thickBot="1" x14ac:dyDescent="0.25">
      <c r="A176" s="189" t="s">
        <v>443</v>
      </c>
      <c r="B176" s="191"/>
      <c r="C176" s="208"/>
      <c r="D176" s="190"/>
    </row>
    <row r="177" spans="1:4" ht="25.5" customHeight="1" thickBot="1" x14ac:dyDescent="0.25">
      <c r="A177" s="189" t="s">
        <v>401</v>
      </c>
      <c r="B177" s="193">
        <f>SUM(B175:B176)</f>
        <v>0</v>
      </c>
      <c r="C177" s="193">
        <f>SUM(C175:C176)</f>
        <v>0</v>
      </c>
      <c r="D177" s="377" t="s">
        <v>531</v>
      </c>
    </row>
    <row r="178" spans="1:4" ht="215.4" customHeight="1" x14ac:dyDescent="0.2">
      <c r="A178" s="337" t="s">
        <v>353</v>
      </c>
      <c r="B178" s="320"/>
      <c r="C178" s="321"/>
      <c r="D178" s="322"/>
    </row>
    <row r="179" spans="1:4" ht="36" customHeight="1" x14ac:dyDescent="0.2">
      <c r="A179" s="341"/>
      <c r="B179" s="338" t="s">
        <v>377</v>
      </c>
      <c r="C179" s="339"/>
      <c r="D179" s="340"/>
    </row>
    <row r="180" spans="1:4" ht="97.5" customHeight="1" thickBot="1" x14ac:dyDescent="0.25">
      <c r="A180" s="342"/>
      <c r="B180" s="253"/>
      <c r="C180" s="254"/>
      <c r="D180" s="255"/>
    </row>
    <row r="181" spans="1:4" ht="42" customHeight="1" thickBot="1" x14ac:dyDescent="0.25">
      <c r="A181" s="300" t="s">
        <v>527</v>
      </c>
      <c r="B181" s="300"/>
      <c r="C181" s="300"/>
      <c r="D181" s="300"/>
    </row>
    <row r="182" spans="1:4" ht="25.5" customHeight="1" x14ac:dyDescent="0.2">
      <c r="A182" s="293" t="s">
        <v>134</v>
      </c>
      <c r="B182" s="287" t="s">
        <v>139</v>
      </c>
      <c r="C182" s="180"/>
      <c r="D182" s="181" t="s">
        <v>297</v>
      </c>
    </row>
    <row r="183" spans="1:4" ht="25.5" customHeight="1" x14ac:dyDescent="0.2">
      <c r="A183" s="293"/>
      <c r="B183" s="287"/>
      <c r="C183" s="182"/>
      <c r="D183" s="183" t="s">
        <v>271</v>
      </c>
    </row>
    <row r="184" spans="1:4" ht="25.5" customHeight="1" thickBot="1" x14ac:dyDescent="0.25">
      <c r="A184" s="294"/>
      <c r="B184" s="290"/>
      <c r="C184" s="131" t="str">
        <f>IF(C183="","",C182/C183)</f>
        <v/>
      </c>
      <c r="D184" s="161" t="s">
        <v>191</v>
      </c>
    </row>
    <row r="185" spans="1:4" ht="25.5" customHeight="1" thickTop="1" x14ac:dyDescent="0.2">
      <c r="A185" s="354" t="s">
        <v>126</v>
      </c>
      <c r="B185" s="257" t="s">
        <v>140</v>
      </c>
      <c r="C185" s="184"/>
      <c r="D185" s="185" t="s">
        <v>297</v>
      </c>
    </row>
    <row r="186" spans="1:4" ht="25.5" customHeight="1" x14ac:dyDescent="0.2">
      <c r="A186" s="293"/>
      <c r="B186" s="307"/>
      <c r="C186" s="182"/>
      <c r="D186" s="183" t="s">
        <v>271</v>
      </c>
    </row>
    <row r="187" spans="1:4" ht="25.5" customHeight="1" x14ac:dyDescent="0.2">
      <c r="A187" s="293"/>
      <c r="B187" s="271"/>
      <c r="C187" s="186" t="str">
        <f>IF(C186="","",C185/C186)</f>
        <v/>
      </c>
      <c r="D187" s="187" t="s">
        <v>191</v>
      </c>
    </row>
    <row r="188" spans="1:4" ht="42" customHeight="1" thickBot="1" x14ac:dyDescent="0.25">
      <c r="A188" s="232" t="s">
        <v>504</v>
      </c>
      <c r="B188" s="232"/>
      <c r="C188" s="232"/>
      <c r="D188" s="233"/>
    </row>
    <row r="189" spans="1:4" ht="25.5" customHeight="1" x14ac:dyDescent="0.2">
      <c r="A189" s="198" t="s">
        <v>433</v>
      </c>
      <c r="B189" s="204" t="s">
        <v>509</v>
      </c>
      <c r="C189" s="205" t="s">
        <v>514</v>
      </c>
      <c r="D189" s="209" t="s">
        <v>516</v>
      </c>
    </row>
    <row r="190" spans="1:4" ht="25.5" customHeight="1" x14ac:dyDescent="0.2">
      <c r="A190" s="198" t="s">
        <v>434</v>
      </c>
      <c r="B190" s="159"/>
      <c r="C190" s="207"/>
      <c r="D190" s="228" t="s">
        <v>511</v>
      </c>
    </row>
    <row r="191" spans="1:4" ht="25.5" customHeight="1" x14ac:dyDescent="0.2">
      <c r="A191" s="198" t="s">
        <v>435</v>
      </c>
      <c r="B191" s="159"/>
      <c r="C191" s="207"/>
      <c r="D191" s="190"/>
    </row>
    <row r="192" spans="1:4" ht="25.5" customHeight="1" x14ac:dyDescent="0.2">
      <c r="A192" s="198" t="s">
        <v>436</v>
      </c>
      <c r="B192" s="159"/>
      <c r="C192" s="207"/>
      <c r="D192" s="190"/>
    </row>
    <row r="193" spans="1:4" ht="25.5" customHeight="1" x14ac:dyDescent="0.2">
      <c r="A193" s="198" t="s">
        <v>437</v>
      </c>
      <c r="B193" s="159"/>
      <c r="C193" s="207"/>
      <c r="D193" s="190"/>
    </row>
    <row r="194" spans="1:4" ht="25.5" customHeight="1" x14ac:dyDescent="0.2">
      <c r="A194" s="198" t="s">
        <v>438</v>
      </c>
      <c r="B194" s="159"/>
      <c r="C194" s="207"/>
      <c r="D194" s="190"/>
    </row>
    <row r="195" spans="1:4" ht="25.5" customHeight="1" x14ac:dyDescent="0.2">
      <c r="A195" s="198" t="s">
        <v>439</v>
      </c>
      <c r="B195" s="159"/>
      <c r="C195" s="207"/>
      <c r="D195" s="190"/>
    </row>
    <row r="196" spans="1:4" ht="25.5" customHeight="1" thickBot="1" x14ac:dyDescent="0.25">
      <c r="A196" s="198" t="s">
        <v>440</v>
      </c>
      <c r="B196" s="206"/>
      <c r="C196" s="208"/>
      <c r="D196" s="192"/>
    </row>
    <row r="197" spans="1:4" ht="25.5" customHeight="1" thickBot="1" x14ac:dyDescent="0.25">
      <c r="A197" s="189" t="s">
        <v>401</v>
      </c>
      <c r="B197" s="199">
        <f>SUM(B190:B196)</f>
        <v>0</v>
      </c>
      <c r="C197" s="199">
        <f>SUM(C190:C196)</f>
        <v>0</v>
      </c>
      <c r="D197" s="375" t="s">
        <v>531</v>
      </c>
    </row>
    <row r="198" spans="1:4" ht="25.5" customHeight="1" x14ac:dyDescent="0.2">
      <c r="A198" s="198" t="s">
        <v>441</v>
      </c>
      <c r="B198" s="204" t="s">
        <v>509</v>
      </c>
      <c r="C198" s="205" t="s">
        <v>514</v>
      </c>
      <c r="D198" s="209" t="s">
        <v>516</v>
      </c>
    </row>
    <row r="199" spans="1:4" ht="25.5" customHeight="1" x14ac:dyDescent="0.2">
      <c r="A199" s="189" t="s">
        <v>442</v>
      </c>
      <c r="B199" s="182"/>
      <c r="C199" s="207"/>
      <c r="D199" s="228" t="s">
        <v>511</v>
      </c>
    </row>
    <row r="200" spans="1:4" ht="25.5" customHeight="1" thickBot="1" x14ac:dyDescent="0.25">
      <c r="A200" s="189" t="s">
        <v>443</v>
      </c>
      <c r="B200" s="191"/>
      <c r="C200" s="208"/>
      <c r="D200" s="190"/>
    </row>
    <row r="201" spans="1:4" ht="25.5" customHeight="1" thickBot="1" x14ac:dyDescent="0.25">
      <c r="A201" s="189" t="s">
        <v>401</v>
      </c>
      <c r="B201" s="193">
        <f>SUM(B199:B200)</f>
        <v>0</v>
      </c>
      <c r="C201" s="193">
        <f>SUM(C199:C200)</f>
        <v>0</v>
      </c>
      <c r="D201" s="377" t="s">
        <v>531</v>
      </c>
    </row>
    <row r="202" spans="1:4" ht="71.25" customHeight="1" x14ac:dyDescent="0.2">
      <c r="A202" s="335" t="s">
        <v>353</v>
      </c>
      <c r="B202" s="323"/>
      <c r="C202" s="324"/>
      <c r="D202" s="325"/>
    </row>
    <row r="203" spans="1:4" ht="25.5" customHeight="1" x14ac:dyDescent="0.2">
      <c r="A203" s="336"/>
      <c r="B203" s="338" t="s">
        <v>377</v>
      </c>
      <c r="C203" s="339"/>
      <c r="D203" s="340"/>
    </row>
    <row r="204" spans="1:4" ht="96.6" customHeight="1" thickBot="1" x14ac:dyDescent="0.25">
      <c r="A204" s="337"/>
      <c r="B204" s="253"/>
      <c r="C204" s="254"/>
      <c r="D204" s="255"/>
    </row>
    <row r="205" spans="1:4" ht="24" customHeight="1" x14ac:dyDescent="0.2">
      <c r="A205" s="299" t="s">
        <v>528</v>
      </c>
      <c r="B205" s="299"/>
      <c r="C205" s="299"/>
      <c r="D205" s="299"/>
    </row>
    <row r="206" spans="1:4" ht="259.5" customHeight="1" x14ac:dyDescent="0.2">
      <c r="A206" s="188" t="s">
        <v>232</v>
      </c>
      <c r="B206" s="197" t="s">
        <v>328</v>
      </c>
      <c r="C206" s="330"/>
      <c r="D206" s="331"/>
    </row>
    <row r="207" spans="1:4" ht="24" customHeight="1" x14ac:dyDescent="0.2">
      <c r="A207" s="299" t="s">
        <v>529</v>
      </c>
      <c r="B207" s="299"/>
      <c r="C207" s="299"/>
      <c r="D207" s="334"/>
    </row>
    <row r="208" spans="1:4" ht="236.4" customHeight="1" x14ac:dyDescent="0.2">
      <c r="A208" s="237" t="s">
        <v>232</v>
      </c>
      <c r="B208" s="234"/>
      <c r="C208" s="235"/>
      <c r="D208" s="236"/>
    </row>
    <row r="209" spans="1:4" ht="235.95" customHeight="1" x14ac:dyDescent="0.2">
      <c r="A209" s="238"/>
      <c r="B209" s="234"/>
      <c r="C209" s="235"/>
      <c r="D209" s="236"/>
    </row>
    <row r="210" spans="1:4" ht="24.75" customHeight="1" thickBot="1" x14ac:dyDescent="0.25">
      <c r="A210" s="299" t="s">
        <v>530</v>
      </c>
      <c r="B210" s="299"/>
      <c r="C210" s="300"/>
      <c r="D210" s="332"/>
    </row>
    <row r="211" spans="1:4" ht="18.75" customHeight="1" x14ac:dyDescent="0.2">
      <c r="A211" s="297" t="s">
        <v>229</v>
      </c>
      <c r="B211" s="333"/>
      <c r="C211" s="194"/>
      <c r="D211" s="166" t="s">
        <v>230</v>
      </c>
    </row>
    <row r="212" spans="1:4" ht="18.75" customHeight="1" thickBot="1" x14ac:dyDescent="0.25">
      <c r="A212" s="288" t="s">
        <v>231</v>
      </c>
      <c r="B212" s="329"/>
      <c r="C212" s="195"/>
      <c r="D212" s="196"/>
    </row>
    <row r="213" spans="1:4" ht="89.4" customHeight="1" x14ac:dyDescent="0.2">
      <c r="A213" s="329" t="s">
        <v>370</v>
      </c>
      <c r="B213" s="323"/>
      <c r="C213" s="324"/>
      <c r="D213" s="325"/>
    </row>
    <row r="214" spans="1:4" ht="24" customHeight="1" x14ac:dyDescent="0.2">
      <c r="A214" s="297"/>
      <c r="B214" s="326" t="s">
        <v>354</v>
      </c>
      <c r="C214" s="327"/>
      <c r="D214" s="328"/>
    </row>
    <row r="215" spans="1:4" ht="97.5" customHeight="1" thickBot="1" x14ac:dyDescent="0.25">
      <c r="A215" s="298"/>
      <c r="B215" s="253"/>
      <c r="C215" s="254"/>
      <c r="D215" s="255"/>
    </row>
    <row r="216" spans="1:4" ht="52.35" customHeight="1" x14ac:dyDescent="0.2">
      <c r="A216" s="329" t="s">
        <v>363</v>
      </c>
      <c r="B216" s="323"/>
      <c r="C216" s="324"/>
      <c r="D216" s="325"/>
    </row>
    <row r="217" spans="1:4" ht="24" customHeight="1" x14ac:dyDescent="0.2">
      <c r="A217" s="297"/>
      <c r="B217" s="326" t="s">
        <v>369</v>
      </c>
      <c r="C217" s="327"/>
      <c r="D217" s="328"/>
    </row>
    <row r="218" spans="1:4" ht="97.5" customHeight="1" thickBot="1" x14ac:dyDescent="0.25">
      <c r="A218" s="298"/>
      <c r="B218" s="253"/>
      <c r="C218" s="254"/>
      <c r="D218" s="255"/>
    </row>
  </sheetData>
  <mergeCells count="107">
    <mergeCell ref="C9:D9"/>
    <mergeCell ref="C7:D7"/>
    <mergeCell ref="A202:A204"/>
    <mergeCell ref="B202:D202"/>
    <mergeCell ref="B203:D203"/>
    <mergeCell ref="B204:D204"/>
    <mergeCell ref="A112:A114"/>
    <mergeCell ref="B112:D112"/>
    <mergeCell ref="B113:D113"/>
    <mergeCell ref="B114:D114"/>
    <mergeCell ref="A147:A149"/>
    <mergeCell ref="B147:D147"/>
    <mergeCell ref="B148:D148"/>
    <mergeCell ref="B149:D149"/>
    <mergeCell ref="A178:A180"/>
    <mergeCell ref="B178:D178"/>
    <mergeCell ref="B179:D179"/>
    <mergeCell ref="B180:D180"/>
    <mergeCell ref="A185:A187"/>
    <mergeCell ref="B185:B187"/>
    <mergeCell ref="B120:B122"/>
    <mergeCell ref="B124:B126"/>
    <mergeCell ref="B127:B129"/>
    <mergeCell ref="B130:B132"/>
    <mergeCell ref="B213:D213"/>
    <mergeCell ref="B214:D214"/>
    <mergeCell ref="B215:D215"/>
    <mergeCell ref="A213:A215"/>
    <mergeCell ref="A216:A218"/>
    <mergeCell ref="B216:D216"/>
    <mergeCell ref="B217:D217"/>
    <mergeCell ref="B218:D218"/>
    <mergeCell ref="A205:D205"/>
    <mergeCell ref="C206:D206"/>
    <mergeCell ref="A210:D210"/>
    <mergeCell ref="A211:B211"/>
    <mergeCell ref="A212:B212"/>
    <mergeCell ref="A207:D207"/>
    <mergeCell ref="B208:D208"/>
    <mergeCell ref="A86:A91"/>
    <mergeCell ref="B86:B88"/>
    <mergeCell ref="B89:B91"/>
    <mergeCell ref="A92:A97"/>
    <mergeCell ref="A58:D58"/>
    <mergeCell ref="A59:D59"/>
    <mergeCell ref="A60:D60"/>
    <mergeCell ref="A61:B61"/>
    <mergeCell ref="A82:A84"/>
    <mergeCell ref="B82:D82"/>
    <mergeCell ref="A34:A44"/>
    <mergeCell ref="A15:B16"/>
    <mergeCell ref="B154:B156"/>
    <mergeCell ref="A158:A160"/>
    <mergeCell ref="B158:B160"/>
    <mergeCell ref="A161:A163"/>
    <mergeCell ref="B161:B163"/>
    <mergeCell ref="A182:A184"/>
    <mergeCell ref="B182:B184"/>
    <mergeCell ref="A116:A122"/>
    <mergeCell ref="A123:A132"/>
    <mergeCell ref="A150:D150"/>
    <mergeCell ref="A157:D157"/>
    <mergeCell ref="A181:D181"/>
    <mergeCell ref="A151:A153"/>
    <mergeCell ref="B151:B153"/>
    <mergeCell ref="A154:A156"/>
    <mergeCell ref="C54:D54"/>
    <mergeCell ref="C55:D55"/>
    <mergeCell ref="C56:D56"/>
    <mergeCell ref="A62:B64"/>
    <mergeCell ref="A65:B67"/>
    <mergeCell ref="A85:D85"/>
    <mergeCell ref="A115:D115"/>
    <mergeCell ref="C4:D4"/>
    <mergeCell ref="A1:D1"/>
    <mergeCell ref="A2:D2"/>
    <mergeCell ref="A3:B3"/>
    <mergeCell ref="C3:D3"/>
    <mergeCell ref="A4:B4"/>
    <mergeCell ref="A5:B5"/>
    <mergeCell ref="C5:D5"/>
    <mergeCell ref="A6:B6"/>
    <mergeCell ref="C6:D6"/>
    <mergeCell ref="A188:D188"/>
    <mergeCell ref="B209:D209"/>
    <mergeCell ref="A208:A209"/>
    <mergeCell ref="A7:B7"/>
    <mergeCell ref="A28:A32"/>
    <mergeCell ref="A45:A49"/>
    <mergeCell ref="A51:A56"/>
    <mergeCell ref="C8:D8"/>
    <mergeCell ref="A68:D68"/>
    <mergeCell ref="A98:D98"/>
    <mergeCell ref="A133:D133"/>
    <mergeCell ref="A164:D164"/>
    <mergeCell ref="B83:D83"/>
    <mergeCell ref="B84:D84"/>
    <mergeCell ref="B92:B94"/>
    <mergeCell ref="B95:B97"/>
    <mergeCell ref="B117:B119"/>
    <mergeCell ref="C53:D53"/>
    <mergeCell ref="C15:D15"/>
    <mergeCell ref="A33:B33"/>
    <mergeCell ref="A50:B50"/>
    <mergeCell ref="C51:D51"/>
    <mergeCell ref="C52:D52"/>
    <mergeCell ref="A17:A27"/>
  </mergeCells>
  <phoneticPr fontId="4"/>
  <dataValidations count="8">
    <dataValidation type="list" allowBlank="1" sqref="C14" xr:uid="{00000000-0002-0000-0100-000000000000}">
      <formula1>$G$5:$G$13</formula1>
    </dataValidation>
    <dataValidation type="decimal" operator="greaterThanOrEqual" allowBlank="1" showInputMessage="1" showErrorMessage="1" sqref="C161:C162 C154:C155 C120:C121 C95:C96 C185:C186 C130:C131 C62:C63 C65:C66 C86:C87 C89:C90 C92:C93 C117:C118 C124:C125 C127:C128 C151:C152 C158:C159 C182:C183 C206" xr:uid="{00000000-0002-0000-0100-000002000000}">
      <formula1>0</formula1>
    </dataValidation>
    <dataValidation allowBlank="1" sqref="D17:D27 D34:D44" xr:uid="{00000000-0002-0000-0100-000005000000}"/>
    <dataValidation sqref="B17:B27 B34:B44" xr:uid="{00000000-0002-0000-0100-00000C000000}"/>
    <dataValidation operator="greaterThanOrEqual" allowBlank="1" showInputMessage="1" showErrorMessage="1" sqref="C88 C91 C99:C106 C160 C156 C153 C69:C76 C129 C126 C122 C119 C94 C64 C184 C134:C141 C143:C145 C67 C189:C196 C97 C78:C80 C132 C108:C110 C163 C165:C172 C187 C174:C176 C198:C200" xr:uid="{00000000-0002-0000-0100-00000D000000}"/>
    <dataValidation type="list" allowBlank="1" sqref="B28:B32 B45:B49" xr:uid="{00000000-0002-0000-0100-000012000000}">
      <formula1>$G$24:$G$39</formula1>
    </dataValidation>
    <dataValidation type="list" allowBlank="1" showInputMessage="1" showErrorMessage="1" sqref="C4" xr:uid="{00000000-0002-0000-0100-000011000000}">
      <formula1>$I$5:$I$19</formula1>
    </dataValidation>
    <dataValidation type="list" allowBlank="1" sqref="D45:D50 D28:D33" xr:uid="{00000000-0002-0000-0100-000010000000}">
      <formula1>$I$51:$I$56</formula1>
    </dataValidation>
  </dataValidations>
  <printOptions horizontalCentered="1"/>
  <pageMargins left="0.70833333333333293" right="0.57062500000000005" top="0.74791666666666701" bottom="0.74791666666666701" header="0.31458333333333294" footer="0.31458333333333294"/>
  <pageSetup paperSize="9" scale="57" fitToHeight="0" orientation="portrait" r:id="rId1"/>
  <headerFooter>
    <oddFooter>&amp;C&amp;P／&amp;N</oddFooter>
  </headerFooter>
  <rowBreaks count="6" manualBreakCount="6">
    <brk id="57" max="3" man="1"/>
    <brk id="84" max="3" man="1"/>
    <brk id="114" max="3" man="1"/>
    <brk id="149" max="3" man="1"/>
    <brk id="180" max="3" man="1"/>
    <brk id="20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2387" r:id="rId4" name="Group Box 212">
              <controlPr defaultSize="0" autoPict="0">
                <anchor moveWithCells="1">
                  <from>
                    <xdr:col>0</xdr:col>
                    <xdr:colOff>1417320</xdr:colOff>
                    <xdr:row>209</xdr:row>
                    <xdr:rowOff>220980</xdr:rowOff>
                  </from>
                  <to>
                    <xdr:col>2</xdr:col>
                    <xdr:colOff>0</xdr:colOff>
                    <xdr:row>211</xdr:row>
                    <xdr:rowOff>182880</xdr:rowOff>
                  </to>
                </anchor>
              </controlPr>
            </control>
          </mc:Choice>
        </mc:AlternateContent>
        <mc:AlternateContent xmlns:mc="http://schemas.openxmlformats.org/markup-compatibility/2006">
          <mc:Choice Requires="x14">
            <control shapeId="12388" r:id="rId5" name="Group Box 216">
              <controlPr defaultSize="0" autoPict="0">
                <anchor moveWithCells="1">
                  <from>
                    <xdr:col>2</xdr:col>
                    <xdr:colOff>7620</xdr:colOff>
                    <xdr:row>218</xdr:row>
                    <xdr:rowOff>0</xdr:rowOff>
                  </from>
                  <to>
                    <xdr:col>3</xdr:col>
                    <xdr:colOff>2689860</xdr:colOff>
                    <xdr:row>224</xdr:row>
                    <xdr:rowOff>99060</xdr:rowOff>
                  </to>
                </anchor>
              </controlPr>
            </control>
          </mc:Choice>
        </mc:AlternateContent>
        <mc:AlternateContent xmlns:mc="http://schemas.openxmlformats.org/markup-compatibility/2006">
          <mc:Choice Requires="x14">
            <control shapeId="12428" r:id="rId6" name="Group Box 290">
              <controlPr defaultSize="0" autoPict="0">
                <anchor moveWithCells="1">
                  <from>
                    <xdr:col>2</xdr:col>
                    <xdr:colOff>7620</xdr:colOff>
                    <xdr:row>218</xdr:row>
                    <xdr:rowOff>0</xdr:rowOff>
                  </from>
                  <to>
                    <xdr:col>3</xdr:col>
                    <xdr:colOff>2689860</xdr:colOff>
                    <xdr:row>224</xdr:row>
                    <xdr:rowOff>45720</xdr:rowOff>
                  </to>
                </anchor>
              </controlPr>
            </control>
          </mc:Choice>
        </mc:AlternateContent>
        <mc:AlternateContent xmlns:mc="http://schemas.openxmlformats.org/markup-compatibility/2006">
          <mc:Choice Requires="x14">
            <control shapeId="12434" r:id="rId7" name="Group Box 296">
              <controlPr defaultSize="0" autoPict="0">
                <anchor moveWithCells="1">
                  <from>
                    <xdr:col>2</xdr:col>
                    <xdr:colOff>7620</xdr:colOff>
                    <xdr:row>218</xdr:row>
                    <xdr:rowOff>0</xdr:rowOff>
                  </from>
                  <to>
                    <xdr:col>3</xdr:col>
                    <xdr:colOff>2689860</xdr:colOff>
                    <xdr:row>224</xdr:row>
                    <xdr:rowOff>45720</xdr:rowOff>
                  </to>
                </anchor>
              </controlPr>
            </control>
          </mc:Choice>
        </mc:AlternateContent>
        <mc:AlternateContent xmlns:mc="http://schemas.openxmlformats.org/markup-compatibility/2006">
          <mc:Choice Requires="x14">
            <control shapeId="12440" r:id="rId8" name="Group Box 302">
              <controlPr defaultSize="0" autoPict="0">
                <anchor moveWithCells="1">
                  <from>
                    <xdr:col>2</xdr:col>
                    <xdr:colOff>7620</xdr:colOff>
                    <xdr:row>218</xdr:row>
                    <xdr:rowOff>0</xdr:rowOff>
                  </from>
                  <to>
                    <xdr:col>3</xdr:col>
                    <xdr:colOff>2689860</xdr:colOff>
                    <xdr:row>224</xdr:row>
                    <xdr:rowOff>45720</xdr:rowOff>
                  </to>
                </anchor>
              </controlPr>
            </control>
          </mc:Choice>
        </mc:AlternateContent>
        <mc:AlternateContent xmlns:mc="http://schemas.openxmlformats.org/markup-compatibility/2006">
          <mc:Choice Requires="x14">
            <control shapeId="12446" r:id="rId9" name="Group Box 308">
              <controlPr defaultSize="0" autoPict="0">
                <anchor moveWithCells="1">
                  <from>
                    <xdr:col>2</xdr:col>
                    <xdr:colOff>7620</xdr:colOff>
                    <xdr:row>218</xdr:row>
                    <xdr:rowOff>0</xdr:rowOff>
                  </from>
                  <to>
                    <xdr:col>3</xdr:col>
                    <xdr:colOff>2689860</xdr:colOff>
                    <xdr:row>224</xdr:row>
                    <xdr:rowOff>45720</xdr:rowOff>
                  </to>
                </anchor>
              </controlPr>
            </control>
          </mc:Choice>
        </mc:AlternateContent>
        <mc:AlternateContent xmlns:mc="http://schemas.openxmlformats.org/markup-compatibility/2006">
          <mc:Choice Requires="x14">
            <control shapeId="12475" r:id="rId10" name="チェック 187">
              <controlPr defaultSize="0" autoPict="0">
                <anchor moveWithCells="1">
                  <from>
                    <xdr:col>2</xdr:col>
                    <xdr:colOff>30480</xdr:colOff>
                    <xdr:row>210</xdr:row>
                    <xdr:rowOff>220980</xdr:rowOff>
                  </from>
                  <to>
                    <xdr:col>2</xdr:col>
                    <xdr:colOff>1851660</xdr:colOff>
                    <xdr:row>211</xdr:row>
                    <xdr:rowOff>220980</xdr:rowOff>
                  </to>
                </anchor>
              </controlPr>
            </control>
          </mc:Choice>
        </mc:AlternateContent>
        <mc:AlternateContent xmlns:mc="http://schemas.openxmlformats.org/markup-compatibility/2006">
          <mc:Choice Requires="x14">
            <control shapeId="12890" r:id="rId11" name="チェック 602">
              <controlPr defaultSize="0" autoPict="0">
                <anchor moveWithCells="1">
                  <from>
                    <xdr:col>1</xdr:col>
                    <xdr:colOff>38100</xdr:colOff>
                    <xdr:row>212</xdr:row>
                    <xdr:rowOff>152400</xdr:rowOff>
                  </from>
                  <to>
                    <xdr:col>2</xdr:col>
                    <xdr:colOff>2484120</xdr:colOff>
                    <xdr:row>213</xdr:row>
                    <xdr:rowOff>0</xdr:rowOff>
                  </to>
                </anchor>
              </controlPr>
            </control>
          </mc:Choice>
        </mc:AlternateContent>
        <mc:AlternateContent xmlns:mc="http://schemas.openxmlformats.org/markup-compatibility/2006">
          <mc:Choice Requires="x14">
            <control shapeId="12891" r:id="rId12" name="チェック 603">
              <controlPr defaultSize="0" autoPict="0">
                <anchor moveWithCells="1">
                  <from>
                    <xdr:col>1</xdr:col>
                    <xdr:colOff>38100</xdr:colOff>
                    <xdr:row>212</xdr:row>
                    <xdr:rowOff>388620</xdr:rowOff>
                  </from>
                  <to>
                    <xdr:col>2</xdr:col>
                    <xdr:colOff>2484120</xdr:colOff>
                    <xdr:row>213</xdr:row>
                    <xdr:rowOff>0</xdr:rowOff>
                  </to>
                </anchor>
              </controlPr>
            </control>
          </mc:Choice>
        </mc:AlternateContent>
        <mc:AlternateContent xmlns:mc="http://schemas.openxmlformats.org/markup-compatibility/2006">
          <mc:Choice Requires="x14">
            <control shapeId="12892" r:id="rId13" name="チェック 604">
              <controlPr defaultSize="0" autoPict="0">
                <anchor moveWithCells="1">
                  <from>
                    <xdr:col>1</xdr:col>
                    <xdr:colOff>38100</xdr:colOff>
                    <xdr:row>212</xdr:row>
                    <xdr:rowOff>632460</xdr:rowOff>
                  </from>
                  <to>
                    <xdr:col>2</xdr:col>
                    <xdr:colOff>2484120</xdr:colOff>
                    <xdr:row>213</xdr:row>
                    <xdr:rowOff>0</xdr:rowOff>
                  </to>
                </anchor>
              </controlPr>
            </control>
          </mc:Choice>
        </mc:AlternateContent>
        <mc:AlternateContent xmlns:mc="http://schemas.openxmlformats.org/markup-compatibility/2006">
          <mc:Choice Requires="x14">
            <control shapeId="12946" r:id="rId14" name="Option Button 286">
              <controlPr defaultSize="0" autoPict="0">
                <anchor moveWithCells="1">
                  <from>
                    <xdr:col>2</xdr:col>
                    <xdr:colOff>76200</xdr:colOff>
                    <xdr:row>14</xdr:row>
                    <xdr:rowOff>22860</xdr:rowOff>
                  </from>
                  <to>
                    <xdr:col>2</xdr:col>
                    <xdr:colOff>1775460</xdr:colOff>
                    <xdr:row>15</xdr:row>
                    <xdr:rowOff>0</xdr:rowOff>
                  </to>
                </anchor>
              </controlPr>
            </control>
          </mc:Choice>
        </mc:AlternateContent>
        <mc:AlternateContent xmlns:mc="http://schemas.openxmlformats.org/markup-compatibility/2006">
          <mc:Choice Requires="x14">
            <control shapeId="12956" r:id="rId15" name="Group Box 668">
              <controlPr defaultSize="0" autoFill="0" autoPict="0">
                <anchor moveWithCells="1">
                  <from>
                    <xdr:col>1</xdr:col>
                    <xdr:colOff>2484120</xdr:colOff>
                    <xdr:row>57</xdr:row>
                    <xdr:rowOff>0</xdr:rowOff>
                  </from>
                  <to>
                    <xdr:col>3</xdr:col>
                    <xdr:colOff>3185160</xdr:colOff>
                    <xdr:row>58</xdr:row>
                    <xdr:rowOff>228600</xdr:rowOff>
                  </to>
                </anchor>
              </controlPr>
            </control>
          </mc:Choice>
        </mc:AlternateContent>
        <mc:AlternateContent xmlns:mc="http://schemas.openxmlformats.org/markup-compatibility/2006">
          <mc:Choice Requires="x14">
            <control shapeId="12961" r:id="rId16" name="Group Box 673">
              <controlPr defaultSize="0" autoFill="0" autoPict="0">
                <anchor moveWithCells="1">
                  <from>
                    <xdr:col>1</xdr:col>
                    <xdr:colOff>2461260</xdr:colOff>
                    <xdr:row>57</xdr:row>
                    <xdr:rowOff>0</xdr:rowOff>
                  </from>
                  <to>
                    <xdr:col>3</xdr:col>
                    <xdr:colOff>3185160</xdr:colOff>
                    <xdr:row>58</xdr:row>
                    <xdr:rowOff>228600</xdr:rowOff>
                  </to>
                </anchor>
              </controlPr>
            </control>
          </mc:Choice>
        </mc:AlternateContent>
        <mc:AlternateContent xmlns:mc="http://schemas.openxmlformats.org/markup-compatibility/2006">
          <mc:Choice Requires="x14">
            <control shapeId="12965" r:id="rId17" name="Group Box 677">
              <controlPr defaultSize="0" autoFill="0" autoPict="0">
                <anchor moveWithCells="1">
                  <from>
                    <xdr:col>1</xdr:col>
                    <xdr:colOff>2430780</xdr:colOff>
                    <xdr:row>57</xdr:row>
                    <xdr:rowOff>0</xdr:rowOff>
                  </from>
                  <to>
                    <xdr:col>3</xdr:col>
                    <xdr:colOff>3169920</xdr:colOff>
                    <xdr:row>58</xdr:row>
                    <xdr:rowOff>228600</xdr:rowOff>
                  </to>
                </anchor>
              </controlPr>
            </control>
          </mc:Choice>
        </mc:AlternateContent>
        <mc:AlternateContent xmlns:mc="http://schemas.openxmlformats.org/markup-compatibility/2006">
          <mc:Choice Requires="x14">
            <control shapeId="12969" r:id="rId18" name="Group Box 681">
              <controlPr defaultSize="0" autoFill="0" autoPict="0">
                <anchor moveWithCells="1">
                  <from>
                    <xdr:col>1</xdr:col>
                    <xdr:colOff>2461260</xdr:colOff>
                    <xdr:row>57</xdr:row>
                    <xdr:rowOff>0</xdr:rowOff>
                  </from>
                  <to>
                    <xdr:col>3</xdr:col>
                    <xdr:colOff>3185160</xdr:colOff>
                    <xdr:row>58</xdr:row>
                    <xdr:rowOff>228600</xdr:rowOff>
                  </to>
                </anchor>
              </controlPr>
            </control>
          </mc:Choice>
        </mc:AlternateContent>
        <mc:AlternateContent xmlns:mc="http://schemas.openxmlformats.org/markup-compatibility/2006">
          <mc:Choice Requires="x14">
            <control shapeId="12975" r:id="rId19" name="Check Box 687">
              <controlPr defaultSize="0" autoPict="0">
                <anchor moveWithCells="1">
                  <from>
                    <xdr:col>1</xdr:col>
                    <xdr:colOff>38100</xdr:colOff>
                    <xdr:row>212</xdr:row>
                    <xdr:rowOff>868680</xdr:rowOff>
                  </from>
                  <to>
                    <xdr:col>2</xdr:col>
                    <xdr:colOff>2484120</xdr:colOff>
                    <xdr:row>213</xdr:row>
                    <xdr:rowOff>0</xdr:rowOff>
                  </to>
                </anchor>
              </controlPr>
            </control>
          </mc:Choice>
        </mc:AlternateContent>
        <mc:AlternateContent xmlns:mc="http://schemas.openxmlformats.org/markup-compatibility/2006">
          <mc:Choice Requires="x14">
            <control shapeId="12976" r:id="rId20" name="Check Box 688">
              <controlPr defaultSize="0" autoPict="0">
                <anchor moveWithCells="1">
                  <from>
                    <xdr:col>3</xdr:col>
                    <xdr:colOff>30480</xdr:colOff>
                    <xdr:row>210</xdr:row>
                    <xdr:rowOff>220980</xdr:rowOff>
                  </from>
                  <to>
                    <xdr:col>3</xdr:col>
                    <xdr:colOff>2407920</xdr:colOff>
                    <xdr:row>211</xdr:row>
                    <xdr:rowOff>220980</xdr:rowOff>
                  </to>
                </anchor>
              </controlPr>
            </control>
          </mc:Choice>
        </mc:AlternateContent>
        <mc:AlternateContent xmlns:mc="http://schemas.openxmlformats.org/markup-compatibility/2006">
          <mc:Choice Requires="x14">
            <control shapeId="12977" r:id="rId21" name="Check Box 689">
              <controlPr defaultSize="0" autoPict="0">
                <anchor moveWithCells="1">
                  <from>
                    <xdr:col>1</xdr:col>
                    <xdr:colOff>38100</xdr:colOff>
                    <xdr:row>215</xdr:row>
                    <xdr:rowOff>144780</xdr:rowOff>
                  </from>
                  <to>
                    <xdr:col>2</xdr:col>
                    <xdr:colOff>2484120</xdr:colOff>
                    <xdr:row>215</xdr:row>
                    <xdr:rowOff>312420</xdr:rowOff>
                  </to>
                </anchor>
              </controlPr>
            </control>
          </mc:Choice>
        </mc:AlternateContent>
        <mc:AlternateContent xmlns:mc="http://schemas.openxmlformats.org/markup-compatibility/2006">
          <mc:Choice Requires="x14">
            <control shapeId="12978" r:id="rId22" name="Check Box 690">
              <controlPr defaultSize="0" autoPict="0">
                <anchor moveWithCells="1">
                  <from>
                    <xdr:col>1</xdr:col>
                    <xdr:colOff>38100</xdr:colOff>
                    <xdr:row>215</xdr:row>
                    <xdr:rowOff>381000</xdr:rowOff>
                  </from>
                  <to>
                    <xdr:col>2</xdr:col>
                    <xdr:colOff>2484120</xdr:colOff>
                    <xdr:row>215</xdr:row>
                    <xdr:rowOff>563880</xdr:rowOff>
                  </to>
                </anchor>
              </controlPr>
            </control>
          </mc:Choice>
        </mc:AlternateContent>
        <mc:AlternateContent xmlns:mc="http://schemas.openxmlformats.org/markup-compatibility/2006">
          <mc:Choice Requires="x14">
            <control shapeId="13006" r:id="rId23" name="Check Box 173">
              <controlPr defaultSize="0" autoPict="0">
                <anchor moveWithCells="1">
                  <from>
                    <xdr:col>1</xdr:col>
                    <xdr:colOff>38100</xdr:colOff>
                    <xdr:row>81</xdr:row>
                    <xdr:rowOff>106680</xdr:rowOff>
                  </from>
                  <to>
                    <xdr:col>3</xdr:col>
                    <xdr:colOff>1706880</xdr:colOff>
                    <xdr:row>82</xdr:row>
                    <xdr:rowOff>0</xdr:rowOff>
                  </to>
                </anchor>
              </controlPr>
            </control>
          </mc:Choice>
        </mc:AlternateContent>
        <mc:AlternateContent xmlns:mc="http://schemas.openxmlformats.org/markup-compatibility/2006">
          <mc:Choice Requires="x14">
            <control shapeId="13007" r:id="rId24" name="Check Box 175">
              <controlPr defaultSize="0" autoPict="0">
                <anchor moveWithCells="1">
                  <from>
                    <xdr:col>1</xdr:col>
                    <xdr:colOff>38100</xdr:colOff>
                    <xdr:row>81</xdr:row>
                    <xdr:rowOff>365760</xdr:rowOff>
                  </from>
                  <to>
                    <xdr:col>3</xdr:col>
                    <xdr:colOff>1706880</xdr:colOff>
                    <xdr:row>82</xdr:row>
                    <xdr:rowOff>0</xdr:rowOff>
                  </to>
                </anchor>
              </controlPr>
            </control>
          </mc:Choice>
        </mc:AlternateContent>
        <mc:AlternateContent xmlns:mc="http://schemas.openxmlformats.org/markup-compatibility/2006">
          <mc:Choice Requires="x14">
            <control shapeId="13008" r:id="rId25" name="Check Box 176">
              <controlPr defaultSize="0" autoPict="0">
                <anchor moveWithCells="1">
                  <from>
                    <xdr:col>1</xdr:col>
                    <xdr:colOff>38100</xdr:colOff>
                    <xdr:row>81</xdr:row>
                    <xdr:rowOff>594360</xdr:rowOff>
                  </from>
                  <to>
                    <xdr:col>3</xdr:col>
                    <xdr:colOff>1706880</xdr:colOff>
                    <xdr:row>82</xdr:row>
                    <xdr:rowOff>0</xdr:rowOff>
                  </to>
                </anchor>
              </controlPr>
            </control>
          </mc:Choice>
        </mc:AlternateContent>
        <mc:AlternateContent xmlns:mc="http://schemas.openxmlformats.org/markup-compatibility/2006">
          <mc:Choice Requires="x14">
            <control shapeId="13009" r:id="rId26" name="Check Box 177">
              <controlPr defaultSize="0" autoPict="0">
                <anchor moveWithCells="1">
                  <from>
                    <xdr:col>1</xdr:col>
                    <xdr:colOff>38100</xdr:colOff>
                    <xdr:row>81</xdr:row>
                    <xdr:rowOff>861060</xdr:rowOff>
                  </from>
                  <to>
                    <xdr:col>3</xdr:col>
                    <xdr:colOff>1706880</xdr:colOff>
                    <xdr:row>82</xdr:row>
                    <xdr:rowOff>0</xdr:rowOff>
                  </to>
                </anchor>
              </controlPr>
            </control>
          </mc:Choice>
        </mc:AlternateContent>
        <mc:AlternateContent xmlns:mc="http://schemas.openxmlformats.org/markup-compatibility/2006">
          <mc:Choice Requires="x14">
            <control shapeId="13010" r:id="rId27" name="チェック 570">
              <controlPr defaultSize="0" autoPict="0">
                <anchor moveWithCells="1">
                  <from>
                    <xdr:col>1</xdr:col>
                    <xdr:colOff>38100</xdr:colOff>
                    <xdr:row>81</xdr:row>
                    <xdr:rowOff>1112520</xdr:rowOff>
                  </from>
                  <to>
                    <xdr:col>3</xdr:col>
                    <xdr:colOff>1706880</xdr:colOff>
                    <xdr:row>82</xdr:row>
                    <xdr:rowOff>0</xdr:rowOff>
                  </to>
                </anchor>
              </controlPr>
            </control>
          </mc:Choice>
        </mc:AlternateContent>
        <mc:AlternateContent xmlns:mc="http://schemas.openxmlformats.org/markup-compatibility/2006">
          <mc:Choice Requires="x14">
            <control shapeId="13011" r:id="rId28" name="チェック 571">
              <controlPr defaultSize="0" autoPict="0">
                <anchor moveWithCells="1">
                  <from>
                    <xdr:col>1</xdr:col>
                    <xdr:colOff>38100</xdr:colOff>
                    <xdr:row>81</xdr:row>
                    <xdr:rowOff>1356360</xdr:rowOff>
                  </from>
                  <to>
                    <xdr:col>3</xdr:col>
                    <xdr:colOff>1706880</xdr:colOff>
                    <xdr:row>82</xdr:row>
                    <xdr:rowOff>0</xdr:rowOff>
                  </to>
                </anchor>
              </controlPr>
            </control>
          </mc:Choice>
        </mc:AlternateContent>
        <mc:AlternateContent xmlns:mc="http://schemas.openxmlformats.org/markup-compatibility/2006">
          <mc:Choice Requires="x14">
            <control shapeId="13012" r:id="rId29" name="チェック 572">
              <controlPr defaultSize="0" autoPict="0">
                <anchor moveWithCells="1">
                  <from>
                    <xdr:col>1</xdr:col>
                    <xdr:colOff>38100</xdr:colOff>
                    <xdr:row>81</xdr:row>
                    <xdr:rowOff>1607820</xdr:rowOff>
                  </from>
                  <to>
                    <xdr:col>3</xdr:col>
                    <xdr:colOff>1706880</xdr:colOff>
                    <xdr:row>82</xdr:row>
                    <xdr:rowOff>0</xdr:rowOff>
                  </to>
                </anchor>
              </controlPr>
            </control>
          </mc:Choice>
        </mc:AlternateContent>
        <mc:AlternateContent xmlns:mc="http://schemas.openxmlformats.org/markup-compatibility/2006">
          <mc:Choice Requires="x14">
            <control shapeId="13013" r:id="rId30" name="チェック 573">
              <controlPr defaultSize="0" autoPict="0">
                <anchor moveWithCells="1">
                  <from>
                    <xdr:col>1</xdr:col>
                    <xdr:colOff>38100</xdr:colOff>
                    <xdr:row>81</xdr:row>
                    <xdr:rowOff>1851660</xdr:rowOff>
                  </from>
                  <to>
                    <xdr:col>3</xdr:col>
                    <xdr:colOff>1706880</xdr:colOff>
                    <xdr:row>82</xdr:row>
                    <xdr:rowOff>0</xdr:rowOff>
                  </to>
                </anchor>
              </controlPr>
            </control>
          </mc:Choice>
        </mc:AlternateContent>
        <mc:AlternateContent xmlns:mc="http://schemas.openxmlformats.org/markup-compatibility/2006">
          <mc:Choice Requires="x14">
            <control shapeId="13014" r:id="rId31" name="チェック 574">
              <controlPr defaultSize="0" autoPict="0">
                <anchor moveWithCells="1">
                  <from>
                    <xdr:col>1</xdr:col>
                    <xdr:colOff>38100</xdr:colOff>
                    <xdr:row>81</xdr:row>
                    <xdr:rowOff>2103120</xdr:rowOff>
                  </from>
                  <to>
                    <xdr:col>3</xdr:col>
                    <xdr:colOff>1706880</xdr:colOff>
                    <xdr:row>82</xdr:row>
                    <xdr:rowOff>22860</xdr:rowOff>
                  </to>
                </anchor>
              </controlPr>
            </control>
          </mc:Choice>
        </mc:AlternateContent>
        <mc:AlternateContent xmlns:mc="http://schemas.openxmlformats.org/markup-compatibility/2006">
          <mc:Choice Requires="x14">
            <control shapeId="13037" r:id="rId32" name="Check Box 179">
              <controlPr defaultSize="0" autoPict="0">
                <anchor moveWithCells="1">
                  <from>
                    <xdr:col>1</xdr:col>
                    <xdr:colOff>38100</xdr:colOff>
                    <xdr:row>111</xdr:row>
                    <xdr:rowOff>38100</xdr:rowOff>
                  </from>
                  <to>
                    <xdr:col>3</xdr:col>
                    <xdr:colOff>0</xdr:colOff>
                    <xdr:row>111</xdr:row>
                    <xdr:rowOff>236220</xdr:rowOff>
                  </to>
                </anchor>
              </controlPr>
            </control>
          </mc:Choice>
        </mc:AlternateContent>
        <mc:AlternateContent xmlns:mc="http://schemas.openxmlformats.org/markup-compatibility/2006">
          <mc:Choice Requires="x14">
            <control shapeId="13038" r:id="rId33" name="Check Box 180">
              <controlPr defaultSize="0" autoPict="0">
                <anchor moveWithCells="1">
                  <from>
                    <xdr:col>1</xdr:col>
                    <xdr:colOff>38100</xdr:colOff>
                    <xdr:row>111</xdr:row>
                    <xdr:rowOff>274320</xdr:rowOff>
                  </from>
                  <to>
                    <xdr:col>3</xdr:col>
                    <xdr:colOff>0</xdr:colOff>
                    <xdr:row>112</xdr:row>
                    <xdr:rowOff>0</xdr:rowOff>
                  </to>
                </anchor>
              </controlPr>
            </control>
          </mc:Choice>
        </mc:AlternateContent>
        <mc:AlternateContent xmlns:mc="http://schemas.openxmlformats.org/markup-compatibility/2006">
          <mc:Choice Requires="x14">
            <control shapeId="13039" r:id="rId34" name="Check Box 181">
              <controlPr defaultSize="0" autoPict="0">
                <anchor moveWithCells="1">
                  <from>
                    <xdr:col>1</xdr:col>
                    <xdr:colOff>38100</xdr:colOff>
                    <xdr:row>111</xdr:row>
                    <xdr:rowOff>525780</xdr:rowOff>
                  </from>
                  <to>
                    <xdr:col>3</xdr:col>
                    <xdr:colOff>0</xdr:colOff>
                    <xdr:row>112</xdr:row>
                    <xdr:rowOff>0</xdr:rowOff>
                  </to>
                </anchor>
              </controlPr>
            </control>
          </mc:Choice>
        </mc:AlternateContent>
        <mc:AlternateContent xmlns:mc="http://schemas.openxmlformats.org/markup-compatibility/2006">
          <mc:Choice Requires="x14">
            <control shapeId="13040" r:id="rId35" name="Check Box 182">
              <controlPr defaultSize="0" autoPict="0">
                <anchor moveWithCells="1">
                  <from>
                    <xdr:col>1</xdr:col>
                    <xdr:colOff>38100</xdr:colOff>
                    <xdr:row>111</xdr:row>
                    <xdr:rowOff>769620</xdr:rowOff>
                  </from>
                  <to>
                    <xdr:col>3</xdr:col>
                    <xdr:colOff>0</xdr:colOff>
                    <xdr:row>112</xdr:row>
                    <xdr:rowOff>0</xdr:rowOff>
                  </to>
                </anchor>
              </controlPr>
            </control>
          </mc:Choice>
        </mc:AlternateContent>
        <mc:AlternateContent xmlns:mc="http://schemas.openxmlformats.org/markup-compatibility/2006">
          <mc:Choice Requires="x14">
            <control shapeId="13041" r:id="rId36" name="Check Box 183">
              <controlPr defaultSize="0" autoPict="0">
                <anchor moveWithCells="1">
                  <from>
                    <xdr:col>1</xdr:col>
                    <xdr:colOff>38100</xdr:colOff>
                    <xdr:row>111</xdr:row>
                    <xdr:rowOff>1021080</xdr:rowOff>
                  </from>
                  <to>
                    <xdr:col>3</xdr:col>
                    <xdr:colOff>0</xdr:colOff>
                    <xdr:row>112</xdr:row>
                    <xdr:rowOff>0</xdr:rowOff>
                  </to>
                </anchor>
              </controlPr>
            </control>
          </mc:Choice>
        </mc:AlternateContent>
        <mc:AlternateContent xmlns:mc="http://schemas.openxmlformats.org/markup-compatibility/2006">
          <mc:Choice Requires="x14">
            <control shapeId="13042" r:id="rId37" name="Check Box 184">
              <controlPr defaultSize="0" autoPict="0">
                <anchor moveWithCells="1">
                  <from>
                    <xdr:col>1</xdr:col>
                    <xdr:colOff>38100</xdr:colOff>
                    <xdr:row>111</xdr:row>
                    <xdr:rowOff>1264920</xdr:rowOff>
                  </from>
                  <to>
                    <xdr:col>3</xdr:col>
                    <xdr:colOff>0</xdr:colOff>
                    <xdr:row>112</xdr:row>
                    <xdr:rowOff>0</xdr:rowOff>
                  </to>
                </anchor>
              </controlPr>
            </control>
          </mc:Choice>
        </mc:AlternateContent>
        <mc:AlternateContent xmlns:mc="http://schemas.openxmlformats.org/markup-compatibility/2006">
          <mc:Choice Requires="x14">
            <control shapeId="13043" r:id="rId38" name="チェック 577">
              <controlPr defaultSize="0" autoPict="0">
                <anchor moveWithCells="1">
                  <from>
                    <xdr:col>1</xdr:col>
                    <xdr:colOff>38100</xdr:colOff>
                    <xdr:row>111</xdr:row>
                    <xdr:rowOff>1516380</xdr:rowOff>
                  </from>
                  <to>
                    <xdr:col>3</xdr:col>
                    <xdr:colOff>0</xdr:colOff>
                    <xdr:row>112</xdr:row>
                    <xdr:rowOff>0</xdr:rowOff>
                  </to>
                </anchor>
              </controlPr>
            </control>
          </mc:Choice>
        </mc:AlternateContent>
        <mc:AlternateContent xmlns:mc="http://schemas.openxmlformats.org/markup-compatibility/2006">
          <mc:Choice Requires="x14">
            <control shapeId="13044" r:id="rId39" name="チェック 578">
              <controlPr defaultSize="0" autoPict="0">
                <anchor moveWithCells="1">
                  <from>
                    <xdr:col>1</xdr:col>
                    <xdr:colOff>45720</xdr:colOff>
                    <xdr:row>111</xdr:row>
                    <xdr:rowOff>1775460</xdr:rowOff>
                  </from>
                  <to>
                    <xdr:col>3</xdr:col>
                    <xdr:colOff>0</xdr:colOff>
                    <xdr:row>112</xdr:row>
                    <xdr:rowOff>0</xdr:rowOff>
                  </to>
                </anchor>
              </controlPr>
            </control>
          </mc:Choice>
        </mc:AlternateContent>
        <mc:AlternateContent xmlns:mc="http://schemas.openxmlformats.org/markup-compatibility/2006">
          <mc:Choice Requires="x14">
            <control shapeId="13045" r:id="rId40" name="チェック 579">
              <controlPr defaultSize="0" autoPict="0">
                <anchor moveWithCells="1">
                  <from>
                    <xdr:col>1</xdr:col>
                    <xdr:colOff>45720</xdr:colOff>
                    <xdr:row>111</xdr:row>
                    <xdr:rowOff>2019300</xdr:rowOff>
                  </from>
                  <to>
                    <xdr:col>3</xdr:col>
                    <xdr:colOff>0</xdr:colOff>
                    <xdr:row>112</xdr:row>
                    <xdr:rowOff>0</xdr:rowOff>
                  </to>
                </anchor>
              </controlPr>
            </control>
          </mc:Choice>
        </mc:AlternateContent>
        <mc:AlternateContent xmlns:mc="http://schemas.openxmlformats.org/markup-compatibility/2006">
          <mc:Choice Requires="x14">
            <control shapeId="13046" r:id="rId41" name="チェック 580">
              <controlPr defaultSize="0" autoPict="0">
                <anchor moveWithCells="1">
                  <from>
                    <xdr:col>1</xdr:col>
                    <xdr:colOff>45720</xdr:colOff>
                    <xdr:row>111</xdr:row>
                    <xdr:rowOff>2293620</xdr:rowOff>
                  </from>
                  <to>
                    <xdr:col>3</xdr:col>
                    <xdr:colOff>0</xdr:colOff>
                    <xdr:row>112</xdr:row>
                    <xdr:rowOff>0</xdr:rowOff>
                  </to>
                </anchor>
              </controlPr>
            </control>
          </mc:Choice>
        </mc:AlternateContent>
        <mc:AlternateContent xmlns:mc="http://schemas.openxmlformats.org/markup-compatibility/2006">
          <mc:Choice Requires="x14">
            <control shapeId="13047" r:id="rId42" name="チェック 581">
              <controlPr defaultSize="0" autoPict="0">
                <anchor moveWithCells="1">
                  <from>
                    <xdr:col>1</xdr:col>
                    <xdr:colOff>45720</xdr:colOff>
                    <xdr:row>111</xdr:row>
                    <xdr:rowOff>2552700</xdr:rowOff>
                  </from>
                  <to>
                    <xdr:col>3</xdr:col>
                    <xdr:colOff>0</xdr:colOff>
                    <xdr:row>112</xdr:row>
                    <xdr:rowOff>0</xdr:rowOff>
                  </to>
                </anchor>
              </controlPr>
            </control>
          </mc:Choice>
        </mc:AlternateContent>
        <mc:AlternateContent xmlns:mc="http://schemas.openxmlformats.org/markup-compatibility/2006">
          <mc:Choice Requires="x14">
            <control shapeId="13060" r:id="rId43" name="Check Box 186">
              <controlPr defaultSize="0" autoPict="0">
                <anchor moveWithCells="1">
                  <from>
                    <xdr:col>1</xdr:col>
                    <xdr:colOff>38100</xdr:colOff>
                    <xdr:row>146</xdr:row>
                    <xdr:rowOff>76200</xdr:rowOff>
                  </from>
                  <to>
                    <xdr:col>3</xdr:col>
                    <xdr:colOff>0</xdr:colOff>
                    <xdr:row>146</xdr:row>
                    <xdr:rowOff>259080</xdr:rowOff>
                  </to>
                </anchor>
              </controlPr>
            </control>
          </mc:Choice>
        </mc:AlternateContent>
        <mc:AlternateContent xmlns:mc="http://schemas.openxmlformats.org/markup-compatibility/2006">
          <mc:Choice Requires="x14">
            <control shapeId="13061" r:id="rId44" name="Check Box 187">
              <controlPr defaultSize="0" autoPict="0">
                <anchor moveWithCells="1">
                  <from>
                    <xdr:col>1</xdr:col>
                    <xdr:colOff>38100</xdr:colOff>
                    <xdr:row>146</xdr:row>
                    <xdr:rowOff>335280</xdr:rowOff>
                  </from>
                  <to>
                    <xdr:col>3</xdr:col>
                    <xdr:colOff>0</xdr:colOff>
                    <xdr:row>147</xdr:row>
                    <xdr:rowOff>0</xdr:rowOff>
                  </to>
                </anchor>
              </controlPr>
            </control>
          </mc:Choice>
        </mc:AlternateContent>
        <mc:AlternateContent xmlns:mc="http://schemas.openxmlformats.org/markup-compatibility/2006">
          <mc:Choice Requires="x14">
            <control shapeId="13062" r:id="rId45" name="Check Box 188">
              <controlPr defaultSize="0" autoPict="0">
                <anchor moveWithCells="1">
                  <from>
                    <xdr:col>1</xdr:col>
                    <xdr:colOff>38100</xdr:colOff>
                    <xdr:row>146</xdr:row>
                    <xdr:rowOff>563880</xdr:rowOff>
                  </from>
                  <to>
                    <xdr:col>3</xdr:col>
                    <xdr:colOff>0</xdr:colOff>
                    <xdr:row>147</xdr:row>
                    <xdr:rowOff>0</xdr:rowOff>
                  </to>
                </anchor>
              </controlPr>
            </control>
          </mc:Choice>
        </mc:AlternateContent>
        <mc:AlternateContent xmlns:mc="http://schemas.openxmlformats.org/markup-compatibility/2006">
          <mc:Choice Requires="x14">
            <control shapeId="13063" r:id="rId46" name="Check Box 189">
              <controlPr defaultSize="0" autoPict="0">
                <anchor moveWithCells="1">
                  <from>
                    <xdr:col>1</xdr:col>
                    <xdr:colOff>38100</xdr:colOff>
                    <xdr:row>146</xdr:row>
                    <xdr:rowOff>800100</xdr:rowOff>
                  </from>
                  <to>
                    <xdr:col>3</xdr:col>
                    <xdr:colOff>0</xdr:colOff>
                    <xdr:row>147</xdr:row>
                    <xdr:rowOff>0</xdr:rowOff>
                  </to>
                </anchor>
              </controlPr>
            </control>
          </mc:Choice>
        </mc:AlternateContent>
        <mc:AlternateContent xmlns:mc="http://schemas.openxmlformats.org/markup-compatibility/2006">
          <mc:Choice Requires="x14">
            <control shapeId="13064" r:id="rId47" name="Check Box 190">
              <controlPr defaultSize="0" autoPict="0">
                <anchor moveWithCells="1">
                  <from>
                    <xdr:col>1</xdr:col>
                    <xdr:colOff>38100</xdr:colOff>
                    <xdr:row>146</xdr:row>
                    <xdr:rowOff>1059180</xdr:rowOff>
                  </from>
                  <to>
                    <xdr:col>3</xdr:col>
                    <xdr:colOff>0</xdr:colOff>
                    <xdr:row>147</xdr:row>
                    <xdr:rowOff>0</xdr:rowOff>
                  </to>
                </anchor>
              </controlPr>
            </control>
          </mc:Choice>
        </mc:AlternateContent>
        <mc:AlternateContent xmlns:mc="http://schemas.openxmlformats.org/markup-compatibility/2006">
          <mc:Choice Requires="x14">
            <control shapeId="13065" r:id="rId48" name="Check Box 191">
              <controlPr defaultSize="0" autoPict="0">
                <anchor moveWithCells="1">
                  <from>
                    <xdr:col>1</xdr:col>
                    <xdr:colOff>38100</xdr:colOff>
                    <xdr:row>146</xdr:row>
                    <xdr:rowOff>1303020</xdr:rowOff>
                  </from>
                  <to>
                    <xdr:col>3</xdr:col>
                    <xdr:colOff>0</xdr:colOff>
                    <xdr:row>147</xdr:row>
                    <xdr:rowOff>0</xdr:rowOff>
                  </to>
                </anchor>
              </controlPr>
            </control>
          </mc:Choice>
        </mc:AlternateContent>
        <mc:AlternateContent xmlns:mc="http://schemas.openxmlformats.org/markup-compatibility/2006">
          <mc:Choice Requires="x14">
            <control shapeId="13066" r:id="rId49" name="Check Box 193">
              <controlPr defaultSize="0" autoPict="0">
                <anchor moveWithCells="1">
                  <from>
                    <xdr:col>1</xdr:col>
                    <xdr:colOff>38100</xdr:colOff>
                    <xdr:row>146</xdr:row>
                    <xdr:rowOff>1546860</xdr:rowOff>
                  </from>
                  <to>
                    <xdr:col>3</xdr:col>
                    <xdr:colOff>0</xdr:colOff>
                    <xdr:row>147</xdr:row>
                    <xdr:rowOff>0</xdr:rowOff>
                  </to>
                </anchor>
              </controlPr>
            </control>
          </mc:Choice>
        </mc:AlternateContent>
        <mc:AlternateContent xmlns:mc="http://schemas.openxmlformats.org/markup-compatibility/2006">
          <mc:Choice Requires="x14">
            <control shapeId="13067" r:id="rId50" name="Check Box 194">
              <controlPr defaultSize="0" autoPict="0">
                <anchor moveWithCells="1">
                  <from>
                    <xdr:col>1</xdr:col>
                    <xdr:colOff>38100</xdr:colOff>
                    <xdr:row>146</xdr:row>
                    <xdr:rowOff>1790700</xdr:rowOff>
                  </from>
                  <to>
                    <xdr:col>3</xdr:col>
                    <xdr:colOff>0</xdr:colOff>
                    <xdr:row>147</xdr:row>
                    <xdr:rowOff>0</xdr:rowOff>
                  </to>
                </anchor>
              </controlPr>
            </control>
          </mc:Choice>
        </mc:AlternateContent>
        <mc:AlternateContent xmlns:mc="http://schemas.openxmlformats.org/markup-compatibility/2006">
          <mc:Choice Requires="x14">
            <control shapeId="13068" r:id="rId51" name="チェック 586">
              <controlPr defaultSize="0" autoPict="0">
                <anchor moveWithCells="1">
                  <from>
                    <xdr:col>1</xdr:col>
                    <xdr:colOff>38100</xdr:colOff>
                    <xdr:row>146</xdr:row>
                    <xdr:rowOff>2026920</xdr:rowOff>
                  </from>
                  <to>
                    <xdr:col>3</xdr:col>
                    <xdr:colOff>0</xdr:colOff>
                    <xdr:row>147</xdr:row>
                    <xdr:rowOff>0</xdr:rowOff>
                  </to>
                </anchor>
              </controlPr>
            </control>
          </mc:Choice>
        </mc:AlternateContent>
        <mc:AlternateContent xmlns:mc="http://schemas.openxmlformats.org/markup-compatibility/2006">
          <mc:Choice Requires="x14">
            <control shapeId="13069" r:id="rId52" name="チェック 588">
              <controlPr defaultSize="0" autoPict="0">
                <anchor moveWithCells="1">
                  <from>
                    <xdr:col>1</xdr:col>
                    <xdr:colOff>38100</xdr:colOff>
                    <xdr:row>146</xdr:row>
                    <xdr:rowOff>2286000</xdr:rowOff>
                  </from>
                  <to>
                    <xdr:col>3</xdr:col>
                    <xdr:colOff>0</xdr:colOff>
                    <xdr:row>147</xdr:row>
                    <xdr:rowOff>0</xdr:rowOff>
                  </to>
                </anchor>
              </controlPr>
            </control>
          </mc:Choice>
        </mc:AlternateContent>
        <mc:AlternateContent xmlns:mc="http://schemas.openxmlformats.org/markup-compatibility/2006">
          <mc:Choice Requires="x14">
            <control shapeId="13070" r:id="rId53" name="チェック 589">
              <controlPr defaultSize="0" autoPict="0">
                <anchor moveWithCells="1">
                  <from>
                    <xdr:col>1</xdr:col>
                    <xdr:colOff>38100</xdr:colOff>
                    <xdr:row>146</xdr:row>
                    <xdr:rowOff>2522220</xdr:rowOff>
                  </from>
                  <to>
                    <xdr:col>3</xdr:col>
                    <xdr:colOff>0</xdr:colOff>
                    <xdr:row>147</xdr:row>
                    <xdr:rowOff>0</xdr:rowOff>
                  </to>
                </anchor>
              </controlPr>
            </control>
          </mc:Choice>
        </mc:AlternateContent>
        <mc:AlternateContent xmlns:mc="http://schemas.openxmlformats.org/markup-compatibility/2006">
          <mc:Choice Requires="x14">
            <control shapeId="13071" r:id="rId54" name="チェック 590">
              <controlPr defaultSize="0" autoPict="0">
                <anchor moveWithCells="1">
                  <from>
                    <xdr:col>1</xdr:col>
                    <xdr:colOff>38100</xdr:colOff>
                    <xdr:row>146</xdr:row>
                    <xdr:rowOff>2781300</xdr:rowOff>
                  </from>
                  <to>
                    <xdr:col>3</xdr:col>
                    <xdr:colOff>0</xdr:colOff>
                    <xdr:row>147</xdr:row>
                    <xdr:rowOff>0</xdr:rowOff>
                  </to>
                </anchor>
              </controlPr>
            </control>
          </mc:Choice>
        </mc:AlternateContent>
        <mc:AlternateContent xmlns:mc="http://schemas.openxmlformats.org/markup-compatibility/2006">
          <mc:Choice Requires="x14">
            <control shapeId="13083" r:id="rId55" name="Check Box 197">
              <controlPr defaultSize="0" autoPict="0">
                <anchor moveWithCells="1">
                  <from>
                    <xdr:col>1</xdr:col>
                    <xdr:colOff>38100</xdr:colOff>
                    <xdr:row>177</xdr:row>
                    <xdr:rowOff>541020</xdr:rowOff>
                  </from>
                  <to>
                    <xdr:col>3</xdr:col>
                    <xdr:colOff>3185160</xdr:colOff>
                    <xdr:row>178</xdr:row>
                    <xdr:rowOff>0</xdr:rowOff>
                  </to>
                </anchor>
              </controlPr>
            </control>
          </mc:Choice>
        </mc:AlternateContent>
        <mc:AlternateContent xmlns:mc="http://schemas.openxmlformats.org/markup-compatibility/2006">
          <mc:Choice Requires="x14">
            <control shapeId="13084" r:id="rId56" name="Check Box 198">
              <controlPr defaultSize="0" autoPict="0">
                <anchor moveWithCells="1">
                  <from>
                    <xdr:col>1</xdr:col>
                    <xdr:colOff>38100</xdr:colOff>
                    <xdr:row>177</xdr:row>
                    <xdr:rowOff>792480</xdr:rowOff>
                  </from>
                  <to>
                    <xdr:col>3</xdr:col>
                    <xdr:colOff>3185160</xdr:colOff>
                    <xdr:row>178</xdr:row>
                    <xdr:rowOff>0</xdr:rowOff>
                  </to>
                </anchor>
              </controlPr>
            </control>
          </mc:Choice>
        </mc:AlternateContent>
        <mc:AlternateContent xmlns:mc="http://schemas.openxmlformats.org/markup-compatibility/2006">
          <mc:Choice Requires="x14">
            <control shapeId="13085" r:id="rId57" name="Check Box 199">
              <controlPr defaultSize="0" autoPict="0">
                <anchor moveWithCells="1">
                  <from>
                    <xdr:col>1</xdr:col>
                    <xdr:colOff>38100</xdr:colOff>
                    <xdr:row>177</xdr:row>
                    <xdr:rowOff>304800</xdr:rowOff>
                  </from>
                  <to>
                    <xdr:col>3</xdr:col>
                    <xdr:colOff>3185160</xdr:colOff>
                    <xdr:row>178</xdr:row>
                    <xdr:rowOff>0</xdr:rowOff>
                  </to>
                </anchor>
              </controlPr>
            </control>
          </mc:Choice>
        </mc:AlternateContent>
        <mc:AlternateContent xmlns:mc="http://schemas.openxmlformats.org/markup-compatibility/2006">
          <mc:Choice Requires="x14">
            <control shapeId="13086" r:id="rId58" name="Check Box 200">
              <controlPr defaultSize="0" autoPict="0">
                <anchor moveWithCells="1">
                  <from>
                    <xdr:col>1</xdr:col>
                    <xdr:colOff>38100</xdr:colOff>
                    <xdr:row>177</xdr:row>
                    <xdr:rowOff>68580</xdr:rowOff>
                  </from>
                  <to>
                    <xdr:col>3</xdr:col>
                    <xdr:colOff>3185160</xdr:colOff>
                    <xdr:row>177</xdr:row>
                    <xdr:rowOff>251460</xdr:rowOff>
                  </to>
                </anchor>
              </controlPr>
            </control>
          </mc:Choice>
        </mc:AlternateContent>
        <mc:AlternateContent xmlns:mc="http://schemas.openxmlformats.org/markup-compatibility/2006">
          <mc:Choice Requires="x14">
            <control shapeId="13087" r:id="rId59" name="Check Box 201">
              <controlPr defaultSize="0" autoPict="0">
                <anchor moveWithCells="1">
                  <from>
                    <xdr:col>1</xdr:col>
                    <xdr:colOff>38100</xdr:colOff>
                    <xdr:row>177</xdr:row>
                    <xdr:rowOff>1028700</xdr:rowOff>
                  </from>
                  <to>
                    <xdr:col>3</xdr:col>
                    <xdr:colOff>3185160</xdr:colOff>
                    <xdr:row>178</xdr:row>
                    <xdr:rowOff>0</xdr:rowOff>
                  </to>
                </anchor>
              </controlPr>
            </control>
          </mc:Choice>
        </mc:AlternateContent>
        <mc:AlternateContent xmlns:mc="http://schemas.openxmlformats.org/markup-compatibility/2006">
          <mc:Choice Requires="x14">
            <control shapeId="13088" r:id="rId60" name="Check Box 202">
              <controlPr defaultSize="0" autoPict="0">
                <anchor moveWithCells="1">
                  <from>
                    <xdr:col>1</xdr:col>
                    <xdr:colOff>38100</xdr:colOff>
                    <xdr:row>177</xdr:row>
                    <xdr:rowOff>1264920</xdr:rowOff>
                  </from>
                  <to>
                    <xdr:col>3</xdr:col>
                    <xdr:colOff>3185160</xdr:colOff>
                    <xdr:row>178</xdr:row>
                    <xdr:rowOff>0</xdr:rowOff>
                  </to>
                </anchor>
              </controlPr>
            </control>
          </mc:Choice>
        </mc:AlternateContent>
        <mc:AlternateContent xmlns:mc="http://schemas.openxmlformats.org/markup-compatibility/2006">
          <mc:Choice Requires="x14">
            <control shapeId="13089" r:id="rId61" name="Check Box 203">
              <controlPr defaultSize="0" autoPict="0">
                <anchor moveWithCells="1">
                  <from>
                    <xdr:col>1</xdr:col>
                    <xdr:colOff>38100</xdr:colOff>
                    <xdr:row>177</xdr:row>
                    <xdr:rowOff>1508760</xdr:rowOff>
                  </from>
                  <to>
                    <xdr:col>3</xdr:col>
                    <xdr:colOff>3185160</xdr:colOff>
                    <xdr:row>178</xdr:row>
                    <xdr:rowOff>0</xdr:rowOff>
                  </to>
                </anchor>
              </controlPr>
            </control>
          </mc:Choice>
        </mc:AlternateContent>
        <mc:AlternateContent xmlns:mc="http://schemas.openxmlformats.org/markup-compatibility/2006">
          <mc:Choice Requires="x14">
            <control shapeId="13090" r:id="rId62" name="チェック 592">
              <controlPr defaultSize="0" autoPict="0">
                <anchor moveWithCells="1">
                  <from>
                    <xdr:col>1</xdr:col>
                    <xdr:colOff>38100</xdr:colOff>
                    <xdr:row>177</xdr:row>
                    <xdr:rowOff>1744980</xdr:rowOff>
                  </from>
                  <to>
                    <xdr:col>3</xdr:col>
                    <xdr:colOff>3185160</xdr:colOff>
                    <xdr:row>178</xdr:row>
                    <xdr:rowOff>0</xdr:rowOff>
                  </to>
                </anchor>
              </controlPr>
            </control>
          </mc:Choice>
        </mc:AlternateContent>
        <mc:AlternateContent xmlns:mc="http://schemas.openxmlformats.org/markup-compatibility/2006">
          <mc:Choice Requires="x14">
            <control shapeId="13091" r:id="rId63" name="チェック 593">
              <controlPr defaultSize="0" autoPict="0">
                <anchor moveWithCells="1">
                  <from>
                    <xdr:col>1</xdr:col>
                    <xdr:colOff>38100</xdr:colOff>
                    <xdr:row>177</xdr:row>
                    <xdr:rowOff>1981200</xdr:rowOff>
                  </from>
                  <to>
                    <xdr:col>3</xdr:col>
                    <xdr:colOff>3185160</xdr:colOff>
                    <xdr:row>178</xdr:row>
                    <xdr:rowOff>0</xdr:rowOff>
                  </to>
                </anchor>
              </controlPr>
            </control>
          </mc:Choice>
        </mc:AlternateContent>
        <mc:AlternateContent xmlns:mc="http://schemas.openxmlformats.org/markup-compatibility/2006">
          <mc:Choice Requires="x14">
            <control shapeId="13092" r:id="rId64" name="チェック 594">
              <controlPr defaultSize="0" autoPict="0">
                <anchor moveWithCells="1">
                  <from>
                    <xdr:col>1</xdr:col>
                    <xdr:colOff>38100</xdr:colOff>
                    <xdr:row>177</xdr:row>
                    <xdr:rowOff>2232660</xdr:rowOff>
                  </from>
                  <to>
                    <xdr:col>3</xdr:col>
                    <xdr:colOff>3185160</xdr:colOff>
                    <xdr:row>178</xdr:row>
                    <xdr:rowOff>0</xdr:rowOff>
                  </to>
                </anchor>
              </controlPr>
            </control>
          </mc:Choice>
        </mc:AlternateContent>
        <mc:AlternateContent xmlns:mc="http://schemas.openxmlformats.org/markup-compatibility/2006">
          <mc:Choice Requires="x14">
            <control shapeId="13093" r:id="rId65" name="チェック 595">
              <controlPr defaultSize="0" autoPict="0">
                <anchor moveWithCells="1">
                  <from>
                    <xdr:col>1</xdr:col>
                    <xdr:colOff>38100</xdr:colOff>
                    <xdr:row>177</xdr:row>
                    <xdr:rowOff>2468880</xdr:rowOff>
                  </from>
                  <to>
                    <xdr:col>3</xdr:col>
                    <xdr:colOff>3185160</xdr:colOff>
                    <xdr:row>178</xdr:row>
                    <xdr:rowOff>0</xdr:rowOff>
                  </to>
                </anchor>
              </controlPr>
            </control>
          </mc:Choice>
        </mc:AlternateContent>
        <mc:AlternateContent xmlns:mc="http://schemas.openxmlformats.org/markup-compatibility/2006">
          <mc:Choice Requires="x14">
            <control shapeId="13097" r:id="rId66" name="チェック 597">
              <controlPr defaultSize="0" autoPict="0">
                <anchor moveWithCells="1">
                  <from>
                    <xdr:col>1</xdr:col>
                    <xdr:colOff>38100</xdr:colOff>
                    <xdr:row>201</xdr:row>
                    <xdr:rowOff>114300</xdr:rowOff>
                  </from>
                  <to>
                    <xdr:col>2</xdr:col>
                    <xdr:colOff>2484120</xdr:colOff>
                    <xdr:row>201</xdr:row>
                    <xdr:rowOff>289560</xdr:rowOff>
                  </to>
                </anchor>
              </controlPr>
            </control>
          </mc:Choice>
        </mc:AlternateContent>
        <mc:AlternateContent xmlns:mc="http://schemas.openxmlformats.org/markup-compatibility/2006">
          <mc:Choice Requires="x14">
            <control shapeId="13098" r:id="rId67" name="チェック 598">
              <controlPr defaultSize="0" autoPict="0">
                <anchor moveWithCells="1">
                  <from>
                    <xdr:col>1</xdr:col>
                    <xdr:colOff>38100</xdr:colOff>
                    <xdr:row>201</xdr:row>
                    <xdr:rowOff>350520</xdr:rowOff>
                  </from>
                  <to>
                    <xdr:col>2</xdr:col>
                    <xdr:colOff>2484120</xdr:colOff>
                    <xdr:row>202</xdr:row>
                    <xdr:rowOff>0</xdr:rowOff>
                  </to>
                </anchor>
              </controlPr>
            </control>
          </mc:Choice>
        </mc:AlternateContent>
        <mc:AlternateContent xmlns:mc="http://schemas.openxmlformats.org/markup-compatibility/2006">
          <mc:Choice Requires="x14">
            <control shapeId="13099" r:id="rId68" name="チェック 599">
              <controlPr defaultSize="0" autoPict="0">
                <anchor moveWithCells="1">
                  <from>
                    <xdr:col>1</xdr:col>
                    <xdr:colOff>38100</xdr:colOff>
                    <xdr:row>201</xdr:row>
                    <xdr:rowOff>594360</xdr:rowOff>
                  </from>
                  <to>
                    <xdr:col>2</xdr:col>
                    <xdr:colOff>2484120</xdr:colOff>
                    <xdr:row>202</xdr:row>
                    <xdr:rowOff>0</xdr:rowOff>
                  </to>
                </anchor>
              </controlPr>
            </control>
          </mc:Choice>
        </mc:AlternateContent>
        <mc:AlternateContent xmlns:mc="http://schemas.openxmlformats.org/markup-compatibility/2006">
          <mc:Choice Requires="x14">
            <control shapeId="12423" r:id="rId69" name="Option Button 283">
              <controlPr defaultSize="0" autoPict="0">
                <anchor moveWithCells="1">
                  <from>
                    <xdr:col>2</xdr:col>
                    <xdr:colOff>2354580</xdr:colOff>
                    <xdr:row>14</xdr:row>
                    <xdr:rowOff>22860</xdr:rowOff>
                  </from>
                  <to>
                    <xdr:col>3</xdr:col>
                    <xdr:colOff>1112520</xdr:colOff>
                    <xdr:row>14</xdr:row>
                    <xdr:rowOff>251460</xdr:rowOff>
                  </to>
                </anchor>
              </controlPr>
            </control>
          </mc:Choice>
        </mc:AlternateContent>
        <mc:AlternateContent xmlns:mc="http://schemas.openxmlformats.org/markup-compatibility/2006">
          <mc:Choice Requires="x14">
            <control shapeId="12424" r:id="rId70" name="Option Button 284">
              <controlPr defaultSize="0" autoPict="0">
                <anchor moveWithCells="1">
                  <from>
                    <xdr:col>3</xdr:col>
                    <xdr:colOff>1874520</xdr:colOff>
                    <xdr:row>14</xdr:row>
                    <xdr:rowOff>22860</xdr:rowOff>
                  </from>
                  <to>
                    <xdr:col>3</xdr:col>
                    <xdr:colOff>3169920</xdr:colOff>
                    <xdr:row>14</xdr:row>
                    <xdr:rowOff>251460</xdr:rowOff>
                  </to>
                </anchor>
              </controlPr>
            </control>
          </mc:Choice>
        </mc:AlternateContent>
        <mc:AlternateContent xmlns:mc="http://schemas.openxmlformats.org/markup-compatibility/2006">
          <mc:Choice Requires="x14">
            <control shapeId="12426" r:id="rId71" name="Option Button 138">
              <controlPr defaultSize="0" autoPict="0">
                <anchor moveWithCells="1">
                  <from>
                    <xdr:col>2</xdr:col>
                    <xdr:colOff>76200</xdr:colOff>
                    <xdr:row>15</xdr:row>
                    <xdr:rowOff>22860</xdr:rowOff>
                  </from>
                  <to>
                    <xdr:col>2</xdr:col>
                    <xdr:colOff>2316480</xdr:colOff>
                    <xdr:row>15</xdr:row>
                    <xdr:rowOff>228600</xdr:rowOff>
                  </to>
                </anchor>
              </controlPr>
            </control>
          </mc:Choice>
        </mc:AlternateContent>
        <mc:AlternateContent xmlns:mc="http://schemas.openxmlformats.org/markup-compatibility/2006">
          <mc:Choice Requires="x14">
            <control shapeId="12422" r:id="rId72" name="Group Box 282">
              <controlPr defaultSize="0" autoPict="0">
                <anchor moveWithCells="1">
                  <from>
                    <xdr:col>1</xdr:col>
                    <xdr:colOff>1562100</xdr:colOff>
                    <xdr:row>4</xdr:row>
                    <xdr:rowOff>83820</xdr:rowOff>
                  </from>
                  <to>
                    <xdr:col>3</xdr:col>
                    <xdr:colOff>3040380</xdr:colOff>
                    <xdr:row>12</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F7491-D9A9-4190-B299-40285F6A93E4}">
  <sheetPr>
    <tabColor rgb="FFFFFF00"/>
  </sheetPr>
  <dimension ref="A1:K218"/>
  <sheetViews>
    <sheetView view="pageBreakPreview" topLeftCell="A196" zoomScaleNormal="100" zoomScaleSheetLayoutView="100" workbookViewId="0">
      <selection activeCell="D201" sqref="D201"/>
    </sheetView>
  </sheetViews>
  <sheetFormatPr defaultColWidth="9" defaultRowHeight="13.2" x14ac:dyDescent="0.2"/>
  <cols>
    <col min="1" max="1" width="24.77734375" style="132" customWidth="1"/>
    <col min="2" max="2" width="35.44140625" style="132" customWidth="1"/>
    <col min="3" max="3" width="37.109375" style="132" customWidth="1"/>
    <col min="4" max="4" width="50.44140625" style="132" customWidth="1"/>
    <col min="5" max="6" width="9" style="132"/>
    <col min="7" max="8" width="21.109375" style="132" customWidth="1"/>
    <col min="9" max="9" width="34.88671875" style="132" customWidth="1"/>
    <col min="10" max="12" width="21.109375" style="132" customWidth="1"/>
    <col min="13" max="16384" width="9" style="132"/>
  </cols>
  <sheetData>
    <row r="1" spans="1:11" ht="48.75" customHeight="1" x14ac:dyDescent="0.2">
      <c r="A1" s="274" t="s">
        <v>525</v>
      </c>
      <c r="B1" s="274"/>
      <c r="C1" s="274"/>
      <c r="D1" s="274"/>
    </row>
    <row r="2" spans="1:11" ht="16.8" thickBot="1" x14ac:dyDescent="0.25">
      <c r="A2" s="275" t="s">
        <v>37</v>
      </c>
      <c r="B2" s="275"/>
      <c r="C2" s="276"/>
      <c r="D2" s="276"/>
    </row>
    <row r="3" spans="1:11" x14ac:dyDescent="0.2">
      <c r="A3" s="277" t="s">
        <v>38</v>
      </c>
      <c r="B3" s="278"/>
      <c r="C3" s="279" t="s">
        <v>421</v>
      </c>
      <c r="D3" s="280"/>
    </row>
    <row r="4" spans="1:11" x14ac:dyDescent="0.2">
      <c r="A4" s="277" t="s">
        <v>398</v>
      </c>
      <c r="B4" s="278"/>
      <c r="C4" s="272" t="s">
        <v>391</v>
      </c>
      <c r="D4" s="273"/>
    </row>
    <row r="5" spans="1:11" x14ac:dyDescent="0.2">
      <c r="A5" s="277" t="s">
        <v>399</v>
      </c>
      <c r="B5" s="278"/>
      <c r="C5" s="281" t="s">
        <v>422</v>
      </c>
      <c r="D5" s="282"/>
      <c r="G5" s="133" t="s">
        <v>42</v>
      </c>
      <c r="H5" s="133" t="s">
        <v>16</v>
      </c>
      <c r="I5" s="133" t="s">
        <v>391</v>
      </c>
      <c r="K5" s="134"/>
    </row>
    <row r="6" spans="1:11" x14ac:dyDescent="0.2">
      <c r="A6" s="278" t="s">
        <v>19</v>
      </c>
      <c r="B6" s="283"/>
      <c r="C6" s="272" t="s">
        <v>423</v>
      </c>
      <c r="D6" s="273"/>
      <c r="G6" s="133" t="s">
        <v>10</v>
      </c>
      <c r="H6" s="133" t="s">
        <v>324</v>
      </c>
      <c r="I6" s="133" t="s">
        <v>392</v>
      </c>
    </row>
    <row r="7" spans="1:11" x14ac:dyDescent="0.2">
      <c r="A7" s="239" t="s">
        <v>478</v>
      </c>
      <c r="B7" s="240"/>
      <c r="C7" s="247">
        <v>10000000</v>
      </c>
      <c r="D7" s="248"/>
      <c r="G7" s="133" t="s">
        <v>54</v>
      </c>
      <c r="H7" s="133"/>
      <c r="I7" s="133" t="s">
        <v>393</v>
      </c>
    </row>
    <row r="8" spans="1:11" x14ac:dyDescent="0.2">
      <c r="A8" s="215" t="s">
        <v>479</v>
      </c>
      <c r="B8" s="136"/>
      <c r="C8" s="247">
        <v>9000000</v>
      </c>
      <c r="D8" s="248"/>
      <c r="G8" s="137" t="s">
        <v>62</v>
      </c>
      <c r="H8" s="133"/>
      <c r="I8" s="133" t="s">
        <v>394</v>
      </c>
    </row>
    <row r="9" spans="1:11" x14ac:dyDescent="0.2">
      <c r="A9" s="215" t="s">
        <v>480</v>
      </c>
      <c r="B9" s="136"/>
      <c r="C9" s="247">
        <v>9500000</v>
      </c>
      <c r="D9" s="248"/>
      <c r="G9" s="137" t="s">
        <v>64</v>
      </c>
      <c r="H9" s="133"/>
      <c r="I9" s="133" t="s">
        <v>395</v>
      </c>
    </row>
    <row r="10" spans="1:11" x14ac:dyDescent="0.2">
      <c r="A10" s="221" t="s">
        <v>44</v>
      </c>
      <c r="B10" s="222" t="s">
        <v>47</v>
      </c>
      <c r="C10" s="140">
        <v>45210</v>
      </c>
      <c r="D10" s="141" t="s">
        <v>52</v>
      </c>
      <c r="G10" s="137" t="s">
        <v>65</v>
      </c>
      <c r="H10" s="133"/>
      <c r="I10" s="133" t="s">
        <v>396</v>
      </c>
    </row>
    <row r="11" spans="1:11" x14ac:dyDescent="0.2">
      <c r="A11" s="142"/>
      <c r="B11" s="222" t="s">
        <v>58</v>
      </c>
      <c r="C11" s="140">
        <v>45565</v>
      </c>
      <c r="D11" s="141" t="s">
        <v>20</v>
      </c>
      <c r="E11" s="132">
        <f>C11-C10</f>
        <v>355</v>
      </c>
      <c r="F11" s="132" t="s">
        <v>59</v>
      </c>
      <c r="G11" s="137"/>
      <c r="H11" s="133"/>
      <c r="I11" s="133" t="s">
        <v>397</v>
      </c>
    </row>
    <row r="12" spans="1:11" x14ac:dyDescent="0.2">
      <c r="A12" s="221" t="s">
        <v>31</v>
      </c>
      <c r="B12" s="222" t="s">
        <v>47</v>
      </c>
      <c r="C12" s="140">
        <v>45306</v>
      </c>
      <c r="D12" s="143" t="s">
        <v>473</v>
      </c>
      <c r="G12" s="137"/>
      <c r="H12" s="133"/>
      <c r="I12" s="133" t="s">
        <v>403</v>
      </c>
    </row>
    <row r="13" spans="1:11" x14ac:dyDescent="0.2">
      <c r="A13" s="142"/>
      <c r="B13" s="222" t="s">
        <v>58</v>
      </c>
      <c r="C13" s="140">
        <v>45473</v>
      </c>
      <c r="D13" s="143" t="s">
        <v>473</v>
      </c>
      <c r="E13" s="132">
        <f>C13-C12</f>
        <v>167</v>
      </c>
      <c r="F13" s="132" t="s">
        <v>59</v>
      </c>
      <c r="G13" s="137"/>
      <c r="H13" s="133"/>
      <c r="I13" s="133" t="s">
        <v>404</v>
      </c>
    </row>
    <row r="14" spans="1:11" x14ac:dyDescent="0.2">
      <c r="A14" s="142" t="s">
        <v>67</v>
      </c>
      <c r="B14" s="222"/>
      <c r="C14" s="140" t="s">
        <v>42</v>
      </c>
      <c r="D14" s="143" t="s">
        <v>3</v>
      </c>
      <c r="G14" s="133"/>
      <c r="H14" s="133"/>
      <c r="I14" s="133" t="s">
        <v>474</v>
      </c>
    </row>
    <row r="15" spans="1:11" ht="21" customHeight="1" thickBot="1" x14ac:dyDescent="0.25">
      <c r="A15" s="284" t="s">
        <v>366</v>
      </c>
      <c r="B15" s="285"/>
      <c r="C15" s="264"/>
      <c r="D15" s="266"/>
      <c r="G15" s="133"/>
      <c r="H15" s="133"/>
      <c r="I15" s="133" t="s">
        <v>475</v>
      </c>
    </row>
    <row r="16" spans="1:11" ht="21" customHeight="1" thickBot="1" x14ac:dyDescent="0.25">
      <c r="A16" s="268"/>
      <c r="B16" s="286"/>
      <c r="C16" s="220"/>
      <c r="D16" s="145"/>
      <c r="G16" s="133"/>
      <c r="H16" s="133"/>
      <c r="I16" s="133" t="s">
        <v>405</v>
      </c>
    </row>
    <row r="17" spans="1:9" ht="15" customHeight="1" x14ac:dyDescent="0.2">
      <c r="A17" s="271" t="s">
        <v>317</v>
      </c>
      <c r="B17" s="222" t="s">
        <v>242</v>
      </c>
      <c r="C17" s="146">
        <v>500</v>
      </c>
      <c r="D17" s="147" t="s">
        <v>36</v>
      </c>
      <c r="G17" s="133"/>
      <c r="H17" s="133"/>
      <c r="I17" s="133" t="s">
        <v>476</v>
      </c>
    </row>
    <row r="18" spans="1:9" ht="15" customHeight="1" x14ac:dyDescent="0.2">
      <c r="A18" s="256"/>
      <c r="B18" s="222" t="s">
        <v>325</v>
      </c>
      <c r="C18" s="146"/>
      <c r="D18" s="148" t="s">
        <v>36</v>
      </c>
      <c r="G18" s="133"/>
      <c r="H18" s="133"/>
      <c r="I18" s="133" t="s">
        <v>477</v>
      </c>
    </row>
    <row r="19" spans="1:9" ht="15" customHeight="1" x14ac:dyDescent="0.2">
      <c r="A19" s="256"/>
      <c r="B19" s="222" t="s">
        <v>243</v>
      </c>
      <c r="C19" s="146">
        <v>3000</v>
      </c>
      <c r="D19" s="148" t="s">
        <v>36</v>
      </c>
      <c r="G19" s="133"/>
      <c r="H19" s="133"/>
      <c r="I19" s="133" t="s">
        <v>406</v>
      </c>
    </row>
    <row r="20" spans="1:9" ht="15" customHeight="1" x14ac:dyDescent="0.2">
      <c r="A20" s="256"/>
      <c r="B20" s="222" t="s">
        <v>71</v>
      </c>
      <c r="C20" s="146"/>
      <c r="D20" s="148" t="s">
        <v>4</v>
      </c>
    </row>
    <row r="21" spans="1:9" ht="15" customHeight="1" x14ac:dyDescent="0.2">
      <c r="A21" s="256"/>
      <c r="B21" s="222" t="s">
        <v>329</v>
      </c>
      <c r="C21" s="146"/>
      <c r="D21" s="148" t="s">
        <v>4</v>
      </c>
    </row>
    <row r="22" spans="1:9" ht="15" customHeight="1" x14ac:dyDescent="0.2">
      <c r="A22" s="256"/>
      <c r="B22" s="222" t="s">
        <v>63</v>
      </c>
      <c r="C22" s="146"/>
      <c r="D22" s="148" t="s">
        <v>36</v>
      </c>
    </row>
    <row r="23" spans="1:9" ht="15" customHeight="1" x14ac:dyDescent="0.2">
      <c r="A23" s="256"/>
      <c r="B23" s="222" t="s">
        <v>74</v>
      </c>
      <c r="C23" s="146"/>
      <c r="D23" s="148" t="s">
        <v>4</v>
      </c>
    </row>
    <row r="24" spans="1:9" ht="15" customHeight="1" x14ac:dyDescent="0.2">
      <c r="A24" s="256"/>
      <c r="B24" s="222" t="s">
        <v>334</v>
      </c>
      <c r="C24" s="146"/>
      <c r="D24" s="148" t="s">
        <v>4</v>
      </c>
      <c r="G24" s="133" t="s">
        <v>347</v>
      </c>
      <c r="H24" s="133"/>
      <c r="I24" s="133"/>
    </row>
    <row r="25" spans="1:9" ht="15" customHeight="1" x14ac:dyDescent="0.2">
      <c r="A25" s="256"/>
      <c r="B25" s="222" t="s">
        <v>73</v>
      </c>
      <c r="C25" s="146"/>
      <c r="D25" s="148" t="s">
        <v>36</v>
      </c>
      <c r="G25" s="133" t="s">
        <v>348</v>
      </c>
      <c r="H25" s="133"/>
      <c r="I25" s="133" t="s">
        <v>9</v>
      </c>
    </row>
    <row r="26" spans="1:9" ht="15" customHeight="1" x14ac:dyDescent="0.2">
      <c r="A26" s="256"/>
      <c r="B26" s="222" t="s">
        <v>326</v>
      </c>
      <c r="C26" s="146"/>
      <c r="D26" s="148" t="s">
        <v>36</v>
      </c>
      <c r="G26" s="133" t="s">
        <v>334</v>
      </c>
      <c r="H26" s="133"/>
      <c r="I26" s="133" t="s">
        <v>4</v>
      </c>
    </row>
    <row r="27" spans="1:9" ht="15" customHeight="1" thickBot="1" x14ac:dyDescent="0.25">
      <c r="A27" s="257"/>
      <c r="B27" s="222" t="s">
        <v>330</v>
      </c>
      <c r="C27" s="146"/>
      <c r="D27" s="148" t="s">
        <v>333</v>
      </c>
      <c r="G27" s="133" t="s">
        <v>41</v>
      </c>
      <c r="H27" s="133"/>
      <c r="I27" s="133" t="s">
        <v>36</v>
      </c>
    </row>
    <row r="28" spans="1:9" x14ac:dyDescent="0.2">
      <c r="A28" s="241" t="s">
        <v>338</v>
      </c>
      <c r="B28" s="149"/>
      <c r="C28" s="146"/>
      <c r="D28" s="150"/>
      <c r="G28" s="133" t="s">
        <v>336</v>
      </c>
      <c r="H28" s="133"/>
      <c r="I28" s="133" t="s">
        <v>69</v>
      </c>
    </row>
    <row r="29" spans="1:9" x14ac:dyDescent="0.2">
      <c r="A29" s="242"/>
      <c r="B29" s="151"/>
      <c r="C29" s="146"/>
      <c r="D29" s="150"/>
      <c r="G29" s="133" t="s">
        <v>21</v>
      </c>
      <c r="H29" s="133"/>
      <c r="I29" s="133" t="s">
        <v>50</v>
      </c>
    </row>
    <row r="30" spans="1:9" x14ac:dyDescent="0.2">
      <c r="A30" s="242"/>
      <c r="B30" s="151"/>
      <c r="C30" s="146"/>
      <c r="D30" s="150"/>
      <c r="G30" s="133" t="s">
        <v>262</v>
      </c>
      <c r="H30" s="133"/>
      <c r="I30" s="133"/>
    </row>
    <row r="31" spans="1:9" x14ac:dyDescent="0.2">
      <c r="A31" s="242"/>
      <c r="B31" s="151"/>
      <c r="C31" s="146"/>
      <c r="D31" s="150"/>
      <c r="G31" s="133" t="s">
        <v>337</v>
      </c>
      <c r="H31" s="133"/>
      <c r="I31" s="133"/>
    </row>
    <row r="32" spans="1:9" ht="13.8" thickBot="1" x14ac:dyDescent="0.25">
      <c r="A32" s="243"/>
      <c r="B32" s="152"/>
      <c r="C32" s="146"/>
      <c r="D32" s="150"/>
      <c r="G32" s="133" t="s">
        <v>381</v>
      </c>
      <c r="H32" s="133"/>
      <c r="I32" s="133"/>
    </row>
    <row r="33" spans="1:9" x14ac:dyDescent="0.2">
      <c r="A33" s="267" t="s">
        <v>340</v>
      </c>
      <c r="B33" s="268"/>
      <c r="C33" s="153"/>
      <c r="D33" s="150"/>
      <c r="G33" s="133" t="s">
        <v>382</v>
      </c>
      <c r="H33" s="133"/>
      <c r="I33" s="133"/>
    </row>
    <row r="34" spans="1:9" ht="15" customHeight="1" x14ac:dyDescent="0.2">
      <c r="A34" s="271" t="s">
        <v>349</v>
      </c>
      <c r="B34" s="222" t="s">
        <v>242</v>
      </c>
      <c r="C34" s="146"/>
      <c r="D34" s="148" t="s">
        <v>36</v>
      </c>
      <c r="G34" s="133" t="s">
        <v>383</v>
      </c>
      <c r="H34" s="133"/>
      <c r="I34" s="133"/>
    </row>
    <row r="35" spans="1:9" ht="15" customHeight="1" x14ac:dyDescent="0.2">
      <c r="A35" s="256"/>
      <c r="B35" s="222" t="s">
        <v>325</v>
      </c>
      <c r="C35" s="146"/>
      <c r="D35" s="148" t="s">
        <v>36</v>
      </c>
      <c r="G35" s="133" t="s">
        <v>384</v>
      </c>
      <c r="H35" s="133"/>
      <c r="I35" s="133"/>
    </row>
    <row r="36" spans="1:9" ht="15" customHeight="1" x14ac:dyDescent="0.2">
      <c r="A36" s="256"/>
      <c r="B36" s="222" t="s">
        <v>243</v>
      </c>
      <c r="C36" s="146">
        <v>2000</v>
      </c>
      <c r="D36" s="148" t="s">
        <v>36</v>
      </c>
      <c r="G36" s="133" t="s">
        <v>385</v>
      </c>
      <c r="H36" s="133"/>
      <c r="I36" s="133"/>
    </row>
    <row r="37" spans="1:9" ht="15" customHeight="1" x14ac:dyDescent="0.2">
      <c r="A37" s="256"/>
      <c r="B37" s="222" t="s">
        <v>71</v>
      </c>
      <c r="C37" s="146"/>
      <c r="D37" s="148" t="s">
        <v>4</v>
      </c>
      <c r="G37" s="133" t="s">
        <v>386</v>
      </c>
      <c r="H37" s="133"/>
      <c r="I37" s="133"/>
    </row>
    <row r="38" spans="1:9" ht="15" customHeight="1" x14ac:dyDescent="0.2">
      <c r="A38" s="256"/>
      <c r="B38" s="222" t="s">
        <v>165</v>
      </c>
      <c r="C38" s="146"/>
      <c r="D38" s="148" t="s">
        <v>4</v>
      </c>
      <c r="G38" s="133" t="s">
        <v>387</v>
      </c>
      <c r="H38" s="133"/>
      <c r="I38" s="133"/>
    </row>
    <row r="39" spans="1:9" ht="15" customHeight="1" x14ac:dyDescent="0.2">
      <c r="A39" s="256"/>
      <c r="B39" s="222" t="s">
        <v>63</v>
      </c>
      <c r="C39" s="146"/>
      <c r="D39" s="148" t="s">
        <v>36</v>
      </c>
      <c r="G39" s="133" t="s">
        <v>388</v>
      </c>
      <c r="H39" s="133"/>
      <c r="I39" s="133"/>
    </row>
    <row r="40" spans="1:9" ht="15" customHeight="1" x14ac:dyDescent="0.2">
      <c r="A40" s="256"/>
      <c r="B40" s="222" t="s">
        <v>74</v>
      </c>
      <c r="C40" s="146"/>
      <c r="D40" s="148" t="s">
        <v>4</v>
      </c>
    </row>
    <row r="41" spans="1:9" ht="15" customHeight="1" x14ac:dyDescent="0.2">
      <c r="A41" s="256"/>
      <c r="B41" s="222" t="s">
        <v>334</v>
      </c>
      <c r="C41" s="146"/>
      <c r="D41" s="148" t="s">
        <v>4</v>
      </c>
    </row>
    <row r="42" spans="1:9" ht="15" customHeight="1" x14ac:dyDescent="0.2">
      <c r="A42" s="256"/>
      <c r="B42" s="222" t="s">
        <v>73</v>
      </c>
      <c r="C42" s="146"/>
      <c r="D42" s="148" t="s">
        <v>36</v>
      </c>
      <c r="G42" s="133" t="s">
        <v>70</v>
      </c>
      <c r="H42" s="133"/>
      <c r="I42" s="133" t="s">
        <v>9</v>
      </c>
    </row>
    <row r="43" spans="1:9" ht="15" customHeight="1" x14ac:dyDescent="0.2">
      <c r="A43" s="256"/>
      <c r="B43" s="222" t="s">
        <v>332</v>
      </c>
      <c r="C43" s="146"/>
      <c r="D43" s="148" t="s">
        <v>36</v>
      </c>
      <c r="G43" s="133" t="s">
        <v>48</v>
      </c>
      <c r="H43" s="133"/>
      <c r="I43" s="133" t="s">
        <v>4</v>
      </c>
    </row>
    <row r="44" spans="1:9" ht="15" customHeight="1" thickBot="1" x14ac:dyDescent="0.25">
      <c r="A44" s="257"/>
      <c r="B44" s="222" t="s">
        <v>330</v>
      </c>
      <c r="C44" s="146"/>
      <c r="D44" s="148" t="s">
        <v>333</v>
      </c>
      <c r="G44" s="133" t="s">
        <v>41</v>
      </c>
      <c r="H44" s="133"/>
      <c r="I44" s="133" t="s">
        <v>36</v>
      </c>
    </row>
    <row r="45" spans="1:9" x14ac:dyDescent="0.2">
      <c r="A45" s="241" t="s">
        <v>341</v>
      </c>
      <c r="B45" s="149"/>
      <c r="C45" s="146"/>
      <c r="D45" s="150"/>
      <c r="G45" s="133" t="s">
        <v>71</v>
      </c>
      <c r="H45" s="133"/>
      <c r="I45" s="133" t="s">
        <v>69</v>
      </c>
    </row>
    <row r="46" spans="1:9" x14ac:dyDescent="0.2">
      <c r="A46" s="242"/>
      <c r="B46" s="151"/>
      <c r="C46" s="146"/>
      <c r="D46" s="150"/>
      <c r="G46" s="154" t="s">
        <v>329</v>
      </c>
      <c r="H46" s="133"/>
      <c r="I46" s="133" t="s">
        <v>69</v>
      </c>
    </row>
    <row r="47" spans="1:9" x14ac:dyDescent="0.2">
      <c r="A47" s="242"/>
      <c r="B47" s="151"/>
      <c r="C47" s="146"/>
      <c r="D47" s="150"/>
    </row>
    <row r="48" spans="1:9" x14ac:dyDescent="0.2">
      <c r="A48" s="242"/>
      <c r="B48" s="151"/>
      <c r="C48" s="146"/>
      <c r="D48" s="150"/>
      <c r="G48" s="133" t="s">
        <v>72</v>
      </c>
      <c r="H48" s="133"/>
      <c r="I48" s="133" t="s">
        <v>50</v>
      </c>
    </row>
    <row r="49" spans="1:9" ht="13.8" thickBot="1" x14ac:dyDescent="0.25">
      <c r="A49" s="243"/>
      <c r="B49" s="152"/>
      <c r="C49" s="146"/>
      <c r="D49" s="150"/>
      <c r="G49" s="133" t="s">
        <v>74</v>
      </c>
      <c r="H49" s="133"/>
      <c r="I49" s="133"/>
    </row>
    <row r="50" spans="1:9" x14ac:dyDescent="0.2">
      <c r="A50" s="267" t="s">
        <v>322</v>
      </c>
      <c r="B50" s="268"/>
      <c r="C50" s="153">
        <v>50</v>
      </c>
      <c r="D50" s="150" t="s">
        <v>9</v>
      </c>
      <c r="G50" s="133"/>
      <c r="H50" s="133"/>
      <c r="I50" s="133"/>
    </row>
    <row r="51" spans="1:9" x14ac:dyDescent="0.2">
      <c r="A51" s="244" t="s">
        <v>60</v>
      </c>
      <c r="B51" s="142" t="s">
        <v>1</v>
      </c>
      <c r="C51" s="269" t="s">
        <v>519</v>
      </c>
      <c r="D51" s="270"/>
      <c r="G51" s="133" t="s">
        <v>41</v>
      </c>
      <c r="H51" s="133"/>
      <c r="I51" s="133"/>
    </row>
    <row r="52" spans="1:9" x14ac:dyDescent="0.2">
      <c r="A52" s="245"/>
      <c r="B52" s="142" t="s">
        <v>77</v>
      </c>
      <c r="C52" s="269" t="s">
        <v>481</v>
      </c>
      <c r="D52" s="270"/>
      <c r="G52" s="133" t="s">
        <v>336</v>
      </c>
      <c r="H52" s="133"/>
      <c r="I52" s="133" t="s">
        <v>9</v>
      </c>
    </row>
    <row r="53" spans="1:9" x14ac:dyDescent="0.2">
      <c r="A53" s="245"/>
      <c r="B53" s="142" t="s">
        <v>76</v>
      </c>
      <c r="C53" s="264" t="s">
        <v>523</v>
      </c>
      <c r="D53" s="265"/>
      <c r="G53" s="133" t="s">
        <v>21</v>
      </c>
      <c r="H53" s="133"/>
      <c r="I53" s="133" t="s">
        <v>4</v>
      </c>
    </row>
    <row r="54" spans="1:9" x14ac:dyDescent="0.2">
      <c r="A54" s="245"/>
      <c r="B54" s="142" t="s">
        <v>56</v>
      </c>
      <c r="C54" s="269" t="s">
        <v>520</v>
      </c>
      <c r="D54" s="270"/>
      <c r="G54" s="133" t="s">
        <v>262</v>
      </c>
      <c r="H54" s="133"/>
      <c r="I54" s="133" t="s">
        <v>36</v>
      </c>
    </row>
    <row r="55" spans="1:9" x14ac:dyDescent="0.2">
      <c r="A55" s="245"/>
      <c r="B55" s="142" t="s">
        <v>11</v>
      </c>
      <c r="C55" s="302" t="s">
        <v>521</v>
      </c>
      <c r="D55" s="270"/>
      <c r="G55" s="133" t="s">
        <v>337</v>
      </c>
      <c r="H55" s="133"/>
      <c r="I55" s="133" t="s">
        <v>69</v>
      </c>
    </row>
    <row r="56" spans="1:9" ht="13.8" thickBot="1" x14ac:dyDescent="0.25">
      <c r="A56" s="246"/>
      <c r="B56" s="142" t="s">
        <v>14</v>
      </c>
      <c r="C56" s="303" t="s">
        <v>522</v>
      </c>
      <c r="D56" s="304"/>
      <c r="G56" s="133"/>
      <c r="H56" s="133"/>
      <c r="I56" s="133" t="s">
        <v>50</v>
      </c>
    </row>
    <row r="57" spans="1:9" ht="329.4" customHeight="1" x14ac:dyDescent="0.2">
      <c r="A57" s="231"/>
      <c r="B57" s="231"/>
      <c r="C57" s="230"/>
      <c r="D57" s="230"/>
      <c r="G57" s="229"/>
      <c r="H57" s="229"/>
      <c r="I57" s="229"/>
    </row>
    <row r="58" spans="1:9" ht="24" customHeight="1" x14ac:dyDescent="0.2">
      <c r="A58" s="314" t="s">
        <v>400</v>
      </c>
      <c r="B58" s="314"/>
      <c r="C58" s="314"/>
      <c r="D58" s="314"/>
    </row>
    <row r="59" spans="1:9" ht="49.95" customHeight="1" x14ac:dyDescent="0.2">
      <c r="A59" s="315" t="s">
        <v>350</v>
      </c>
      <c r="B59" s="315"/>
      <c r="C59" s="315"/>
      <c r="D59" s="315"/>
    </row>
    <row r="60" spans="1:9" ht="46.5" customHeight="1" thickBot="1" x14ac:dyDescent="0.25">
      <c r="A60" s="299" t="s">
        <v>358</v>
      </c>
      <c r="B60" s="299"/>
      <c r="C60" s="300"/>
      <c r="D60" s="300"/>
    </row>
    <row r="61" spans="1:9" ht="18.75" customHeight="1" thickBot="1" x14ac:dyDescent="0.25">
      <c r="A61" s="316" t="s">
        <v>390</v>
      </c>
      <c r="B61" s="317"/>
      <c r="C61" s="155">
        <v>100</v>
      </c>
      <c r="D61" s="156" t="s">
        <v>389</v>
      </c>
    </row>
    <row r="62" spans="1:9" ht="24" customHeight="1" thickTop="1" x14ac:dyDescent="0.2">
      <c r="A62" s="305" t="s">
        <v>66</v>
      </c>
      <c r="B62" s="306"/>
      <c r="C62" s="157">
        <v>10</v>
      </c>
      <c r="D62" s="225" t="s">
        <v>297</v>
      </c>
    </row>
    <row r="63" spans="1:9" ht="24" customHeight="1" x14ac:dyDescent="0.2">
      <c r="A63" s="307"/>
      <c r="B63" s="308"/>
      <c r="C63" s="159">
        <v>4</v>
      </c>
      <c r="D63" s="224" t="s">
        <v>118</v>
      </c>
    </row>
    <row r="64" spans="1:9" ht="24" customHeight="1" thickBot="1" x14ac:dyDescent="0.25">
      <c r="A64" s="309"/>
      <c r="B64" s="310"/>
      <c r="C64" s="131">
        <f>IF(C63="","",C62/C63)</f>
        <v>2.5</v>
      </c>
      <c r="D64" s="161" t="s">
        <v>296</v>
      </c>
    </row>
    <row r="65" spans="1:4" ht="24" customHeight="1" thickTop="1" x14ac:dyDescent="0.2">
      <c r="A65" s="257" t="s">
        <v>240</v>
      </c>
      <c r="B65" s="311"/>
      <c r="C65" s="157">
        <v>4</v>
      </c>
      <c r="D65" s="225" t="s">
        <v>97</v>
      </c>
    </row>
    <row r="66" spans="1:4" ht="24" customHeight="1" x14ac:dyDescent="0.2">
      <c r="A66" s="307"/>
      <c r="B66" s="308"/>
      <c r="C66" s="159">
        <v>2</v>
      </c>
      <c r="D66" s="224" t="s">
        <v>244</v>
      </c>
    </row>
    <row r="67" spans="1:4" ht="24" customHeight="1" thickBot="1" x14ac:dyDescent="0.25">
      <c r="A67" s="271"/>
      <c r="B67" s="312"/>
      <c r="C67" s="162">
        <f>IF(C66="","",C65/C66)</f>
        <v>2</v>
      </c>
      <c r="D67" s="163" t="s">
        <v>298</v>
      </c>
    </row>
    <row r="68" spans="1:4" ht="42" customHeight="1" thickBot="1" x14ac:dyDescent="0.25">
      <c r="A68" s="232" t="s">
        <v>500</v>
      </c>
      <c r="B68" s="232"/>
      <c r="C68" s="232"/>
      <c r="D68" s="233"/>
    </row>
    <row r="69" spans="1:4" ht="25.5" customHeight="1" x14ac:dyDescent="0.2">
      <c r="A69" s="198" t="s">
        <v>433</v>
      </c>
      <c r="B69" s="204" t="s">
        <v>509</v>
      </c>
      <c r="C69" s="205" t="s">
        <v>514</v>
      </c>
      <c r="D69" s="224" t="s">
        <v>510</v>
      </c>
    </row>
    <row r="70" spans="1:4" ht="25.5" customHeight="1" x14ac:dyDescent="0.2">
      <c r="A70" s="198" t="s">
        <v>434</v>
      </c>
      <c r="B70" s="159"/>
      <c r="C70" s="207"/>
      <c r="D70" s="228" t="s">
        <v>511</v>
      </c>
    </row>
    <row r="71" spans="1:4" ht="25.5" customHeight="1" x14ac:dyDescent="0.2">
      <c r="A71" s="198" t="s">
        <v>435</v>
      </c>
      <c r="B71" s="159">
        <v>2</v>
      </c>
      <c r="C71" s="207"/>
      <c r="D71" s="190"/>
    </row>
    <row r="72" spans="1:4" ht="25.5" customHeight="1" x14ac:dyDescent="0.2">
      <c r="A72" s="198" t="s">
        <v>436</v>
      </c>
      <c r="B72" s="159"/>
      <c r="C72" s="207"/>
      <c r="D72" s="190"/>
    </row>
    <row r="73" spans="1:4" ht="25.5" customHeight="1" x14ac:dyDescent="0.2">
      <c r="A73" s="198" t="s">
        <v>437</v>
      </c>
      <c r="B73" s="159"/>
      <c r="C73" s="207">
        <v>2</v>
      </c>
      <c r="D73" s="190"/>
    </row>
    <row r="74" spans="1:4" ht="25.5" customHeight="1" x14ac:dyDescent="0.2">
      <c r="A74" s="198" t="s">
        <v>438</v>
      </c>
      <c r="B74" s="159"/>
      <c r="C74" s="207"/>
      <c r="D74" s="190"/>
    </row>
    <row r="75" spans="1:4" ht="25.5" customHeight="1" x14ac:dyDescent="0.2">
      <c r="A75" s="198" t="s">
        <v>439</v>
      </c>
      <c r="B75" s="159"/>
      <c r="C75" s="207"/>
      <c r="D75" s="190"/>
    </row>
    <row r="76" spans="1:4" ht="25.5" customHeight="1" thickBot="1" x14ac:dyDescent="0.25">
      <c r="A76" s="198" t="s">
        <v>440</v>
      </c>
      <c r="B76" s="206"/>
      <c r="C76" s="208"/>
      <c r="D76" s="192"/>
    </row>
    <row r="77" spans="1:4" ht="25.5" customHeight="1" thickBot="1" x14ac:dyDescent="0.25">
      <c r="A77" s="189" t="s">
        <v>401</v>
      </c>
      <c r="B77" s="199">
        <f>SUM(B70:B76)</f>
        <v>2</v>
      </c>
      <c r="C77" s="199">
        <f>SUM(C70:C76)</f>
        <v>2</v>
      </c>
      <c r="D77" s="375" t="s">
        <v>531</v>
      </c>
    </row>
    <row r="78" spans="1:4" ht="25.5" customHeight="1" x14ac:dyDescent="0.2">
      <c r="A78" s="198" t="s">
        <v>441</v>
      </c>
      <c r="B78" s="204" t="s">
        <v>509</v>
      </c>
      <c r="C78" s="205" t="s">
        <v>514</v>
      </c>
      <c r="D78" s="224" t="s">
        <v>510</v>
      </c>
    </row>
    <row r="79" spans="1:4" ht="25.5" customHeight="1" x14ac:dyDescent="0.2">
      <c r="A79" s="189" t="s">
        <v>442</v>
      </c>
      <c r="B79" s="182">
        <v>1</v>
      </c>
      <c r="C79" s="207">
        <v>2</v>
      </c>
      <c r="D79" s="228" t="s">
        <v>511</v>
      </c>
    </row>
    <row r="80" spans="1:4" ht="25.5" customHeight="1" thickBot="1" x14ac:dyDescent="0.25">
      <c r="A80" s="189" t="s">
        <v>443</v>
      </c>
      <c r="B80" s="191">
        <v>1</v>
      </c>
      <c r="C80" s="208"/>
      <c r="D80" s="190"/>
    </row>
    <row r="81" spans="1:7" ht="25.5" customHeight="1" thickBot="1" x14ac:dyDescent="0.25">
      <c r="A81" s="189" t="s">
        <v>401</v>
      </c>
      <c r="B81" s="199">
        <f>SUM(B79:B80)</f>
        <v>2</v>
      </c>
      <c r="C81" s="199">
        <f>SUM(C79:C80)</f>
        <v>2</v>
      </c>
      <c r="D81" s="376" t="s">
        <v>531</v>
      </c>
    </row>
    <row r="82" spans="1:7" ht="183.75" customHeight="1" x14ac:dyDescent="0.2">
      <c r="A82" s="318" t="s">
        <v>374</v>
      </c>
      <c r="B82" s="320"/>
      <c r="C82" s="321"/>
      <c r="D82" s="322"/>
      <c r="G82" s="164"/>
    </row>
    <row r="83" spans="1:7" ht="25.5" customHeight="1" x14ac:dyDescent="0.2">
      <c r="A83" s="318"/>
      <c r="B83" s="250" t="s">
        <v>375</v>
      </c>
      <c r="C83" s="251"/>
      <c r="D83" s="252"/>
    </row>
    <row r="84" spans="1:7" ht="97.5" customHeight="1" thickBot="1" x14ac:dyDescent="0.25">
      <c r="A84" s="319"/>
      <c r="B84" s="253"/>
      <c r="C84" s="254"/>
      <c r="D84" s="255"/>
    </row>
    <row r="85" spans="1:7" ht="41.1" customHeight="1" thickBot="1" x14ac:dyDescent="0.25">
      <c r="A85" s="299" t="s">
        <v>351</v>
      </c>
      <c r="B85" s="299"/>
      <c r="C85" s="300"/>
      <c r="D85" s="300"/>
    </row>
    <row r="86" spans="1:7" ht="24" customHeight="1" x14ac:dyDescent="0.2">
      <c r="A86" s="288" t="s">
        <v>33</v>
      </c>
      <c r="B86" s="258" t="s">
        <v>124</v>
      </c>
      <c r="C86" s="165">
        <v>8</v>
      </c>
      <c r="D86" s="166" t="s">
        <v>297</v>
      </c>
    </row>
    <row r="87" spans="1:7" ht="24" customHeight="1" x14ac:dyDescent="0.2">
      <c r="A87" s="288"/>
      <c r="B87" s="259"/>
      <c r="C87" s="159">
        <v>4</v>
      </c>
      <c r="D87" s="224" t="s">
        <v>118</v>
      </c>
    </row>
    <row r="88" spans="1:7" ht="24" customHeight="1" x14ac:dyDescent="0.2">
      <c r="A88" s="288"/>
      <c r="B88" s="260"/>
      <c r="C88" s="167">
        <f>IF(C87="","",C86/C87)</f>
        <v>2</v>
      </c>
      <c r="D88" s="224" t="s">
        <v>296</v>
      </c>
    </row>
    <row r="89" spans="1:7" ht="24" customHeight="1" x14ac:dyDescent="0.2">
      <c r="A89" s="288"/>
      <c r="B89" s="258" t="s">
        <v>125</v>
      </c>
      <c r="C89" s="159">
        <v>4</v>
      </c>
      <c r="D89" s="224" t="s">
        <v>297</v>
      </c>
    </row>
    <row r="90" spans="1:7" ht="24" customHeight="1" x14ac:dyDescent="0.2">
      <c r="A90" s="288"/>
      <c r="B90" s="259"/>
      <c r="C90" s="159">
        <v>4</v>
      </c>
      <c r="D90" s="224" t="s">
        <v>118</v>
      </c>
    </row>
    <row r="91" spans="1:7" ht="24" customHeight="1" thickBot="1" x14ac:dyDescent="0.25">
      <c r="A91" s="289"/>
      <c r="B91" s="313"/>
      <c r="C91" s="131">
        <f>IF(C90="","",C89/C90)</f>
        <v>1</v>
      </c>
      <c r="D91" s="161" t="s">
        <v>296</v>
      </c>
    </row>
    <row r="92" spans="1:7" ht="24" customHeight="1" thickTop="1" x14ac:dyDescent="0.2">
      <c r="A92" s="292" t="s">
        <v>126</v>
      </c>
      <c r="B92" s="256" t="s">
        <v>360</v>
      </c>
      <c r="C92" s="157">
        <v>6</v>
      </c>
      <c r="D92" s="225" t="s">
        <v>97</v>
      </c>
    </row>
    <row r="93" spans="1:7" ht="24" customHeight="1" x14ac:dyDescent="0.2">
      <c r="A93" s="288"/>
      <c r="B93" s="256"/>
      <c r="C93" s="159">
        <v>3</v>
      </c>
      <c r="D93" s="224" t="s">
        <v>244</v>
      </c>
    </row>
    <row r="94" spans="1:7" ht="24" customHeight="1" x14ac:dyDescent="0.2">
      <c r="A94" s="288"/>
      <c r="B94" s="257"/>
      <c r="C94" s="167">
        <f>IF(C93="","",C92/C93)</f>
        <v>2</v>
      </c>
      <c r="D94" s="224" t="s">
        <v>298</v>
      </c>
    </row>
    <row r="95" spans="1:7" ht="24" customHeight="1" x14ac:dyDescent="0.2">
      <c r="A95" s="288"/>
      <c r="B95" s="258" t="s">
        <v>361</v>
      </c>
      <c r="C95" s="159">
        <v>1</v>
      </c>
      <c r="D95" s="224" t="s">
        <v>97</v>
      </c>
    </row>
    <row r="96" spans="1:7" ht="24" customHeight="1" x14ac:dyDescent="0.2">
      <c r="A96" s="288"/>
      <c r="B96" s="259"/>
      <c r="C96" s="159">
        <v>1</v>
      </c>
      <c r="D96" s="224" t="s">
        <v>244</v>
      </c>
    </row>
    <row r="97" spans="1:4" ht="24" customHeight="1" thickBot="1" x14ac:dyDescent="0.25">
      <c r="A97" s="288"/>
      <c r="B97" s="260"/>
      <c r="C97" s="162">
        <f>IF(C96="","",C95/C96)</f>
        <v>1</v>
      </c>
      <c r="D97" s="163" t="s">
        <v>104</v>
      </c>
    </row>
    <row r="98" spans="1:4" ht="42" customHeight="1" thickBot="1" x14ac:dyDescent="0.25">
      <c r="A98" s="232" t="s">
        <v>501</v>
      </c>
      <c r="B98" s="249"/>
      <c r="C98" s="232"/>
      <c r="D98" s="233"/>
    </row>
    <row r="99" spans="1:4" ht="25.5" customHeight="1" x14ac:dyDescent="0.2">
      <c r="A99" s="198" t="s">
        <v>433</v>
      </c>
      <c r="B99" s="204" t="s">
        <v>509</v>
      </c>
      <c r="C99" s="205" t="s">
        <v>514</v>
      </c>
      <c r="D99" s="224" t="s">
        <v>512</v>
      </c>
    </row>
    <row r="100" spans="1:4" ht="25.5" customHeight="1" x14ac:dyDescent="0.2">
      <c r="A100" s="198" t="s">
        <v>434</v>
      </c>
      <c r="B100" s="159"/>
      <c r="C100" s="207"/>
      <c r="D100" s="228" t="s">
        <v>511</v>
      </c>
    </row>
    <row r="101" spans="1:4" ht="25.5" customHeight="1" x14ac:dyDescent="0.2">
      <c r="A101" s="198" t="s">
        <v>435</v>
      </c>
      <c r="B101" s="159"/>
      <c r="C101" s="207"/>
      <c r="D101" s="190"/>
    </row>
    <row r="102" spans="1:4" ht="25.5" customHeight="1" x14ac:dyDescent="0.2">
      <c r="A102" s="198" t="s">
        <v>436</v>
      </c>
      <c r="B102" s="159"/>
      <c r="C102" s="207">
        <v>7</v>
      </c>
      <c r="D102" s="190"/>
    </row>
    <row r="103" spans="1:4" ht="25.5" customHeight="1" x14ac:dyDescent="0.2">
      <c r="A103" s="198" t="s">
        <v>437</v>
      </c>
      <c r="B103" s="159"/>
      <c r="C103" s="207"/>
      <c r="D103" s="190"/>
    </row>
    <row r="104" spans="1:4" ht="25.5" customHeight="1" x14ac:dyDescent="0.2">
      <c r="A104" s="198" t="s">
        <v>438</v>
      </c>
      <c r="B104" s="159"/>
      <c r="C104" s="207"/>
      <c r="D104" s="190"/>
    </row>
    <row r="105" spans="1:4" ht="25.5" customHeight="1" x14ac:dyDescent="0.2">
      <c r="A105" s="198" t="s">
        <v>439</v>
      </c>
      <c r="B105" s="159"/>
      <c r="C105" s="207"/>
      <c r="D105" s="190"/>
    </row>
    <row r="106" spans="1:4" ht="25.5" customHeight="1" thickBot="1" x14ac:dyDescent="0.25">
      <c r="A106" s="198" t="s">
        <v>440</v>
      </c>
      <c r="B106" s="206"/>
      <c r="C106" s="208"/>
      <c r="D106" s="192"/>
    </row>
    <row r="107" spans="1:4" ht="25.5" customHeight="1" thickBot="1" x14ac:dyDescent="0.25">
      <c r="A107" s="189" t="s">
        <v>401</v>
      </c>
      <c r="B107" s="199">
        <f>SUM(B100:B106)</f>
        <v>0</v>
      </c>
      <c r="C107" s="199">
        <f>SUM(C100:C106)</f>
        <v>7</v>
      </c>
      <c r="D107" s="375" t="s">
        <v>531</v>
      </c>
    </row>
    <row r="108" spans="1:4" ht="25.5" customHeight="1" x14ac:dyDescent="0.2">
      <c r="A108" s="198" t="s">
        <v>441</v>
      </c>
      <c r="B108" s="204" t="s">
        <v>509</v>
      </c>
      <c r="C108" s="205" t="s">
        <v>514</v>
      </c>
      <c r="D108" s="224" t="s">
        <v>512</v>
      </c>
    </row>
    <row r="109" spans="1:4" ht="25.5" customHeight="1" x14ac:dyDescent="0.2">
      <c r="A109" s="189" t="s">
        <v>442</v>
      </c>
      <c r="B109" s="182"/>
      <c r="C109" s="207">
        <v>3.5</v>
      </c>
      <c r="D109" s="228" t="s">
        <v>511</v>
      </c>
    </row>
    <row r="110" spans="1:4" ht="25.5" customHeight="1" thickBot="1" x14ac:dyDescent="0.25">
      <c r="A110" s="189" t="s">
        <v>443</v>
      </c>
      <c r="B110" s="191"/>
      <c r="C110" s="208">
        <v>3.5</v>
      </c>
      <c r="D110" s="190"/>
    </row>
    <row r="111" spans="1:4" ht="25.5" customHeight="1" thickBot="1" x14ac:dyDescent="0.25">
      <c r="A111" s="189" t="s">
        <v>401</v>
      </c>
      <c r="B111" s="193">
        <f>SUM(B109:B110)</f>
        <v>0</v>
      </c>
      <c r="C111" s="193">
        <f>SUM(C109:C110)</f>
        <v>7</v>
      </c>
      <c r="D111" s="375" t="s">
        <v>531</v>
      </c>
    </row>
    <row r="112" spans="1:4" ht="222" customHeight="1" x14ac:dyDescent="0.2">
      <c r="A112" s="341" t="s">
        <v>376</v>
      </c>
      <c r="B112" s="320"/>
      <c r="C112" s="343"/>
      <c r="D112" s="344"/>
    </row>
    <row r="113" spans="1:4" ht="25.5" customHeight="1" x14ac:dyDescent="0.2">
      <c r="A113" s="341"/>
      <c r="B113" s="338" t="s">
        <v>377</v>
      </c>
      <c r="C113" s="339"/>
      <c r="D113" s="340"/>
    </row>
    <row r="114" spans="1:4" ht="97.5" customHeight="1" thickBot="1" x14ac:dyDescent="0.25">
      <c r="A114" s="342"/>
      <c r="B114" s="253"/>
      <c r="C114" s="254"/>
      <c r="D114" s="255"/>
    </row>
    <row r="115" spans="1:4" ht="34.65" customHeight="1" thickBot="1" x14ac:dyDescent="0.25">
      <c r="A115" s="300" t="s">
        <v>352</v>
      </c>
      <c r="B115" s="300"/>
      <c r="C115" s="300"/>
      <c r="D115" s="300"/>
    </row>
    <row r="116" spans="1:4" ht="24" customHeight="1" thickBot="1" x14ac:dyDescent="0.25">
      <c r="A116" s="295" t="s">
        <v>33</v>
      </c>
      <c r="B116" s="224" t="s">
        <v>129</v>
      </c>
      <c r="C116" s="155">
        <v>230</v>
      </c>
      <c r="D116" s="168" t="s">
        <v>131</v>
      </c>
    </row>
    <row r="117" spans="1:4" ht="24" customHeight="1" thickTop="1" x14ac:dyDescent="0.2">
      <c r="A117" s="291"/>
      <c r="B117" s="261" t="s">
        <v>408</v>
      </c>
      <c r="C117" s="169">
        <v>60</v>
      </c>
      <c r="D117" s="225" t="s">
        <v>188</v>
      </c>
    </row>
    <row r="118" spans="1:4" ht="24" customHeight="1" x14ac:dyDescent="0.2">
      <c r="A118" s="291"/>
      <c r="B118" s="262"/>
      <c r="C118" s="170">
        <v>30</v>
      </c>
      <c r="D118" s="224" t="s">
        <v>295</v>
      </c>
    </row>
    <row r="119" spans="1:4" ht="24" customHeight="1" x14ac:dyDescent="0.2">
      <c r="A119" s="291"/>
      <c r="B119" s="263"/>
      <c r="C119" s="171">
        <f>IF(C118="","",C117/C118)</f>
        <v>2</v>
      </c>
      <c r="D119" s="224" t="s">
        <v>239</v>
      </c>
    </row>
    <row r="120" spans="1:4" ht="24" customHeight="1" x14ac:dyDescent="0.2">
      <c r="A120" s="291"/>
      <c r="B120" s="258" t="s">
        <v>302</v>
      </c>
      <c r="C120" s="170">
        <v>10</v>
      </c>
      <c r="D120" s="224" t="s">
        <v>297</v>
      </c>
    </row>
    <row r="121" spans="1:4" ht="24" customHeight="1" x14ac:dyDescent="0.2">
      <c r="A121" s="291"/>
      <c r="B121" s="259"/>
      <c r="C121" s="170">
        <v>4</v>
      </c>
      <c r="D121" s="224" t="s">
        <v>118</v>
      </c>
    </row>
    <row r="122" spans="1:4" ht="24" customHeight="1" thickBot="1" x14ac:dyDescent="0.25">
      <c r="A122" s="296"/>
      <c r="B122" s="313"/>
      <c r="C122" s="172">
        <f>IF(C121="","",C120/C121)</f>
        <v>2.5</v>
      </c>
      <c r="D122" s="161" t="s">
        <v>296</v>
      </c>
    </row>
    <row r="123" spans="1:4" ht="24" customHeight="1" thickTop="1" thickBot="1" x14ac:dyDescent="0.25">
      <c r="A123" s="297" t="s">
        <v>126</v>
      </c>
      <c r="B123" s="173" t="s">
        <v>129</v>
      </c>
      <c r="C123" s="174">
        <v>250</v>
      </c>
      <c r="D123" s="175" t="s">
        <v>133</v>
      </c>
    </row>
    <row r="124" spans="1:4" ht="30.9" customHeight="1" thickTop="1" x14ac:dyDescent="0.2">
      <c r="A124" s="297"/>
      <c r="B124" s="355" t="s">
        <v>409</v>
      </c>
      <c r="C124" s="169">
        <v>30</v>
      </c>
      <c r="D124" s="225" t="s">
        <v>78</v>
      </c>
    </row>
    <row r="125" spans="1:4" ht="30.9" customHeight="1" x14ac:dyDescent="0.2">
      <c r="A125" s="297"/>
      <c r="B125" s="356"/>
      <c r="C125" s="170">
        <v>30</v>
      </c>
      <c r="D125" s="224" t="s">
        <v>300</v>
      </c>
    </row>
    <row r="126" spans="1:4" ht="30.9" customHeight="1" x14ac:dyDescent="0.2">
      <c r="A126" s="297"/>
      <c r="B126" s="356"/>
      <c r="C126" s="171">
        <f>IF(C125="","",C124/C125)</f>
        <v>1</v>
      </c>
      <c r="D126" s="224" t="s">
        <v>301</v>
      </c>
    </row>
    <row r="127" spans="1:4" ht="30.9" customHeight="1" x14ac:dyDescent="0.2">
      <c r="A127" s="297"/>
      <c r="B127" s="357" t="s">
        <v>410</v>
      </c>
      <c r="C127" s="170">
        <v>10</v>
      </c>
      <c r="D127" s="224" t="s">
        <v>123</v>
      </c>
    </row>
    <row r="128" spans="1:4" ht="30.9" customHeight="1" x14ac:dyDescent="0.2">
      <c r="A128" s="297"/>
      <c r="B128" s="356"/>
      <c r="C128" s="170">
        <v>10</v>
      </c>
      <c r="D128" s="224" t="s">
        <v>223</v>
      </c>
    </row>
    <row r="129" spans="1:9" ht="30.9" customHeight="1" x14ac:dyDescent="0.2">
      <c r="A129" s="297"/>
      <c r="B129" s="356"/>
      <c r="C129" s="171">
        <f>IF(C128="","",C127/C128)</f>
        <v>1</v>
      </c>
      <c r="D129" s="224" t="s">
        <v>250</v>
      </c>
    </row>
    <row r="130" spans="1:9" ht="24" customHeight="1" x14ac:dyDescent="0.2">
      <c r="A130" s="297"/>
      <c r="B130" s="307" t="s">
        <v>339</v>
      </c>
      <c r="C130" s="170">
        <v>2</v>
      </c>
      <c r="D130" s="224" t="s">
        <v>97</v>
      </c>
    </row>
    <row r="131" spans="1:9" ht="24" customHeight="1" x14ac:dyDescent="0.2">
      <c r="A131" s="297"/>
      <c r="B131" s="307"/>
      <c r="C131" s="170">
        <v>2</v>
      </c>
      <c r="D131" s="224" t="s">
        <v>244</v>
      </c>
      <c r="G131" s="216"/>
      <c r="H131" s="216"/>
      <c r="I131" s="177"/>
    </row>
    <row r="132" spans="1:9" ht="24" customHeight="1" thickBot="1" x14ac:dyDescent="0.25">
      <c r="A132" s="298"/>
      <c r="B132" s="271"/>
      <c r="C132" s="178">
        <f>IF(C131="","",C130/C131)</f>
        <v>1</v>
      </c>
      <c r="D132" s="163" t="s">
        <v>298</v>
      </c>
    </row>
    <row r="133" spans="1:9" ht="42" customHeight="1" thickBot="1" x14ac:dyDescent="0.25">
      <c r="A133" s="232" t="s">
        <v>502</v>
      </c>
      <c r="B133" s="232"/>
      <c r="C133" s="232"/>
      <c r="D133" s="233"/>
    </row>
    <row r="134" spans="1:9" ht="25.5" customHeight="1" x14ac:dyDescent="0.2">
      <c r="A134" s="198" t="s">
        <v>433</v>
      </c>
      <c r="B134" s="204" t="s">
        <v>509</v>
      </c>
      <c r="C134" s="205" t="s">
        <v>514</v>
      </c>
      <c r="D134" s="224" t="s">
        <v>513</v>
      </c>
    </row>
    <row r="135" spans="1:9" ht="25.5" customHeight="1" x14ac:dyDescent="0.2">
      <c r="A135" s="198" t="s">
        <v>434</v>
      </c>
      <c r="B135" s="159"/>
      <c r="C135" s="207"/>
      <c r="D135" s="228" t="s">
        <v>511</v>
      </c>
    </row>
    <row r="136" spans="1:9" ht="25.5" customHeight="1" x14ac:dyDescent="0.2">
      <c r="A136" s="198" t="s">
        <v>435</v>
      </c>
      <c r="B136" s="159">
        <v>15</v>
      </c>
      <c r="C136" s="207"/>
      <c r="D136" s="190"/>
    </row>
    <row r="137" spans="1:9" ht="25.5" customHeight="1" x14ac:dyDescent="0.2">
      <c r="A137" s="198" t="s">
        <v>436</v>
      </c>
      <c r="B137" s="159"/>
      <c r="C137" s="207"/>
      <c r="D137" s="190"/>
    </row>
    <row r="138" spans="1:9" ht="25.5" customHeight="1" x14ac:dyDescent="0.2">
      <c r="A138" s="198" t="s">
        <v>437</v>
      </c>
      <c r="B138" s="159">
        <v>15</v>
      </c>
      <c r="C138" s="207"/>
      <c r="D138" s="190"/>
    </row>
    <row r="139" spans="1:9" ht="25.5" customHeight="1" x14ac:dyDescent="0.2">
      <c r="A139" s="198" t="s">
        <v>438</v>
      </c>
      <c r="B139" s="159">
        <v>10</v>
      </c>
      <c r="C139" s="207"/>
      <c r="D139" s="190"/>
    </row>
    <row r="140" spans="1:9" ht="25.5" customHeight="1" x14ac:dyDescent="0.2">
      <c r="A140" s="198" t="s">
        <v>439</v>
      </c>
      <c r="B140" s="159"/>
      <c r="C140" s="207"/>
      <c r="D140" s="190"/>
    </row>
    <row r="141" spans="1:9" ht="25.5" customHeight="1" thickBot="1" x14ac:dyDescent="0.25">
      <c r="A141" s="198" t="s">
        <v>440</v>
      </c>
      <c r="B141" s="206"/>
      <c r="C141" s="208"/>
      <c r="D141" s="192"/>
    </row>
    <row r="142" spans="1:9" ht="25.5" customHeight="1" thickBot="1" x14ac:dyDescent="0.25">
      <c r="A142" s="189" t="s">
        <v>401</v>
      </c>
      <c r="B142" s="199">
        <f>SUM(B135:B141)</f>
        <v>40</v>
      </c>
      <c r="C142" s="199">
        <f>SUM(C135:C141)</f>
        <v>0</v>
      </c>
      <c r="D142" s="375" t="s">
        <v>524</v>
      </c>
    </row>
    <row r="143" spans="1:9" ht="25.5" customHeight="1" x14ac:dyDescent="0.2">
      <c r="A143" s="198" t="s">
        <v>441</v>
      </c>
      <c r="B143" s="204" t="s">
        <v>509</v>
      </c>
      <c r="C143" s="205" t="s">
        <v>514</v>
      </c>
      <c r="D143" s="224" t="s">
        <v>513</v>
      </c>
    </row>
    <row r="144" spans="1:9" ht="25.5" customHeight="1" x14ac:dyDescent="0.2">
      <c r="A144" s="189" t="s">
        <v>442</v>
      </c>
      <c r="B144" s="182">
        <v>25</v>
      </c>
      <c r="C144" s="207"/>
      <c r="D144" s="228" t="s">
        <v>511</v>
      </c>
    </row>
    <row r="145" spans="1:4" ht="25.5" customHeight="1" thickBot="1" x14ac:dyDescent="0.25">
      <c r="A145" s="189" t="s">
        <v>443</v>
      </c>
      <c r="B145" s="191">
        <v>15</v>
      </c>
      <c r="C145" s="208"/>
      <c r="D145" s="190"/>
    </row>
    <row r="146" spans="1:4" ht="25.5" customHeight="1" thickBot="1" x14ac:dyDescent="0.25">
      <c r="A146" s="189" t="s">
        <v>401</v>
      </c>
      <c r="B146" s="193">
        <f>SUM(B144:B145)</f>
        <v>40</v>
      </c>
      <c r="C146" s="193">
        <f>SUM(C144:C145)</f>
        <v>0</v>
      </c>
      <c r="D146" s="377" t="s">
        <v>524</v>
      </c>
    </row>
    <row r="147" spans="1:4" ht="244.5" customHeight="1" x14ac:dyDescent="0.2">
      <c r="A147" s="337" t="s">
        <v>376</v>
      </c>
      <c r="B147" s="345"/>
      <c r="C147" s="346"/>
      <c r="D147" s="347"/>
    </row>
    <row r="148" spans="1:4" ht="25.5" customHeight="1" x14ac:dyDescent="0.2">
      <c r="A148" s="341"/>
      <c r="B148" s="348" t="s">
        <v>377</v>
      </c>
      <c r="C148" s="349"/>
      <c r="D148" s="350"/>
    </row>
    <row r="149" spans="1:4" ht="97.5" customHeight="1" thickBot="1" x14ac:dyDescent="0.25">
      <c r="A149" s="342"/>
      <c r="B149" s="351"/>
      <c r="C149" s="352"/>
      <c r="D149" s="353"/>
    </row>
    <row r="150" spans="1:4" ht="26.7" customHeight="1" thickBot="1" x14ac:dyDescent="0.25">
      <c r="A150" s="299" t="s">
        <v>533</v>
      </c>
      <c r="B150" s="299"/>
      <c r="C150" s="300"/>
      <c r="D150" s="300"/>
    </row>
    <row r="151" spans="1:4" ht="24" customHeight="1" x14ac:dyDescent="0.2">
      <c r="A151" s="288" t="s">
        <v>134</v>
      </c>
      <c r="B151" s="287" t="s">
        <v>169</v>
      </c>
      <c r="C151" s="179">
        <v>8</v>
      </c>
      <c r="D151" s="166" t="s">
        <v>297</v>
      </c>
    </row>
    <row r="152" spans="1:4" ht="24" customHeight="1" x14ac:dyDescent="0.2">
      <c r="A152" s="288"/>
      <c r="B152" s="287"/>
      <c r="C152" s="170">
        <v>2</v>
      </c>
      <c r="D152" s="224" t="s">
        <v>154</v>
      </c>
    </row>
    <row r="153" spans="1:4" ht="24" customHeight="1" thickBot="1" x14ac:dyDescent="0.25">
      <c r="A153" s="289"/>
      <c r="B153" s="290"/>
      <c r="C153" s="172">
        <f>IF(C152="","",C151/C152)</f>
        <v>4</v>
      </c>
      <c r="D153" s="161" t="s">
        <v>303</v>
      </c>
    </row>
    <row r="154" spans="1:4" ht="24" customHeight="1" thickTop="1" x14ac:dyDescent="0.2">
      <c r="A154" s="291" t="s">
        <v>126</v>
      </c>
      <c r="B154" s="260" t="s">
        <v>136</v>
      </c>
      <c r="C154" s="169">
        <v>4</v>
      </c>
      <c r="D154" s="225" t="s">
        <v>532</v>
      </c>
    </row>
    <row r="155" spans="1:4" ht="24" customHeight="1" x14ac:dyDescent="0.2">
      <c r="A155" s="291"/>
      <c r="B155" s="287"/>
      <c r="C155" s="170">
        <v>2</v>
      </c>
      <c r="D155" s="224" t="s">
        <v>154</v>
      </c>
    </row>
    <row r="156" spans="1:4" ht="24" customHeight="1" thickBot="1" x14ac:dyDescent="0.25">
      <c r="A156" s="292"/>
      <c r="B156" s="287"/>
      <c r="C156" s="178">
        <f>IF(C155="","",C154/C155)</f>
        <v>2</v>
      </c>
      <c r="D156" s="163" t="s">
        <v>303</v>
      </c>
    </row>
    <row r="157" spans="1:4" ht="41.4" customHeight="1" thickBot="1" x14ac:dyDescent="0.25">
      <c r="A157" s="299" t="s">
        <v>526</v>
      </c>
      <c r="B157" s="299"/>
      <c r="C157" s="301"/>
      <c r="D157" s="301"/>
    </row>
    <row r="158" spans="1:4" ht="24" customHeight="1" x14ac:dyDescent="0.2">
      <c r="A158" s="288" t="s">
        <v>134</v>
      </c>
      <c r="B158" s="287" t="s">
        <v>135</v>
      </c>
      <c r="C158" s="165">
        <v>4</v>
      </c>
      <c r="D158" s="166" t="s">
        <v>297</v>
      </c>
    </row>
    <row r="159" spans="1:4" ht="24" customHeight="1" x14ac:dyDescent="0.2">
      <c r="A159" s="288"/>
      <c r="B159" s="287"/>
      <c r="C159" s="159">
        <v>1</v>
      </c>
      <c r="D159" s="224" t="s">
        <v>304</v>
      </c>
    </row>
    <row r="160" spans="1:4" ht="24" customHeight="1" thickBot="1" x14ac:dyDescent="0.25">
      <c r="A160" s="289"/>
      <c r="B160" s="290"/>
      <c r="C160" s="172">
        <f>IF(C159="","",C158/C159)</f>
        <v>4</v>
      </c>
      <c r="D160" s="161" t="s">
        <v>306</v>
      </c>
    </row>
    <row r="161" spans="1:4" ht="24" customHeight="1" thickTop="1" x14ac:dyDescent="0.2">
      <c r="A161" s="291" t="s">
        <v>126</v>
      </c>
      <c r="B161" s="260" t="s">
        <v>137</v>
      </c>
      <c r="C161" s="157">
        <v>1</v>
      </c>
      <c r="D161" s="225" t="s">
        <v>226</v>
      </c>
    </row>
    <row r="162" spans="1:4" ht="24" customHeight="1" x14ac:dyDescent="0.2">
      <c r="A162" s="291"/>
      <c r="B162" s="287"/>
      <c r="C162" s="159">
        <v>0.5</v>
      </c>
      <c r="D162" s="224" t="s">
        <v>304</v>
      </c>
    </row>
    <row r="163" spans="1:4" ht="24" customHeight="1" thickBot="1" x14ac:dyDescent="0.25">
      <c r="A163" s="292"/>
      <c r="B163" s="258"/>
      <c r="C163" s="162">
        <f>IF(C162="","",C161/C162)</f>
        <v>2</v>
      </c>
      <c r="D163" s="163" t="s">
        <v>55</v>
      </c>
    </row>
    <row r="164" spans="1:4" ht="42" customHeight="1" thickBot="1" x14ac:dyDescent="0.25">
      <c r="A164" s="232" t="s">
        <v>503</v>
      </c>
      <c r="B164" s="232"/>
      <c r="C164" s="232"/>
      <c r="D164" s="233"/>
    </row>
    <row r="165" spans="1:4" ht="25.5" customHeight="1" x14ac:dyDescent="0.2">
      <c r="A165" s="198" t="s">
        <v>433</v>
      </c>
      <c r="B165" s="204" t="s">
        <v>509</v>
      </c>
      <c r="C165" s="205" t="s">
        <v>514</v>
      </c>
      <c r="D165" s="224" t="s">
        <v>515</v>
      </c>
    </row>
    <row r="166" spans="1:4" ht="25.5" customHeight="1" x14ac:dyDescent="0.2">
      <c r="A166" s="198" t="s">
        <v>434</v>
      </c>
      <c r="B166" s="159">
        <v>1</v>
      </c>
      <c r="C166" s="207"/>
      <c r="D166" s="228" t="s">
        <v>511</v>
      </c>
    </row>
    <row r="167" spans="1:4" ht="25.5" customHeight="1" x14ac:dyDescent="0.2">
      <c r="A167" s="198" t="s">
        <v>435</v>
      </c>
      <c r="B167" s="159">
        <v>1</v>
      </c>
      <c r="C167" s="207"/>
      <c r="D167" s="190"/>
    </row>
    <row r="168" spans="1:4" ht="25.5" customHeight="1" x14ac:dyDescent="0.2">
      <c r="A168" s="198" t="s">
        <v>436</v>
      </c>
      <c r="B168" s="159">
        <v>1</v>
      </c>
      <c r="C168" s="207"/>
      <c r="D168" s="190"/>
    </row>
    <row r="169" spans="1:4" ht="25.5" customHeight="1" x14ac:dyDescent="0.2">
      <c r="A169" s="198" t="s">
        <v>437</v>
      </c>
      <c r="B169" s="159"/>
      <c r="C169" s="207">
        <v>2</v>
      </c>
      <c r="D169" s="190"/>
    </row>
    <row r="170" spans="1:4" ht="25.5" customHeight="1" x14ac:dyDescent="0.2">
      <c r="A170" s="198" t="s">
        <v>438</v>
      </c>
      <c r="B170" s="159"/>
      <c r="C170" s="207"/>
      <c r="D170" s="190"/>
    </row>
    <row r="171" spans="1:4" ht="25.5" customHeight="1" x14ac:dyDescent="0.2">
      <c r="A171" s="198" t="s">
        <v>439</v>
      </c>
      <c r="B171" s="159"/>
      <c r="C171" s="207"/>
      <c r="D171" s="190"/>
    </row>
    <row r="172" spans="1:4" ht="25.5" customHeight="1" thickBot="1" x14ac:dyDescent="0.25">
      <c r="A172" s="198" t="s">
        <v>440</v>
      </c>
      <c r="B172" s="206"/>
      <c r="C172" s="208"/>
      <c r="D172" s="192"/>
    </row>
    <row r="173" spans="1:4" ht="25.5" customHeight="1" thickBot="1" x14ac:dyDescent="0.25">
      <c r="A173" s="189" t="s">
        <v>401</v>
      </c>
      <c r="B173" s="199">
        <f>SUM(B166:B172)</f>
        <v>3</v>
      </c>
      <c r="C173" s="199">
        <f>SUM(C166:C172)</f>
        <v>2</v>
      </c>
      <c r="D173" s="375" t="s">
        <v>531</v>
      </c>
    </row>
    <row r="174" spans="1:4" ht="25.5" customHeight="1" x14ac:dyDescent="0.2">
      <c r="A174" s="198" t="s">
        <v>441</v>
      </c>
      <c r="B174" s="204" t="s">
        <v>509</v>
      </c>
      <c r="C174" s="205" t="s">
        <v>514</v>
      </c>
      <c r="D174" s="224" t="s">
        <v>515</v>
      </c>
    </row>
    <row r="175" spans="1:4" ht="25.5" customHeight="1" x14ac:dyDescent="0.2">
      <c r="A175" s="189" t="s">
        <v>442</v>
      </c>
      <c r="B175" s="182">
        <v>2</v>
      </c>
      <c r="C175" s="207"/>
      <c r="D175" s="228" t="s">
        <v>511</v>
      </c>
    </row>
    <row r="176" spans="1:4" ht="25.5" customHeight="1" thickBot="1" x14ac:dyDescent="0.25">
      <c r="A176" s="189" t="s">
        <v>443</v>
      </c>
      <c r="B176" s="191">
        <v>1</v>
      </c>
      <c r="C176" s="208">
        <v>2</v>
      </c>
      <c r="D176" s="190"/>
    </row>
    <row r="177" spans="1:4" ht="25.5" customHeight="1" thickBot="1" x14ac:dyDescent="0.25">
      <c r="A177" s="189" t="s">
        <v>401</v>
      </c>
      <c r="B177" s="193">
        <f>SUM(B175:B176)</f>
        <v>3</v>
      </c>
      <c r="C177" s="193">
        <f>SUM(C175:C176)</f>
        <v>2</v>
      </c>
      <c r="D177" s="377" t="s">
        <v>531</v>
      </c>
    </row>
    <row r="178" spans="1:4" ht="215.4" customHeight="1" x14ac:dyDescent="0.2">
      <c r="A178" s="337" t="s">
        <v>353</v>
      </c>
      <c r="B178" s="320"/>
      <c r="C178" s="321"/>
      <c r="D178" s="322"/>
    </row>
    <row r="179" spans="1:4" ht="36" customHeight="1" x14ac:dyDescent="0.2">
      <c r="A179" s="341"/>
      <c r="B179" s="338" t="s">
        <v>377</v>
      </c>
      <c r="C179" s="339"/>
      <c r="D179" s="340"/>
    </row>
    <row r="180" spans="1:4" ht="97.5" customHeight="1" thickBot="1" x14ac:dyDescent="0.25">
      <c r="A180" s="342"/>
      <c r="B180" s="253"/>
      <c r="C180" s="254"/>
      <c r="D180" s="255"/>
    </row>
    <row r="181" spans="1:4" ht="42" customHeight="1" thickBot="1" x14ac:dyDescent="0.25">
      <c r="A181" s="300" t="s">
        <v>527</v>
      </c>
      <c r="B181" s="300"/>
      <c r="C181" s="300"/>
      <c r="D181" s="300"/>
    </row>
    <row r="182" spans="1:4" ht="25.5" customHeight="1" x14ac:dyDescent="0.2">
      <c r="A182" s="293" t="s">
        <v>134</v>
      </c>
      <c r="B182" s="287" t="s">
        <v>139</v>
      </c>
      <c r="C182" s="180">
        <v>5</v>
      </c>
      <c r="D182" s="181" t="s">
        <v>297</v>
      </c>
    </row>
    <row r="183" spans="1:4" ht="25.5" customHeight="1" x14ac:dyDescent="0.2">
      <c r="A183" s="293"/>
      <c r="B183" s="287"/>
      <c r="C183" s="182">
        <v>5</v>
      </c>
      <c r="D183" s="223" t="s">
        <v>271</v>
      </c>
    </row>
    <row r="184" spans="1:4" ht="25.5" customHeight="1" thickBot="1" x14ac:dyDescent="0.25">
      <c r="A184" s="294"/>
      <c r="B184" s="290"/>
      <c r="C184" s="131">
        <f>IF(C183="","",C182/C183)</f>
        <v>1</v>
      </c>
      <c r="D184" s="161" t="s">
        <v>191</v>
      </c>
    </row>
    <row r="185" spans="1:4" ht="25.5" customHeight="1" thickTop="1" x14ac:dyDescent="0.2">
      <c r="A185" s="354" t="s">
        <v>126</v>
      </c>
      <c r="B185" s="257" t="s">
        <v>140</v>
      </c>
      <c r="C185" s="184">
        <v>2</v>
      </c>
      <c r="D185" s="219" t="s">
        <v>297</v>
      </c>
    </row>
    <row r="186" spans="1:4" ht="25.5" customHeight="1" x14ac:dyDescent="0.2">
      <c r="A186" s="293"/>
      <c r="B186" s="307"/>
      <c r="C186" s="182">
        <v>2</v>
      </c>
      <c r="D186" s="223" t="s">
        <v>271</v>
      </c>
    </row>
    <row r="187" spans="1:4" ht="25.5" customHeight="1" x14ac:dyDescent="0.2">
      <c r="A187" s="293"/>
      <c r="B187" s="271"/>
      <c r="C187" s="186">
        <f>IF(C186="","",C185/C186)</f>
        <v>1</v>
      </c>
      <c r="D187" s="218" t="s">
        <v>191</v>
      </c>
    </row>
    <row r="188" spans="1:4" ht="42" customHeight="1" thickBot="1" x14ac:dyDescent="0.25">
      <c r="A188" s="232" t="s">
        <v>504</v>
      </c>
      <c r="B188" s="232"/>
      <c r="C188" s="232"/>
      <c r="D188" s="233"/>
    </row>
    <row r="189" spans="1:4" ht="25.5" customHeight="1" x14ac:dyDescent="0.2">
      <c r="A189" s="198" t="s">
        <v>433</v>
      </c>
      <c r="B189" s="204" t="s">
        <v>509</v>
      </c>
      <c r="C189" s="205" t="s">
        <v>514</v>
      </c>
      <c r="D189" s="224" t="s">
        <v>516</v>
      </c>
    </row>
    <row r="190" spans="1:4" ht="25.5" customHeight="1" x14ac:dyDescent="0.2">
      <c r="A190" s="198" t="s">
        <v>434</v>
      </c>
      <c r="B190" s="159"/>
      <c r="C190" s="207"/>
      <c r="D190" s="228" t="s">
        <v>511</v>
      </c>
    </row>
    <row r="191" spans="1:4" ht="25.5" customHeight="1" x14ac:dyDescent="0.2">
      <c r="A191" s="198" t="s">
        <v>435</v>
      </c>
      <c r="B191" s="159"/>
      <c r="C191" s="207">
        <v>1</v>
      </c>
      <c r="D191" s="190"/>
    </row>
    <row r="192" spans="1:4" ht="25.5" customHeight="1" x14ac:dyDescent="0.2">
      <c r="A192" s="198" t="s">
        <v>436</v>
      </c>
      <c r="B192" s="159"/>
      <c r="C192" s="207"/>
      <c r="D192" s="190"/>
    </row>
    <row r="193" spans="1:4" ht="25.5" customHeight="1" x14ac:dyDescent="0.2">
      <c r="A193" s="198" t="s">
        <v>437</v>
      </c>
      <c r="B193" s="159"/>
      <c r="C193" s="207">
        <v>1</v>
      </c>
      <c r="D193" s="190"/>
    </row>
    <row r="194" spans="1:4" ht="25.5" customHeight="1" x14ac:dyDescent="0.2">
      <c r="A194" s="198" t="s">
        <v>438</v>
      </c>
      <c r="B194" s="159"/>
      <c r="C194" s="207"/>
      <c r="D194" s="190"/>
    </row>
    <row r="195" spans="1:4" ht="25.5" customHeight="1" x14ac:dyDescent="0.2">
      <c r="A195" s="198" t="s">
        <v>439</v>
      </c>
      <c r="B195" s="159"/>
      <c r="C195" s="207"/>
      <c r="D195" s="190"/>
    </row>
    <row r="196" spans="1:4" ht="25.5" customHeight="1" thickBot="1" x14ac:dyDescent="0.25">
      <c r="A196" s="198" t="s">
        <v>440</v>
      </c>
      <c r="B196" s="206"/>
      <c r="C196" s="208"/>
      <c r="D196" s="192"/>
    </row>
    <row r="197" spans="1:4" ht="25.5" customHeight="1" thickBot="1" x14ac:dyDescent="0.25">
      <c r="A197" s="189" t="s">
        <v>401</v>
      </c>
      <c r="B197" s="199">
        <f>SUM(B190:B196)</f>
        <v>0</v>
      </c>
      <c r="C197" s="199">
        <f>SUM(C190:C196)</f>
        <v>2</v>
      </c>
      <c r="D197" s="375" t="s">
        <v>531</v>
      </c>
    </row>
    <row r="198" spans="1:4" ht="25.5" customHeight="1" x14ac:dyDescent="0.2">
      <c r="A198" s="198" t="s">
        <v>441</v>
      </c>
      <c r="B198" s="204" t="s">
        <v>509</v>
      </c>
      <c r="C198" s="205" t="s">
        <v>514</v>
      </c>
      <c r="D198" s="224" t="s">
        <v>516</v>
      </c>
    </row>
    <row r="199" spans="1:4" ht="25.5" customHeight="1" x14ac:dyDescent="0.2">
      <c r="A199" s="189" t="s">
        <v>442</v>
      </c>
      <c r="B199" s="182"/>
      <c r="C199" s="207">
        <v>1</v>
      </c>
      <c r="D199" s="228" t="s">
        <v>511</v>
      </c>
    </row>
    <row r="200" spans="1:4" ht="25.5" customHeight="1" thickBot="1" x14ac:dyDescent="0.25">
      <c r="A200" s="189" t="s">
        <v>443</v>
      </c>
      <c r="B200" s="191"/>
      <c r="C200" s="208">
        <v>1</v>
      </c>
      <c r="D200" s="190"/>
    </row>
    <row r="201" spans="1:4" ht="25.5" customHeight="1" thickBot="1" x14ac:dyDescent="0.25">
      <c r="A201" s="189" t="s">
        <v>401</v>
      </c>
      <c r="B201" s="193">
        <f>SUM(B199:B200)</f>
        <v>0</v>
      </c>
      <c r="C201" s="193">
        <f>SUM(C199:C200)</f>
        <v>2</v>
      </c>
      <c r="D201" s="377" t="s">
        <v>531</v>
      </c>
    </row>
    <row r="202" spans="1:4" ht="71.25" customHeight="1" x14ac:dyDescent="0.2">
      <c r="A202" s="335" t="s">
        <v>353</v>
      </c>
      <c r="B202" s="323"/>
      <c r="C202" s="324"/>
      <c r="D202" s="325"/>
    </row>
    <row r="203" spans="1:4" ht="25.5" customHeight="1" x14ac:dyDescent="0.2">
      <c r="A203" s="336"/>
      <c r="B203" s="338" t="s">
        <v>377</v>
      </c>
      <c r="C203" s="339"/>
      <c r="D203" s="340"/>
    </row>
    <row r="204" spans="1:4" ht="96.6" customHeight="1" thickBot="1" x14ac:dyDescent="0.25">
      <c r="A204" s="337"/>
      <c r="B204" s="253"/>
      <c r="C204" s="254"/>
      <c r="D204" s="255"/>
    </row>
    <row r="205" spans="1:4" ht="24" customHeight="1" x14ac:dyDescent="0.2">
      <c r="A205" s="299" t="s">
        <v>528</v>
      </c>
      <c r="B205" s="299"/>
      <c r="C205" s="299"/>
      <c r="D205" s="299"/>
    </row>
    <row r="206" spans="1:4" ht="259.5" customHeight="1" x14ac:dyDescent="0.2">
      <c r="A206" s="188" t="s">
        <v>232</v>
      </c>
      <c r="B206" s="226" t="s">
        <v>328</v>
      </c>
      <c r="C206" s="330"/>
      <c r="D206" s="331"/>
    </row>
    <row r="207" spans="1:4" ht="24" customHeight="1" x14ac:dyDescent="0.2">
      <c r="A207" s="299" t="s">
        <v>529</v>
      </c>
      <c r="B207" s="299"/>
      <c r="C207" s="299"/>
      <c r="D207" s="334"/>
    </row>
    <row r="208" spans="1:4" ht="236.4" customHeight="1" x14ac:dyDescent="0.2">
      <c r="A208" s="237" t="s">
        <v>232</v>
      </c>
      <c r="B208" s="234"/>
      <c r="C208" s="235"/>
      <c r="D208" s="236"/>
    </row>
    <row r="209" spans="1:4" ht="235.95" customHeight="1" x14ac:dyDescent="0.2">
      <c r="A209" s="238"/>
      <c r="B209" s="234"/>
      <c r="C209" s="235"/>
      <c r="D209" s="236"/>
    </row>
    <row r="210" spans="1:4" ht="24.75" customHeight="1" thickBot="1" x14ac:dyDescent="0.25">
      <c r="A210" s="299" t="s">
        <v>530</v>
      </c>
      <c r="B210" s="299"/>
      <c r="C210" s="300"/>
      <c r="D210" s="332"/>
    </row>
    <row r="211" spans="1:4" ht="18.75" customHeight="1" x14ac:dyDescent="0.2">
      <c r="A211" s="297" t="s">
        <v>229</v>
      </c>
      <c r="B211" s="333"/>
      <c r="C211" s="194">
        <v>5</v>
      </c>
      <c r="D211" s="166" t="s">
        <v>230</v>
      </c>
    </row>
    <row r="212" spans="1:4" ht="18.75" customHeight="1" thickBot="1" x14ac:dyDescent="0.25">
      <c r="A212" s="288" t="s">
        <v>231</v>
      </c>
      <c r="B212" s="329"/>
      <c r="C212" s="195"/>
      <c r="D212" s="217"/>
    </row>
    <row r="213" spans="1:4" ht="89.4" customHeight="1" x14ac:dyDescent="0.2">
      <c r="A213" s="329" t="s">
        <v>370</v>
      </c>
      <c r="B213" s="323"/>
      <c r="C213" s="324"/>
      <c r="D213" s="325"/>
    </row>
    <row r="214" spans="1:4" ht="24" customHeight="1" x14ac:dyDescent="0.2">
      <c r="A214" s="297"/>
      <c r="B214" s="326" t="s">
        <v>354</v>
      </c>
      <c r="C214" s="327"/>
      <c r="D214" s="328"/>
    </row>
    <row r="215" spans="1:4" ht="97.5" customHeight="1" thickBot="1" x14ac:dyDescent="0.25">
      <c r="A215" s="298"/>
      <c r="B215" s="253"/>
      <c r="C215" s="254"/>
      <c r="D215" s="255"/>
    </row>
    <row r="216" spans="1:4" ht="52.35" customHeight="1" x14ac:dyDescent="0.2">
      <c r="A216" s="329" t="s">
        <v>363</v>
      </c>
      <c r="B216" s="323"/>
      <c r="C216" s="324"/>
      <c r="D216" s="325"/>
    </row>
    <row r="217" spans="1:4" ht="24" customHeight="1" x14ac:dyDescent="0.2">
      <c r="A217" s="297"/>
      <c r="B217" s="326" t="s">
        <v>369</v>
      </c>
      <c r="C217" s="327"/>
      <c r="D217" s="328"/>
    </row>
    <row r="218" spans="1:4" ht="97.5" customHeight="1" thickBot="1" x14ac:dyDescent="0.25">
      <c r="A218" s="298"/>
      <c r="B218" s="253"/>
      <c r="C218" s="254"/>
      <c r="D218" s="255"/>
    </row>
  </sheetData>
  <mergeCells count="107">
    <mergeCell ref="A1:D1"/>
    <mergeCell ref="A2:D2"/>
    <mergeCell ref="A3:B3"/>
    <mergeCell ref="C3:D3"/>
    <mergeCell ref="A4:B4"/>
    <mergeCell ref="C4:D4"/>
    <mergeCell ref="C8:D8"/>
    <mergeCell ref="C9:D9"/>
    <mergeCell ref="A15:B16"/>
    <mergeCell ref="C15:D15"/>
    <mergeCell ref="A17:A27"/>
    <mergeCell ref="A28:A32"/>
    <mergeCell ref="A5:B5"/>
    <mergeCell ref="C5:D5"/>
    <mergeCell ref="A6:B6"/>
    <mergeCell ref="C6:D6"/>
    <mergeCell ref="A7:B7"/>
    <mergeCell ref="C7:D7"/>
    <mergeCell ref="C56:D56"/>
    <mergeCell ref="A58:D58"/>
    <mergeCell ref="A59:D59"/>
    <mergeCell ref="A60:D60"/>
    <mergeCell ref="A61:B61"/>
    <mergeCell ref="A62:B64"/>
    <mergeCell ref="A33:B33"/>
    <mergeCell ref="A34:A44"/>
    <mergeCell ref="A45:A49"/>
    <mergeCell ref="A50:B50"/>
    <mergeCell ref="A51:A56"/>
    <mergeCell ref="C51:D51"/>
    <mergeCell ref="C52:D52"/>
    <mergeCell ref="C53:D53"/>
    <mergeCell ref="C54:D54"/>
    <mergeCell ref="C55:D55"/>
    <mergeCell ref="A85:D85"/>
    <mergeCell ref="A86:A91"/>
    <mergeCell ref="B86:B88"/>
    <mergeCell ref="B89:B91"/>
    <mergeCell ref="A92:A97"/>
    <mergeCell ref="B92:B94"/>
    <mergeCell ref="B95:B97"/>
    <mergeCell ref="A65:B67"/>
    <mergeCell ref="A68:D68"/>
    <mergeCell ref="A82:A84"/>
    <mergeCell ref="B82:D82"/>
    <mergeCell ref="B83:D83"/>
    <mergeCell ref="B84:D84"/>
    <mergeCell ref="A116:A122"/>
    <mergeCell ref="B117:B119"/>
    <mergeCell ref="B120:B122"/>
    <mergeCell ref="A123:A132"/>
    <mergeCell ref="B124:B126"/>
    <mergeCell ref="B127:B129"/>
    <mergeCell ref="B130:B132"/>
    <mergeCell ref="A98:D98"/>
    <mergeCell ref="A112:A114"/>
    <mergeCell ref="B112:D112"/>
    <mergeCell ref="B113:D113"/>
    <mergeCell ref="B114:D114"/>
    <mergeCell ref="A115:D115"/>
    <mergeCell ref="A151:A153"/>
    <mergeCell ref="B151:B153"/>
    <mergeCell ref="A154:A156"/>
    <mergeCell ref="B154:B156"/>
    <mergeCell ref="A157:D157"/>
    <mergeCell ref="A158:A160"/>
    <mergeCell ref="B158:B160"/>
    <mergeCell ref="A133:D133"/>
    <mergeCell ref="A147:A149"/>
    <mergeCell ref="B147:D147"/>
    <mergeCell ref="B148:D148"/>
    <mergeCell ref="B149:D149"/>
    <mergeCell ref="A150:D150"/>
    <mergeCell ref="A181:D181"/>
    <mergeCell ref="A182:A184"/>
    <mergeCell ref="B182:B184"/>
    <mergeCell ref="A185:A187"/>
    <mergeCell ref="B185:B187"/>
    <mergeCell ref="A188:D188"/>
    <mergeCell ref="A161:A163"/>
    <mergeCell ref="B161:B163"/>
    <mergeCell ref="A164:D164"/>
    <mergeCell ref="A178:A180"/>
    <mergeCell ref="B178:D178"/>
    <mergeCell ref="B179:D179"/>
    <mergeCell ref="B180:D180"/>
    <mergeCell ref="A207:D207"/>
    <mergeCell ref="A208:A209"/>
    <mergeCell ref="B208:D208"/>
    <mergeCell ref="B209:D209"/>
    <mergeCell ref="A210:D210"/>
    <mergeCell ref="A211:B211"/>
    <mergeCell ref="A202:A204"/>
    <mergeCell ref="B202:D202"/>
    <mergeCell ref="B203:D203"/>
    <mergeCell ref="B204:D204"/>
    <mergeCell ref="A205:D205"/>
    <mergeCell ref="C206:D206"/>
    <mergeCell ref="A212:B212"/>
    <mergeCell ref="A213:A215"/>
    <mergeCell ref="B213:D213"/>
    <mergeCell ref="B214:D214"/>
    <mergeCell ref="B215:D215"/>
    <mergeCell ref="A216:A218"/>
    <mergeCell ref="B216:D216"/>
    <mergeCell ref="B217:D217"/>
    <mergeCell ref="B218:D218"/>
  </mergeCells>
  <phoneticPr fontId="31"/>
  <dataValidations count="8">
    <dataValidation type="list" allowBlank="1" sqref="D45:D50 D28:D33" xr:uid="{B82D610D-0169-4262-88E0-40FBF09AD353}">
      <formula1>$I$51:$I$56</formula1>
    </dataValidation>
    <dataValidation type="list" allowBlank="1" showInputMessage="1" showErrorMessage="1" sqref="C4" xr:uid="{B2FD8B11-272E-4C5A-A0FE-28CC3F37D6A1}">
      <formula1>$I$5:$I$19</formula1>
    </dataValidation>
    <dataValidation type="list" allowBlank="1" sqref="B28:B32 B45:B49" xr:uid="{80657FE6-2406-4726-AD03-80A216541569}">
      <formula1>$G$24:$G$39</formula1>
    </dataValidation>
    <dataValidation operator="greaterThanOrEqual" allowBlank="1" showInputMessage="1" showErrorMessage="1" sqref="C88 C91 C99:C106 C160 C156 C153 C69:C76 C129 C126 C122 C119 C94 C64 C184 C134:C141 C143:C145 C67 C189:C196 C97 C78:C80 C132 C108:C110 C163 C165:C172 C187 C174:C176 C198:C200" xr:uid="{DC2B051D-F3D7-41A7-830D-B88AD1D9446B}"/>
    <dataValidation sqref="B17:B27 B34:B44" xr:uid="{012268FE-A98F-4387-B370-32E3AB4D2B54}"/>
    <dataValidation allowBlank="1" sqref="D17:D27 D34:D44" xr:uid="{D14CE355-A278-46E2-97B1-DD6167AD556E}"/>
    <dataValidation type="decimal" operator="greaterThanOrEqual" allowBlank="1" showInputMessage="1" showErrorMessage="1" sqref="C161:C162 C154:C155 C120:C121 C95:C96 C185:C186 C130:C131 C62:C63 C65:C66 C86:C87 C89:C90 C92:C93 C117:C118 C124:C125 C127:C128 C151:C152 C158:C159 C182:C183 C206" xr:uid="{FA79DCE5-AFC7-4D63-ADE2-F522C94199BE}">
      <formula1>0</formula1>
    </dataValidation>
    <dataValidation type="list" allowBlank="1" sqref="C14" xr:uid="{1B11B3D1-5602-4E9F-B532-DBC426D0AE81}">
      <formula1>$G$5:$G$13</formula1>
    </dataValidation>
  </dataValidations>
  <printOptions horizontalCentered="1"/>
  <pageMargins left="0.70833333333333293" right="0.57062500000000005" top="0.74791666666666701" bottom="0.74791666666666701" header="0.31458333333333294" footer="0.31458333333333294"/>
  <pageSetup paperSize="9" scale="57" fitToHeight="0" orientation="portrait" r:id="rId1"/>
  <headerFooter>
    <oddFooter>&amp;C&amp;P／&amp;N</oddFooter>
  </headerFooter>
  <rowBreaks count="6" manualBreakCount="6">
    <brk id="57" max="3" man="1"/>
    <brk id="84" max="3" man="1"/>
    <brk id="114" max="3" man="1"/>
    <brk id="149" max="3" man="1"/>
    <brk id="180" max="3" man="1"/>
    <brk id="20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0705" r:id="rId4" name="Group Box 212">
              <controlPr defaultSize="0" autoPict="0">
                <anchor moveWithCells="1">
                  <from>
                    <xdr:col>0</xdr:col>
                    <xdr:colOff>1417320</xdr:colOff>
                    <xdr:row>209</xdr:row>
                    <xdr:rowOff>220980</xdr:rowOff>
                  </from>
                  <to>
                    <xdr:col>2</xdr:col>
                    <xdr:colOff>0</xdr:colOff>
                    <xdr:row>211</xdr:row>
                    <xdr:rowOff>182880</xdr:rowOff>
                  </to>
                </anchor>
              </controlPr>
            </control>
          </mc:Choice>
        </mc:AlternateContent>
        <mc:AlternateContent xmlns:mc="http://schemas.openxmlformats.org/markup-compatibility/2006">
          <mc:Choice Requires="x14">
            <control shapeId="200706" r:id="rId5" name="Group Box 216">
              <controlPr defaultSize="0" autoPict="0">
                <anchor moveWithCells="1">
                  <from>
                    <xdr:col>2</xdr:col>
                    <xdr:colOff>7620</xdr:colOff>
                    <xdr:row>218</xdr:row>
                    <xdr:rowOff>0</xdr:rowOff>
                  </from>
                  <to>
                    <xdr:col>3</xdr:col>
                    <xdr:colOff>2689860</xdr:colOff>
                    <xdr:row>224</xdr:row>
                    <xdr:rowOff>99060</xdr:rowOff>
                  </to>
                </anchor>
              </controlPr>
            </control>
          </mc:Choice>
        </mc:AlternateContent>
        <mc:AlternateContent xmlns:mc="http://schemas.openxmlformats.org/markup-compatibility/2006">
          <mc:Choice Requires="x14">
            <control shapeId="200707" r:id="rId6" name="Group Box 282">
              <controlPr defaultSize="0" autoPict="0">
                <anchor moveWithCells="1">
                  <from>
                    <xdr:col>1</xdr:col>
                    <xdr:colOff>1562100</xdr:colOff>
                    <xdr:row>4</xdr:row>
                    <xdr:rowOff>83820</xdr:rowOff>
                  </from>
                  <to>
                    <xdr:col>3</xdr:col>
                    <xdr:colOff>3040380</xdr:colOff>
                    <xdr:row>12</xdr:row>
                    <xdr:rowOff>60960</xdr:rowOff>
                  </to>
                </anchor>
              </controlPr>
            </control>
          </mc:Choice>
        </mc:AlternateContent>
        <mc:AlternateContent xmlns:mc="http://schemas.openxmlformats.org/markup-compatibility/2006">
          <mc:Choice Requires="x14">
            <control shapeId="200708" r:id="rId7" name="Option Button 283">
              <controlPr defaultSize="0" autoPict="0">
                <anchor moveWithCells="1">
                  <from>
                    <xdr:col>2</xdr:col>
                    <xdr:colOff>2354580</xdr:colOff>
                    <xdr:row>14</xdr:row>
                    <xdr:rowOff>22860</xdr:rowOff>
                  </from>
                  <to>
                    <xdr:col>3</xdr:col>
                    <xdr:colOff>1112520</xdr:colOff>
                    <xdr:row>14</xdr:row>
                    <xdr:rowOff>251460</xdr:rowOff>
                  </to>
                </anchor>
              </controlPr>
            </control>
          </mc:Choice>
        </mc:AlternateContent>
        <mc:AlternateContent xmlns:mc="http://schemas.openxmlformats.org/markup-compatibility/2006">
          <mc:Choice Requires="x14">
            <control shapeId="200709" r:id="rId8" name="Option Button 284">
              <controlPr defaultSize="0" autoPict="0">
                <anchor moveWithCells="1">
                  <from>
                    <xdr:col>3</xdr:col>
                    <xdr:colOff>1874520</xdr:colOff>
                    <xdr:row>14</xdr:row>
                    <xdr:rowOff>22860</xdr:rowOff>
                  </from>
                  <to>
                    <xdr:col>3</xdr:col>
                    <xdr:colOff>3169920</xdr:colOff>
                    <xdr:row>14</xdr:row>
                    <xdr:rowOff>251460</xdr:rowOff>
                  </to>
                </anchor>
              </controlPr>
            </control>
          </mc:Choice>
        </mc:AlternateContent>
        <mc:AlternateContent xmlns:mc="http://schemas.openxmlformats.org/markup-compatibility/2006">
          <mc:Choice Requires="x14">
            <control shapeId="200710" r:id="rId9" name="Option Button 286">
              <controlPr defaultSize="0" autoPict="0">
                <anchor moveWithCells="1">
                  <from>
                    <xdr:col>2</xdr:col>
                    <xdr:colOff>76200</xdr:colOff>
                    <xdr:row>15</xdr:row>
                    <xdr:rowOff>22860</xdr:rowOff>
                  </from>
                  <to>
                    <xdr:col>2</xdr:col>
                    <xdr:colOff>2316480</xdr:colOff>
                    <xdr:row>15</xdr:row>
                    <xdr:rowOff>228600</xdr:rowOff>
                  </to>
                </anchor>
              </controlPr>
            </control>
          </mc:Choice>
        </mc:AlternateContent>
        <mc:AlternateContent xmlns:mc="http://schemas.openxmlformats.org/markup-compatibility/2006">
          <mc:Choice Requires="x14">
            <control shapeId="200711" r:id="rId10" name="Group Box 290">
              <controlPr defaultSize="0" autoPict="0">
                <anchor moveWithCells="1">
                  <from>
                    <xdr:col>2</xdr:col>
                    <xdr:colOff>7620</xdr:colOff>
                    <xdr:row>218</xdr:row>
                    <xdr:rowOff>0</xdr:rowOff>
                  </from>
                  <to>
                    <xdr:col>3</xdr:col>
                    <xdr:colOff>2689860</xdr:colOff>
                    <xdr:row>224</xdr:row>
                    <xdr:rowOff>45720</xdr:rowOff>
                  </to>
                </anchor>
              </controlPr>
            </control>
          </mc:Choice>
        </mc:AlternateContent>
        <mc:AlternateContent xmlns:mc="http://schemas.openxmlformats.org/markup-compatibility/2006">
          <mc:Choice Requires="x14">
            <control shapeId="200712" r:id="rId11" name="Group Box 296">
              <controlPr defaultSize="0" autoPict="0">
                <anchor moveWithCells="1">
                  <from>
                    <xdr:col>2</xdr:col>
                    <xdr:colOff>7620</xdr:colOff>
                    <xdr:row>218</xdr:row>
                    <xdr:rowOff>0</xdr:rowOff>
                  </from>
                  <to>
                    <xdr:col>3</xdr:col>
                    <xdr:colOff>2689860</xdr:colOff>
                    <xdr:row>224</xdr:row>
                    <xdr:rowOff>45720</xdr:rowOff>
                  </to>
                </anchor>
              </controlPr>
            </control>
          </mc:Choice>
        </mc:AlternateContent>
        <mc:AlternateContent xmlns:mc="http://schemas.openxmlformats.org/markup-compatibility/2006">
          <mc:Choice Requires="x14">
            <control shapeId="200713" r:id="rId12" name="Group Box 302">
              <controlPr defaultSize="0" autoPict="0">
                <anchor moveWithCells="1">
                  <from>
                    <xdr:col>2</xdr:col>
                    <xdr:colOff>7620</xdr:colOff>
                    <xdr:row>218</xdr:row>
                    <xdr:rowOff>0</xdr:rowOff>
                  </from>
                  <to>
                    <xdr:col>3</xdr:col>
                    <xdr:colOff>2689860</xdr:colOff>
                    <xdr:row>224</xdr:row>
                    <xdr:rowOff>45720</xdr:rowOff>
                  </to>
                </anchor>
              </controlPr>
            </control>
          </mc:Choice>
        </mc:AlternateContent>
        <mc:AlternateContent xmlns:mc="http://schemas.openxmlformats.org/markup-compatibility/2006">
          <mc:Choice Requires="x14">
            <control shapeId="200714" r:id="rId13" name="Group Box 308">
              <controlPr defaultSize="0" autoPict="0">
                <anchor moveWithCells="1">
                  <from>
                    <xdr:col>2</xdr:col>
                    <xdr:colOff>7620</xdr:colOff>
                    <xdr:row>218</xdr:row>
                    <xdr:rowOff>0</xdr:rowOff>
                  </from>
                  <to>
                    <xdr:col>3</xdr:col>
                    <xdr:colOff>2689860</xdr:colOff>
                    <xdr:row>224</xdr:row>
                    <xdr:rowOff>45720</xdr:rowOff>
                  </to>
                </anchor>
              </controlPr>
            </control>
          </mc:Choice>
        </mc:AlternateContent>
        <mc:AlternateContent xmlns:mc="http://schemas.openxmlformats.org/markup-compatibility/2006">
          <mc:Choice Requires="x14">
            <control shapeId="200715" r:id="rId14" name="チェック 187">
              <controlPr defaultSize="0" autoPict="0">
                <anchor moveWithCells="1">
                  <from>
                    <xdr:col>2</xdr:col>
                    <xdr:colOff>30480</xdr:colOff>
                    <xdr:row>210</xdr:row>
                    <xdr:rowOff>220980</xdr:rowOff>
                  </from>
                  <to>
                    <xdr:col>2</xdr:col>
                    <xdr:colOff>1851660</xdr:colOff>
                    <xdr:row>211</xdr:row>
                    <xdr:rowOff>220980</xdr:rowOff>
                  </to>
                </anchor>
              </controlPr>
            </control>
          </mc:Choice>
        </mc:AlternateContent>
        <mc:AlternateContent xmlns:mc="http://schemas.openxmlformats.org/markup-compatibility/2006">
          <mc:Choice Requires="x14">
            <control shapeId="200716" r:id="rId15" name="チェック 602">
              <controlPr defaultSize="0" autoPict="0">
                <anchor moveWithCells="1">
                  <from>
                    <xdr:col>1</xdr:col>
                    <xdr:colOff>38100</xdr:colOff>
                    <xdr:row>212</xdr:row>
                    <xdr:rowOff>152400</xdr:rowOff>
                  </from>
                  <to>
                    <xdr:col>2</xdr:col>
                    <xdr:colOff>2484120</xdr:colOff>
                    <xdr:row>213</xdr:row>
                    <xdr:rowOff>0</xdr:rowOff>
                  </to>
                </anchor>
              </controlPr>
            </control>
          </mc:Choice>
        </mc:AlternateContent>
        <mc:AlternateContent xmlns:mc="http://schemas.openxmlformats.org/markup-compatibility/2006">
          <mc:Choice Requires="x14">
            <control shapeId="200717" r:id="rId16" name="チェック 603">
              <controlPr defaultSize="0" autoPict="0">
                <anchor moveWithCells="1">
                  <from>
                    <xdr:col>1</xdr:col>
                    <xdr:colOff>38100</xdr:colOff>
                    <xdr:row>212</xdr:row>
                    <xdr:rowOff>388620</xdr:rowOff>
                  </from>
                  <to>
                    <xdr:col>2</xdr:col>
                    <xdr:colOff>2484120</xdr:colOff>
                    <xdr:row>213</xdr:row>
                    <xdr:rowOff>0</xdr:rowOff>
                  </to>
                </anchor>
              </controlPr>
            </control>
          </mc:Choice>
        </mc:AlternateContent>
        <mc:AlternateContent xmlns:mc="http://schemas.openxmlformats.org/markup-compatibility/2006">
          <mc:Choice Requires="x14">
            <control shapeId="200718" r:id="rId17" name="チェック 604">
              <controlPr defaultSize="0" autoPict="0">
                <anchor moveWithCells="1">
                  <from>
                    <xdr:col>1</xdr:col>
                    <xdr:colOff>38100</xdr:colOff>
                    <xdr:row>212</xdr:row>
                    <xdr:rowOff>632460</xdr:rowOff>
                  </from>
                  <to>
                    <xdr:col>2</xdr:col>
                    <xdr:colOff>2484120</xdr:colOff>
                    <xdr:row>213</xdr:row>
                    <xdr:rowOff>0</xdr:rowOff>
                  </to>
                </anchor>
              </controlPr>
            </control>
          </mc:Choice>
        </mc:AlternateContent>
        <mc:AlternateContent xmlns:mc="http://schemas.openxmlformats.org/markup-compatibility/2006">
          <mc:Choice Requires="x14">
            <control shapeId="200719" r:id="rId18" name="Option Button 15">
              <controlPr defaultSize="0" autoPict="0">
                <anchor moveWithCells="1">
                  <from>
                    <xdr:col>2</xdr:col>
                    <xdr:colOff>76200</xdr:colOff>
                    <xdr:row>14</xdr:row>
                    <xdr:rowOff>22860</xdr:rowOff>
                  </from>
                  <to>
                    <xdr:col>2</xdr:col>
                    <xdr:colOff>1775460</xdr:colOff>
                    <xdr:row>15</xdr:row>
                    <xdr:rowOff>0</xdr:rowOff>
                  </to>
                </anchor>
              </controlPr>
            </control>
          </mc:Choice>
        </mc:AlternateContent>
        <mc:AlternateContent xmlns:mc="http://schemas.openxmlformats.org/markup-compatibility/2006">
          <mc:Choice Requires="x14">
            <control shapeId="200720" r:id="rId19" name="Group Box 16">
              <controlPr defaultSize="0" autoFill="0" autoPict="0">
                <anchor moveWithCells="1">
                  <from>
                    <xdr:col>1</xdr:col>
                    <xdr:colOff>2484120</xdr:colOff>
                    <xdr:row>57</xdr:row>
                    <xdr:rowOff>0</xdr:rowOff>
                  </from>
                  <to>
                    <xdr:col>3</xdr:col>
                    <xdr:colOff>3185160</xdr:colOff>
                    <xdr:row>58</xdr:row>
                    <xdr:rowOff>228600</xdr:rowOff>
                  </to>
                </anchor>
              </controlPr>
            </control>
          </mc:Choice>
        </mc:AlternateContent>
        <mc:AlternateContent xmlns:mc="http://schemas.openxmlformats.org/markup-compatibility/2006">
          <mc:Choice Requires="x14">
            <control shapeId="200721" r:id="rId20" name="Group Box 17">
              <controlPr defaultSize="0" autoFill="0" autoPict="0">
                <anchor moveWithCells="1">
                  <from>
                    <xdr:col>1</xdr:col>
                    <xdr:colOff>2461260</xdr:colOff>
                    <xdr:row>57</xdr:row>
                    <xdr:rowOff>0</xdr:rowOff>
                  </from>
                  <to>
                    <xdr:col>3</xdr:col>
                    <xdr:colOff>3185160</xdr:colOff>
                    <xdr:row>58</xdr:row>
                    <xdr:rowOff>228600</xdr:rowOff>
                  </to>
                </anchor>
              </controlPr>
            </control>
          </mc:Choice>
        </mc:AlternateContent>
        <mc:AlternateContent xmlns:mc="http://schemas.openxmlformats.org/markup-compatibility/2006">
          <mc:Choice Requires="x14">
            <control shapeId="200722" r:id="rId21" name="Group Box 18">
              <controlPr defaultSize="0" autoFill="0" autoPict="0">
                <anchor moveWithCells="1">
                  <from>
                    <xdr:col>1</xdr:col>
                    <xdr:colOff>2430780</xdr:colOff>
                    <xdr:row>57</xdr:row>
                    <xdr:rowOff>0</xdr:rowOff>
                  </from>
                  <to>
                    <xdr:col>3</xdr:col>
                    <xdr:colOff>3169920</xdr:colOff>
                    <xdr:row>58</xdr:row>
                    <xdr:rowOff>228600</xdr:rowOff>
                  </to>
                </anchor>
              </controlPr>
            </control>
          </mc:Choice>
        </mc:AlternateContent>
        <mc:AlternateContent xmlns:mc="http://schemas.openxmlformats.org/markup-compatibility/2006">
          <mc:Choice Requires="x14">
            <control shapeId="200723" r:id="rId22" name="Group Box 19">
              <controlPr defaultSize="0" autoFill="0" autoPict="0">
                <anchor moveWithCells="1">
                  <from>
                    <xdr:col>1</xdr:col>
                    <xdr:colOff>2461260</xdr:colOff>
                    <xdr:row>57</xdr:row>
                    <xdr:rowOff>0</xdr:rowOff>
                  </from>
                  <to>
                    <xdr:col>3</xdr:col>
                    <xdr:colOff>3185160</xdr:colOff>
                    <xdr:row>58</xdr:row>
                    <xdr:rowOff>228600</xdr:rowOff>
                  </to>
                </anchor>
              </controlPr>
            </control>
          </mc:Choice>
        </mc:AlternateContent>
        <mc:AlternateContent xmlns:mc="http://schemas.openxmlformats.org/markup-compatibility/2006">
          <mc:Choice Requires="x14">
            <control shapeId="200724" r:id="rId23" name="Check Box 20">
              <controlPr defaultSize="0" autoPict="0">
                <anchor moveWithCells="1">
                  <from>
                    <xdr:col>1</xdr:col>
                    <xdr:colOff>38100</xdr:colOff>
                    <xdr:row>212</xdr:row>
                    <xdr:rowOff>868680</xdr:rowOff>
                  </from>
                  <to>
                    <xdr:col>2</xdr:col>
                    <xdr:colOff>2484120</xdr:colOff>
                    <xdr:row>213</xdr:row>
                    <xdr:rowOff>0</xdr:rowOff>
                  </to>
                </anchor>
              </controlPr>
            </control>
          </mc:Choice>
        </mc:AlternateContent>
        <mc:AlternateContent xmlns:mc="http://schemas.openxmlformats.org/markup-compatibility/2006">
          <mc:Choice Requires="x14">
            <control shapeId="200725" r:id="rId24" name="Check Box 21">
              <controlPr defaultSize="0" autoPict="0">
                <anchor moveWithCells="1">
                  <from>
                    <xdr:col>3</xdr:col>
                    <xdr:colOff>30480</xdr:colOff>
                    <xdr:row>210</xdr:row>
                    <xdr:rowOff>220980</xdr:rowOff>
                  </from>
                  <to>
                    <xdr:col>3</xdr:col>
                    <xdr:colOff>2407920</xdr:colOff>
                    <xdr:row>211</xdr:row>
                    <xdr:rowOff>220980</xdr:rowOff>
                  </to>
                </anchor>
              </controlPr>
            </control>
          </mc:Choice>
        </mc:AlternateContent>
        <mc:AlternateContent xmlns:mc="http://schemas.openxmlformats.org/markup-compatibility/2006">
          <mc:Choice Requires="x14">
            <control shapeId="200726" r:id="rId25" name="Check Box 22">
              <controlPr defaultSize="0" autoPict="0">
                <anchor moveWithCells="1">
                  <from>
                    <xdr:col>1</xdr:col>
                    <xdr:colOff>38100</xdr:colOff>
                    <xdr:row>215</xdr:row>
                    <xdr:rowOff>144780</xdr:rowOff>
                  </from>
                  <to>
                    <xdr:col>2</xdr:col>
                    <xdr:colOff>2484120</xdr:colOff>
                    <xdr:row>215</xdr:row>
                    <xdr:rowOff>312420</xdr:rowOff>
                  </to>
                </anchor>
              </controlPr>
            </control>
          </mc:Choice>
        </mc:AlternateContent>
        <mc:AlternateContent xmlns:mc="http://schemas.openxmlformats.org/markup-compatibility/2006">
          <mc:Choice Requires="x14">
            <control shapeId="200727" r:id="rId26" name="Check Box 23">
              <controlPr defaultSize="0" autoPict="0">
                <anchor moveWithCells="1">
                  <from>
                    <xdr:col>1</xdr:col>
                    <xdr:colOff>38100</xdr:colOff>
                    <xdr:row>215</xdr:row>
                    <xdr:rowOff>381000</xdr:rowOff>
                  </from>
                  <to>
                    <xdr:col>2</xdr:col>
                    <xdr:colOff>2484120</xdr:colOff>
                    <xdr:row>215</xdr:row>
                    <xdr:rowOff>563880</xdr:rowOff>
                  </to>
                </anchor>
              </controlPr>
            </control>
          </mc:Choice>
        </mc:AlternateContent>
        <mc:AlternateContent xmlns:mc="http://schemas.openxmlformats.org/markup-compatibility/2006">
          <mc:Choice Requires="x14">
            <control shapeId="200728" r:id="rId27" name="Check Box 173">
              <controlPr defaultSize="0" autoPict="0">
                <anchor moveWithCells="1">
                  <from>
                    <xdr:col>1</xdr:col>
                    <xdr:colOff>38100</xdr:colOff>
                    <xdr:row>81</xdr:row>
                    <xdr:rowOff>106680</xdr:rowOff>
                  </from>
                  <to>
                    <xdr:col>3</xdr:col>
                    <xdr:colOff>1706880</xdr:colOff>
                    <xdr:row>82</xdr:row>
                    <xdr:rowOff>0</xdr:rowOff>
                  </to>
                </anchor>
              </controlPr>
            </control>
          </mc:Choice>
        </mc:AlternateContent>
        <mc:AlternateContent xmlns:mc="http://schemas.openxmlformats.org/markup-compatibility/2006">
          <mc:Choice Requires="x14">
            <control shapeId="200729" r:id="rId28" name="Check Box 175">
              <controlPr defaultSize="0" autoPict="0">
                <anchor moveWithCells="1">
                  <from>
                    <xdr:col>1</xdr:col>
                    <xdr:colOff>38100</xdr:colOff>
                    <xdr:row>81</xdr:row>
                    <xdr:rowOff>365760</xdr:rowOff>
                  </from>
                  <to>
                    <xdr:col>3</xdr:col>
                    <xdr:colOff>1706880</xdr:colOff>
                    <xdr:row>82</xdr:row>
                    <xdr:rowOff>0</xdr:rowOff>
                  </to>
                </anchor>
              </controlPr>
            </control>
          </mc:Choice>
        </mc:AlternateContent>
        <mc:AlternateContent xmlns:mc="http://schemas.openxmlformats.org/markup-compatibility/2006">
          <mc:Choice Requires="x14">
            <control shapeId="200730" r:id="rId29" name="Check Box 176">
              <controlPr defaultSize="0" autoPict="0">
                <anchor moveWithCells="1">
                  <from>
                    <xdr:col>1</xdr:col>
                    <xdr:colOff>38100</xdr:colOff>
                    <xdr:row>81</xdr:row>
                    <xdr:rowOff>594360</xdr:rowOff>
                  </from>
                  <to>
                    <xdr:col>3</xdr:col>
                    <xdr:colOff>1706880</xdr:colOff>
                    <xdr:row>82</xdr:row>
                    <xdr:rowOff>0</xdr:rowOff>
                  </to>
                </anchor>
              </controlPr>
            </control>
          </mc:Choice>
        </mc:AlternateContent>
        <mc:AlternateContent xmlns:mc="http://schemas.openxmlformats.org/markup-compatibility/2006">
          <mc:Choice Requires="x14">
            <control shapeId="200731" r:id="rId30" name="Check Box 177">
              <controlPr defaultSize="0" autoPict="0">
                <anchor moveWithCells="1">
                  <from>
                    <xdr:col>1</xdr:col>
                    <xdr:colOff>38100</xdr:colOff>
                    <xdr:row>81</xdr:row>
                    <xdr:rowOff>861060</xdr:rowOff>
                  </from>
                  <to>
                    <xdr:col>3</xdr:col>
                    <xdr:colOff>1706880</xdr:colOff>
                    <xdr:row>82</xdr:row>
                    <xdr:rowOff>0</xdr:rowOff>
                  </to>
                </anchor>
              </controlPr>
            </control>
          </mc:Choice>
        </mc:AlternateContent>
        <mc:AlternateContent xmlns:mc="http://schemas.openxmlformats.org/markup-compatibility/2006">
          <mc:Choice Requires="x14">
            <control shapeId="200732" r:id="rId31" name="チェック 570">
              <controlPr defaultSize="0" autoPict="0">
                <anchor moveWithCells="1">
                  <from>
                    <xdr:col>1</xdr:col>
                    <xdr:colOff>38100</xdr:colOff>
                    <xdr:row>81</xdr:row>
                    <xdr:rowOff>1112520</xdr:rowOff>
                  </from>
                  <to>
                    <xdr:col>3</xdr:col>
                    <xdr:colOff>1706880</xdr:colOff>
                    <xdr:row>82</xdr:row>
                    <xdr:rowOff>0</xdr:rowOff>
                  </to>
                </anchor>
              </controlPr>
            </control>
          </mc:Choice>
        </mc:AlternateContent>
        <mc:AlternateContent xmlns:mc="http://schemas.openxmlformats.org/markup-compatibility/2006">
          <mc:Choice Requires="x14">
            <control shapeId="200733" r:id="rId32" name="チェック 571">
              <controlPr defaultSize="0" autoPict="0">
                <anchor moveWithCells="1">
                  <from>
                    <xdr:col>1</xdr:col>
                    <xdr:colOff>38100</xdr:colOff>
                    <xdr:row>81</xdr:row>
                    <xdr:rowOff>1356360</xdr:rowOff>
                  </from>
                  <to>
                    <xdr:col>3</xdr:col>
                    <xdr:colOff>1706880</xdr:colOff>
                    <xdr:row>82</xdr:row>
                    <xdr:rowOff>0</xdr:rowOff>
                  </to>
                </anchor>
              </controlPr>
            </control>
          </mc:Choice>
        </mc:AlternateContent>
        <mc:AlternateContent xmlns:mc="http://schemas.openxmlformats.org/markup-compatibility/2006">
          <mc:Choice Requires="x14">
            <control shapeId="200734" r:id="rId33" name="チェック 572">
              <controlPr defaultSize="0" autoPict="0">
                <anchor moveWithCells="1">
                  <from>
                    <xdr:col>1</xdr:col>
                    <xdr:colOff>38100</xdr:colOff>
                    <xdr:row>81</xdr:row>
                    <xdr:rowOff>1607820</xdr:rowOff>
                  </from>
                  <to>
                    <xdr:col>3</xdr:col>
                    <xdr:colOff>1706880</xdr:colOff>
                    <xdr:row>82</xdr:row>
                    <xdr:rowOff>0</xdr:rowOff>
                  </to>
                </anchor>
              </controlPr>
            </control>
          </mc:Choice>
        </mc:AlternateContent>
        <mc:AlternateContent xmlns:mc="http://schemas.openxmlformats.org/markup-compatibility/2006">
          <mc:Choice Requires="x14">
            <control shapeId="200735" r:id="rId34" name="チェック 573">
              <controlPr defaultSize="0" autoPict="0">
                <anchor moveWithCells="1">
                  <from>
                    <xdr:col>1</xdr:col>
                    <xdr:colOff>38100</xdr:colOff>
                    <xdr:row>81</xdr:row>
                    <xdr:rowOff>1851660</xdr:rowOff>
                  </from>
                  <to>
                    <xdr:col>3</xdr:col>
                    <xdr:colOff>1706880</xdr:colOff>
                    <xdr:row>82</xdr:row>
                    <xdr:rowOff>0</xdr:rowOff>
                  </to>
                </anchor>
              </controlPr>
            </control>
          </mc:Choice>
        </mc:AlternateContent>
        <mc:AlternateContent xmlns:mc="http://schemas.openxmlformats.org/markup-compatibility/2006">
          <mc:Choice Requires="x14">
            <control shapeId="200736" r:id="rId35" name="チェック 574">
              <controlPr defaultSize="0" autoPict="0">
                <anchor moveWithCells="1">
                  <from>
                    <xdr:col>1</xdr:col>
                    <xdr:colOff>38100</xdr:colOff>
                    <xdr:row>81</xdr:row>
                    <xdr:rowOff>2103120</xdr:rowOff>
                  </from>
                  <to>
                    <xdr:col>3</xdr:col>
                    <xdr:colOff>1706880</xdr:colOff>
                    <xdr:row>82</xdr:row>
                    <xdr:rowOff>22860</xdr:rowOff>
                  </to>
                </anchor>
              </controlPr>
            </control>
          </mc:Choice>
        </mc:AlternateContent>
        <mc:AlternateContent xmlns:mc="http://schemas.openxmlformats.org/markup-compatibility/2006">
          <mc:Choice Requires="x14">
            <control shapeId="200737" r:id="rId36" name="Check Box 179">
              <controlPr defaultSize="0" autoPict="0">
                <anchor moveWithCells="1">
                  <from>
                    <xdr:col>1</xdr:col>
                    <xdr:colOff>38100</xdr:colOff>
                    <xdr:row>111</xdr:row>
                    <xdr:rowOff>38100</xdr:rowOff>
                  </from>
                  <to>
                    <xdr:col>3</xdr:col>
                    <xdr:colOff>0</xdr:colOff>
                    <xdr:row>111</xdr:row>
                    <xdr:rowOff>236220</xdr:rowOff>
                  </to>
                </anchor>
              </controlPr>
            </control>
          </mc:Choice>
        </mc:AlternateContent>
        <mc:AlternateContent xmlns:mc="http://schemas.openxmlformats.org/markup-compatibility/2006">
          <mc:Choice Requires="x14">
            <control shapeId="200738" r:id="rId37" name="Check Box 180">
              <controlPr defaultSize="0" autoPict="0">
                <anchor moveWithCells="1">
                  <from>
                    <xdr:col>1</xdr:col>
                    <xdr:colOff>38100</xdr:colOff>
                    <xdr:row>111</xdr:row>
                    <xdr:rowOff>274320</xdr:rowOff>
                  </from>
                  <to>
                    <xdr:col>3</xdr:col>
                    <xdr:colOff>0</xdr:colOff>
                    <xdr:row>112</xdr:row>
                    <xdr:rowOff>0</xdr:rowOff>
                  </to>
                </anchor>
              </controlPr>
            </control>
          </mc:Choice>
        </mc:AlternateContent>
        <mc:AlternateContent xmlns:mc="http://schemas.openxmlformats.org/markup-compatibility/2006">
          <mc:Choice Requires="x14">
            <control shapeId="200739" r:id="rId38" name="Check Box 181">
              <controlPr defaultSize="0" autoPict="0">
                <anchor moveWithCells="1">
                  <from>
                    <xdr:col>1</xdr:col>
                    <xdr:colOff>38100</xdr:colOff>
                    <xdr:row>111</xdr:row>
                    <xdr:rowOff>525780</xdr:rowOff>
                  </from>
                  <to>
                    <xdr:col>3</xdr:col>
                    <xdr:colOff>0</xdr:colOff>
                    <xdr:row>112</xdr:row>
                    <xdr:rowOff>0</xdr:rowOff>
                  </to>
                </anchor>
              </controlPr>
            </control>
          </mc:Choice>
        </mc:AlternateContent>
        <mc:AlternateContent xmlns:mc="http://schemas.openxmlformats.org/markup-compatibility/2006">
          <mc:Choice Requires="x14">
            <control shapeId="200740" r:id="rId39" name="Check Box 182">
              <controlPr defaultSize="0" autoPict="0">
                <anchor moveWithCells="1">
                  <from>
                    <xdr:col>1</xdr:col>
                    <xdr:colOff>38100</xdr:colOff>
                    <xdr:row>111</xdr:row>
                    <xdr:rowOff>769620</xdr:rowOff>
                  </from>
                  <to>
                    <xdr:col>3</xdr:col>
                    <xdr:colOff>0</xdr:colOff>
                    <xdr:row>112</xdr:row>
                    <xdr:rowOff>0</xdr:rowOff>
                  </to>
                </anchor>
              </controlPr>
            </control>
          </mc:Choice>
        </mc:AlternateContent>
        <mc:AlternateContent xmlns:mc="http://schemas.openxmlformats.org/markup-compatibility/2006">
          <mc:Choice Requires="x14">
            <control shapeId="200741" r:id="rId40" name="Check Box 183">
              <controlPr defaultSize="0" autoPict="0">
                <anchor moveWithCells="1">
                  <from>
                    <xdr:col>1</xdr:col>
                    <xdr:colOff>38100</xdr:colOff>
                    <xdr:row>111</xdr:row>
                    <xdr:rowOff>1021080</xdr:rowOff>
                  </from>
                  <to>
                    <xdr:col>3</xdr:col>
                    <xdr:colOff>0</xdr:colOff>
                    <xdr:row>112</xdr:row>
                    <xdr:rowOff>0</xdr:rowOff>
                  </to>
                </anchor>
              </controlPr>
            </control>
          </mc:Choice>
        </mc:AlternateContent>
        <mc:AlternateContent xmlns:mc="http://schemas.openxmlformats.org/markup-compatibility/2006">
          <mc:Choice Requires="x14">
            <control shapeId="200742" r:id="rId41" name="Check Box 184">
              <controlPr defaultSize="0" autoPict="0">
                <anchor moveWithCells="1">
                  <from>
                    <xdr:col>1</xdr:col>
                    <xdr:colOff>38100</xdr:colOff>
                    <xdr:row>111</xdr:row>
                    <xdr:rowOff>1264920</xdr:rowOff>
                  </from>
                  <to>
                    <xdr:col>3</xdr:col>
                    <xdr:colOff>0</xdr:colOff>
                    <xdr:row>112</xdr:row>
                    <xdr:rowOff>0</xdr:rowOff>
                  </to>
                </anchor>
              </controlPr>
            </control>
          </mc:Choice>
        </mc:AlternateContent>
        <mc:AlternateContent xmlns:mc="http://schemas.openxmlformats.org/markup-compatibility/2006">
          <mc:Choice Requires="x14">
            <control shapeId="200743" r:id="rId42" name="チェック 577">
              <controlPr defaultSize="0" autoPict="0">
                <anchor moveWithCells="1">
                  <from>
                    <xdr:col>1</xdr:col>
                    <xdr:colOff>38100</xdr:colOff>
                    <xdr:row>111</xdr:row>
                    <xdr:rowOff>1516380</xdr:rowOff>
                  </from>
                  <to>
                    <xdr:col>3</xdr:col>
                    <xdr:colOff>0</xdr:colOff>
                    <xdr:row>112</xdr:row>
                    <xdr:rowOff>0</xdr:rowOff>
                  </to>
                </anchor>
              </controlPr>
            </control>
          </mc:Choice>
        </mc:AlternateContent>
        <mc:AlternateContent xmlns:mc="http://schemas.openxmlformats.org/markup-compatibility/2006">
          <mc:Choice Requires="x14">
            <control shapeId="200744" r:id="rId43" name="チェック 578">
              <controlPr defaultSize="0" autoPict="0">
                <anchor moveWithCells="1">
                  <from>
                    <xdr:col>1</xdr:col>
                    <xdr:colOff>45720</xdr:colOff>
                    <xdr:row>111</xdr:row>
                    <xdr:rowOff>1775460</xdr:rowOff>
                  </from>
                  <to>
                    <xdr:col>3</xdr:col>
                    <xdr:colOff>0</xdr:colOff>
                    <xdr:row>112</xdr:row>
                    <xdr:rowOff>0</xdr:rowOff>
                  </to>
                </anchor>
              </controlPr>
            </control>
          </mc:Choice>
        </mc:AlternateContent>
        <mc:AlternateContent xmlns:mc="http://schemas.openxmlformats.org/markup-compatibility/2006">
          <mc:Choice Requires="x14">
            <control shapeId="200745" r:id="rId44" name="チェック 579">
              <controlPr defaultSize="0" autoPict="0">
                <anchor moveWithCells="1">
                  <from>
                    <xdr:col>1</xdr:col>
                    <xdr:colOff>45720</xdr:colOff>
                    <xdr:row>111</xdr:row>
                    <xdr:rowOff>2019300</xdr:rowOff>
                  </from>
                  <to>
                    <xdr:col>3</xdr:col>
                    <xdr:colOff>0</xdr:colOff>
                    <xdr:row>112</xdr:row>
                    <xdr:rowOff>0</xdr:rowOff>
                  </to>
                </anchor>
              </controlPr>
            </control>
          </mc:Choice>
        </mc:AlternateContent>
        <mc:AlternateContent xmlns:mc="http://schemas.openxmlformats.org/markup-compatibility/2006">
          <mc:Choice Requires="x14">
            <control shapeId="200746" r:id="rId45" name="チェック 580">
              <controlPr defaultSize="0" autoPict="0">
                <anchor moveWithCells="1">
                  <from>
                    <xdr:col>1</xdr:col>
                    <xdr:colOff>45720</xdr:colOff>
                    <xdr:row>111</xdr:row>
                    <xdr:rowOff>2293620</xdr:rowOff>
                  </from>
                  <to>
                    <xdr:col>3</xdr:col>
                    <xdr:colOff>0</xdr:colOff>
                    <xdr:row>112</xdr:row>
                    <xdr:rowOff>0</xdr:rowOff>
                  </to>
                </anchor>
              </controlPr>
            </control>
          </mc:Choice>
        </mc:AlternateContent>
        <mc:AlternateContent xmlns:mc="http://schemas.openxmlformats.org/markup-compatibility/2006">
          <mc:Choice Requires="x14">
            <control shapeId="200747" r:id="rId46" name="チェック 581">
              <controlPr defaultSize="0" autoPict="0">
                <anchor moveWithCells="1">
                  <from>
                    <xdr:col>1</xdr:col>
                    <xdr:colOff>45720</xdr:colOff>
                    <xdr:row>111</xdr:row>
                    <xdr:rowOff>2552700</xdr:rowOff>
                  </from>
                  <to>
                    <xdr:col>3</xdr:col>
                    <xdr:colOff>0</xdr:colOff>
                    <xdr:row>112</xdr:row>
                    <xdr:rowOff>0</xdr:rowOff>
                  </to>
                </anchor>
              </controlPr>
            </control>
          </mc:Choice>
        </mc:AlternateContent>
        <mc:AlternateContent xmlns:mc="http://schemas.openxmlformats.org/markup-compatibility/2006">
          <mc:Choice Requires="x14">
            <control shapeId="200748" r:id="rId47" name="Check Box 186">
              <controlPr defaultSize="0" autoPict="0">
                <anchor moveWithCells="1">
                  <from>
                    <xdr:col>1</xdr:col>
                    <xdr:colOff>38100</xdr:colOff>
                    <xdr:row>146</xdr:row>
                    <xdr:rowOff>76200</xdr:rowOff>
                  </from>
                  <to>
                    <xdr:col>3</xdr:col>
                    <xdr:colOff>0</xdr:colOff>
                    <xdr:row>146</xdr:row>
                    <xdr:rowOff>259080</xdr:rowOff>
                  </to>
                </anchor>
              </controlPr>
            </control>
          </mc:Choice>
        </mc:AlternateContent>
        <mc:AlternateContent xmlns:mc="http://schemas.openxmlformats.org/markup-compatibility/2006">
          <mc:Choice Requires="x14">
            <control shapeId="200749" r:id="rId48" name="Check Box 187">
              <controlPr defaultSize="0" autoPict="0">
                <anchor moveWithCells="1">
                  <from>
                    <xdr:col>1</xdr:col>
                    <xdr:colOff>38100</xdr:colOff>
                    <xdr:row>146</xdr:row>
                    <xdr:rowOff>335280</xdr:rowOff>
                  </from>
                  <to>
                    <xdr:col>3</xdr:col>
                    <xdr:colOff>0</xdr:colOff>
                    <xdr:row>147</xdr:row>
                    <xdr:rowOff>0</xdr:rowOff>
                  </to>
                </anchor>
              </controlPr>
            </control>
          </mc:Choice>
        </mc:AlternateContent>
        <mc:AlternateContent xmlns:mc="http://schemas.openxmlformats.org/markup-compatibility/2006">
          <mc:Choice Requires="x14">
            <control shapeId="200750" r:id="rId49" name="Check Box 188">
              <controlPr defaultSize="0" autoPict="0">
                <anchor moveWithCells="1">
                  <from>
                    <xdr:col>1</xdr:col>
                    <xdr:colOff>38100</xdr:colOff>
                    <xdr:row>146</xdr:row>
                    <xdr:rowOff>563880</xdr:rowOff>
                  </from>
                  <to>
                    <xdr:col>3</xdr:col>
                    <xdr:colOff>0</xdr:colOff>
                    <xdr:row>147</xdr:row>
                    <xdr:rowOff>0</xdr:rowOff>
                  </to>
                </anchor>
              </controlPr>
            </control>
          </mc:Choice>
        </mc:AlternateContent>
        <mc:AlternateContent xmlns:mc="http://schemas.openxmlformats.org/markup-compatibility/2006">
          <mc:Choice Requires="x14">
            <control shapeId="200751" r:id="rId50" name="Check Box 189">
              <controlPr defaultSize="0" autoPict="0">
                <anchor moveWithCells="1">
                  <from>
                    <xdr:col>1</xdr:col>
                    <xdr:colOff>38100</xdr:colOff>
                    <xdr:row>146</xdr:row>
                    <xdr:rowOff>800100</xdr:rowOff>
                  </from>
                  <to>
                    <xdr:col>3</xdr:col>
                    <xdr:colOff>0</xdr:colOff>
                    <xdr:row>147</xdr:row>
                    <xdr:rowOff>0</xdr:rowOff>
                  </to>
                </anchor>
              </controlPr>
            </control>
          </mc:Choice>
        </mc:AlternateContent>
        <mc:AlternateContent xmlns:mc="http://schemas.openxmlformats.org/markup-compatibility/2006">
          <mc:Choice Requires="x14">
            <control shapeId="200752" r:id="rId51" name="Check Box 190">
              <controlPr defaultSize="0" autoPict="0">
                <anchor moveWithCells="1">
                  <from>
                    <xdr:col>1</xdr:col>
                    <xdr:colOff>38100</xdr:colOff>
                    <xdr:row>146</xdr:row>
                    <xdr:rowOff>1059180</xdr:rowOff>
                  </from>
                  <to>
                    <xdr:col>3</xdr:col>
                    <xdr:colOff>0</xdr:colOff>
                    <xdr:row>147</xdr:row>
                    <xdr:rowOff>0</xdr:rowOff>
                  </to>
                </anchor>
              </controlPr>
            </control>
          </mc:Choice>
        </mc:AlternateContent>
        <mc:AlternateContent xmlns:mc="http://schemas.openxmlformats.org/markup-compatibility/2006">
          <mc:Choice Requires="x14">
            <control shapeId="200753" r:id="rId52" name="Check Box 191">
              <controlPr defaultSize="0" autoPict="0">
                <anchor moveWithCells="1">
                  <from>
                    <xdr:col>1</xdr:col>
                    <xdr:colOff>38100</xdr:colOff>
                    <xdr:row>146</xdr:row>
                    <xdr:rowOff>1303020</xdr:rowOff>
                  </from>
                  <to>
                    <xdr:col>3</xdr:col>
                    <xdr:colOff>0</xdr:colOff>
                    <xdr:row>147</xdr:row>
                    <xdr:rowOff>0</xdr:rowOff>
                  </to>
                </anchor>
              </controlPr>
            </control>
          </mc:Choice>
        </mc:AlternateContent>
        <mc:AlternateContent xmlns:mc="http://schemas.openxmlformats.org/markup-compatibility/2006">
          <mc:Choice Requires="x14">
            <control shapeId="200754" r:id="rId53" name="Check Box 193">
              <controlPr defaultSize="0" autoPict="0">
                <anchor moveWithCells="1">
                  <from>
                    <xdr:col>1</xdr:col>
                    <xdr:colOff>38100</xdr:colOff>
                    <xdr:row>146</xdr:row>
                    <xdr:rowOff>1546860</xdr:rowOff>
                  </from>
                  <to>
                    <xdr:col>3</xdr:col>
                    <xdr:colOff>0</xdr:colOff>
                    <xdr:row>147</xdr:row>
                    <xdr:rowOff>0</xdr:rowOff>
                  </to>
                </anchor>
              </controlPr>
            </control>
          </mc:Choice>
        </mc:AlternateContent>
        <mc:AlternateContent xmlns:mc="http://schemas.openxmlformats.org/markup-compatibility/2006">
          <mc:Choice Requires="x14">
            <control shapeId="200755" r:id="rId54" name="Check Box 194">
              <controlPr defaultSize="0" autoPict="0">
                <anchor moveWithCells="1">
                  <from>
                    <xdr:col>1</xdr:col>
                    <xdr:colOff>38100</xdr:colOff>
                    <xdr:row>146</xdr:row>
                    <xdr:rowOff>1790700</xdr:rowOff>
                  </from>
                  <to>
                    <xdr:col>3</xdr:col>
                    <xdr:colOff>0</xdr:colOff>
                    <xdr:row>147</xdr:row>
                    <xdr:rowOff>0</xdr:rowOff>
                  </to>
                </anchor>
              </controlPr>
            </control>
          </mc:Choice>
        </mc:AlternateContent>
        <mc:AlternateContent xmlns:mc="http://schemas.openxmlformats.org/markup-compatibility/2006">
          <mc:Choice Requires="x14">
            <control shapeId="200756" r:id="rId55" name="チェック 586">
              <controlPr defaultSize="0" autoPict="0">
                <anchor moveWithCells="1">
                  <from>
                    <xdr:col>1</xdr:col>
                    <xdr:colOff>38100</xdr:colOff>
                    <xdr:row>146</xdr:row>
                    <xdr:rowOff>2026920</xdr:rowOff>
                  </from>
                  <to>
                    <xdr:col>3</xdr:col>
                    <xdr:colOff>0</xdr:colOff>
                    <xdr:row>147</xdr:row>
                    <xdr:rowOff>0</xdr:rowOff>
                  </to>
                </anchor>
              </controlPr>
            </control>
          </mc:Choice>
        </mc:AlternateContent>
        <mc:AlternateContent xmlns:mc="http://schemas.openxmlformats.org/markup-compatibility/2006">
          <mc:Choice Requires="x14">
            <control shapeId="200757" r:id="rId56" name="チェック 588">
              <controlPr defaultSize="0" autoPict="0">
                <anchor moveWithCells="1">
                  <from>
                    <xdr:col>1</xdr:col>
                    <xdr:colOff>38100</xdr:colOff>
                    <xdr:row>146</xdr:row>
                    <xdr:rowOff>2286000</xdr:rowOff>
                  </from>
                  <to>
                    <xdr:col>3</xdr:col>
                    <xdr:colOff>0</xdr:colOff>
                    <xdr:row>147</xdr:row>
                    <xdr:rowOff>0</xdr:rowOff>
                  </to>
                </anchor>
              </controlPr>
            </control>
          </mc:Choice>
        </mc:AlternateContent>
        <mc:AlternateContent xmlns:mc="http://schemas.openxmlformats.org/markup-compatibility/2006">
          <mc:Choice Requires="x14">
            <control shapeId="200758" r:id="rId57" name="チェック 589">
              <controlPr defaultSize="0" autoPict="0">
                <anchor moveWithCells="1">
                  <from>
                    <xdr:col>1</xdr:col>
                    <xdr:colOff>38100</xdr:colOff>
                    <xdr:row>146</xdr:row>
                    <xdr:rowOff>2522220</xdr:rowOff>
                  </from>
                  <to>
                    <xdr:col>3</xdr:col>
                    <xdr:colOff>0</xdr:colOff>
                    <xdr:row>147</xdr:row>
                    <xdr:rowOff>0</xdr:rowOff>
                  </to>
                </anchor>
              </controlPr>
            </control>
          </mc:Choice>
        </mc:AlternateContent>
        <mc:AlternateContent xmlns:mc="http://schemas.openxmlformats.org/markup-compatibility/2006">
          <mc:Choice Requires="x14">
            <control shapeId="200759" r:id="rId58" name="チェック 590">
              <controlPr defaultSize="0" autoPict="0">
                <anchor moveWithCells="1">
                  <from>
                    <xdr:col>1</xdr:col>
                    <xdr:colOff>38100</xdr:colOff>
                    <xdr:row>146</xdr:row>
                    <xdr:rowOff>2781300</xdr:rowOff>
                  </from>
                  <to>
                    <xdr:col>3</xdr:col>
                    <xdr:colOff>0</xdr:colOff>
                    <xdr:row>147</xdr:row>
                    <xdr:rowOff>0</xdr:rowOff>
                  </to>
                </anchor>
              </controlPr>
            </control>
          </mc:Choice>
        </mc:AlternateContent>
        <mc:AlternateContent xmlns:mc="http://schemas.openxmlformats.org/markup-compatibility/2006">
          <mc:Choice Requires="x14">
            <control shapeId="200760" r:id="rId59" name="Check Box 197">
              <controlPr defaultSize="0" autoPict="0">
                <anchor moveWithCells="1">
                  <from>
                    <xdr:col>1</xdr:col>
                    <xdr:colOff>38100</xdr:colOff>
                    <xdr:row>177</xdr:row>
                    <xdr:rowOff>541020</xdr:rowOff>
                  </from>
                  <to>
                    <xdr:col>3</xdr:col>
                    <xdr:colOff>3185160</xdr:colOff>
                    <xdr:row>178</xdr:row>
                    <xdr:rowOff>0</xdr:rowOff>
                  </to>
                </anchor>
              </controlPr>
            </control>
          </mc:Choice>
        </mc:AlternateContent>
        <mc:AlternateContent xmlns:mc="http://schemas.openxmlformats.org/markup-compatibility/2006">
          <mc:Choice Requires="x14">
            <control shapeId="200761" r:id="rId60" name="Check Box 198">
              <controlPr defaultSize="0" autoPict="0">
                <anchor moveWithCells="1">
                  <from>
                    <xdr:col>1</xdr:col>
                    <xdr:colOff>38100</xdr:colOff>
                    <xdr:row>177</xdr:row>
                    <xdr:rowOff>792480</xdr:rowOff>
                  </from>
                  <to>
                    <xdr:col>3</xdr:col>
                    <xdr:colOff>3185160</xdr:colOff>
                    <xdr:row>178</xdr:row>
                    <xdr:rowOff>0</xdr:rowOff>
                  </to>
                </anchor>
              </controlPr>
            </control>
          </mc:Choice>
        </mc:AlternateContent>
        <mc:AlternateContent xmlns:mc="http://schemas.openxmlformats.org/markup-compatibility/2006">
          <mc:Choice Requires="x14">
            <control shapeId="200762" r:id="rId61" name="Check Box 199">
              <controlPr defaultSize="0" autoPict="0">
                <anchor moveWithCells="1">
                  <from>
                    <xdr:col>1</xdr:col>
                    <xdr:colOff>38100</xdr:colOff>
                    <xdr:row>177</xdr:row>
                    <xdr:rowOff>304800</xdr:rowOff>
                  </from>
                  <to>
                    <xdr:col>3</xdr:col>
                    <xdr:colOff>3185160</xdr:colOff>
                    <xdr:row>178</xdr:row>
                    <xdr:rowOff>0</xdr:rowOff>
                  </to>
                </anchor>
              </controlPr>
            </control>
          </mc:Choice>
        </mc:AlternateContent>
        <mc:AlternateContent xmlns:mc="http://schemas.openxmlformats.org/markup-compatibility/2006">
          <mc:Choice Requires="x14">
            <control shapeId="200763" r:id="rId62" name="Check Box 200">
              <controlPr defaultSize="0" autoPict="0">
                <anchor moveWithCells="1">
                  <from>
                    <xdr:col>1</xdr:col>
                    <xdr:colOff>38100</xdr:colOff>
                    <xdr:row>177</xdr:row>
                    <xdr:rowOff>68580</xdr:rowOff>
                  </from>
                  <to>
                    <xdr:col>3</xdr:col>
                    <xdr:colOff>3185160</xdr:colOff>
                    <xdr:row>177</xdr:row>
                    <xdr:rowOff>251460</xdr:rowOff>
                  </to>
                </anchor>
              </controlPr>
            </control>
          </mc:Choice>
        </mc:AlternateContent>
        <mc:AlternateContent xmlns:mc="http://schemas.openxmlformats.org/markup-compatibility/2006">
          <mc:Choice Requires="x14">
            <control shapeId="200764" r:id="rId63" name="Check Box 201">
              <controlPr defaultSize="0" autoPict="0">
                <anchor moveWithCells="1">
                  <from>
                    <xdr:col>1</xdr:col>
                    <xdr:colOff>38100</xdr:colOff>
                    <xdr:row>177</xdr:row>
                    <xdr:rowOff>1028700</xdr:rowOff>
                  </from>
                  <to>
                    <xdr:col>3</xdr:col>
                    <xdr:colOff>3185160</xdr:colOff>
                    <xdr:row>178</xdr:row>
                    <xdr:rowOff>0</xdr:rowOff>
                  </to>
                </anchor>
              </controlPr>
            </control>
          </mc:Choice>
        </mc:AlternateContent>
        <mc:AlternateContent xmlns:mc="http://schemas.openxmlformats.org/markup-compatibility/2006">
          <mc:Choice Requires="x14">
            <control shapeId="200765" r:id="rId64" name="Check Box 202">
              <controlPr defaultSize="0" autoPict="0">
                <anchor moveWithCells="1">
                  <from>
                    <xdr:col>1</xdr:col>
                    <xdr:colOff>38100</xdr:colOff>
                    <xdr:row>177</xdr:row>
                    <xdr:rowOff>1264920</xdr:rowOff>
                  </from>
                  <to>
                    <xdr:col>3</xdr:col>
                    <xdr:colOff>3185160</xdr:colOff>
                    <xdr:row>178</xdr:row>
                    <xdr:rowOff>0</xdr:rowOff>
                  </to>
                </anchor>
              </controlPr>
            </control>
          </mc:Choice>
        </mc:AlternateContent>
        <mc:AlternateContent xmlns:mc="http://schemas.openxmlformats.org/markup-compatibility/2006">
          <mc:Choice Requires="x14">
            <control shapeId="200766" r:id="rId65" name="Check Box 203">
              <controlPr defaultSize="0" autoPict="0">
                <anchor moveWithCells="1">
                  <from>
                    <xdr:col>1</xdr:col>
                    <xdr:colOff>38100</xdr:colOff>
                    <xdr:row>177</xdr:row>
                    <xdr:rowOff>1508760</xdr:rowOff>
                  </from>
                  <to>
                    <xdr:col>3</xdr:col>
                    <xdr:colOff>3185160</xdr:colOff>
                    <xdr:row>178</xdr:row>
                    <xdr:rowOff>0</xdr:rowOff>
                  </to>
                </anchor>
              </controlPr>
            </control>
          </mc:Choice>
        </mc:AlternateContent>
        <mc:AlternateContent xmlns:mc="http://schemas.openxmlformats.org/markup-compatibility/2006">
          <mc:Choice Requires="x14">
            <control shapeId="200767" r:id="rId66" name="チェック 592">
              <controlPr defaultSize="0" autoPict="0">
                <anchor moveWithCells="1">
                  <from>
                    <xdr:col>1</xdr:col>
                    <xdr:colOff>38100</xdr:colOff>
                    <xdr:row>177</xdr:row>
                    <xdr:rowOff>1744980</xdr:rowOff>
                  </from>
                  <to>
                    <xdr:col>3</xdr:col>
                    <xdr:colOff>3185160</xdr:colOff>
                    <xdr:row>178</xdr:row>
                    <xdr:rowOff>0</xdr:rowOff>
                  </to>
                </anchor>
              </controlPr>
            </control>
          </mc:Choice>
        </mc:AlternateContent>
        <mc:AlternateContent xmlns:mc="http://schemas.openxmlformats.org/markup-compatibility/2006">
          <mc:Choice Requires="x14">
            <control shapeId="200768" r:id="rId67" name="チェック 593">
              <controlPr defaultSize="0" autoPict="0">
                <anchor moveWithCells="1">
                  <from>
                    <xdr:col>1</xdr:col>
                    <xdr:colOff>38100</xdr:colOff>
                    <xdr:row>177</xdr:row>
                    <xdr:rowOff>1981200</xdr:rowOff>
                  </from>
                  <to>
                    <xdr:col>3</xdr:col>
                    <xdr:colOff>3185160</xdr:colOff>
                    <xdr:row>178</xdr:row>
                    <xdr:rowOff>0</xdr:rowOff>
                  </to>
                </anchor>
              </controlPr>
            </control>
          </mc:Choice>
        </mc:AlternateContent>
        <mc:AlternateContent xmlns:mc="http://schemas.openxmlformats.org/markup-compatibility/2006">
          <mc:Choice Requires="x14">
            <control shapeId="200769" r:id="rId68" name="チェック 594">
              <controlPr defaultSize="0" autoPict="0">
                <anchor moveWithCells="1">
                  <from>
                    <xdr:col>1</xdr:col>
                    <xdr:colOff>38100</xdr:colOff>
                    <xdr:row>177</xdr:row>
                    <xdr:rowOff>2232660</xdr:rowOff>
                  </from>
                  <to>
                    <xdr:col>3</xdr:col>
                    <xdr:colOff>3185160</xdr:colOff>
                    <xdr:row>178</xdr:row>
                    <xdr:rowOff>0</xdr:rowOff>
                  </to>
                </anchor>
              </controlPr>
            </control>
          </mc:Choice>
        </mc:AlternateContent>
        <mc:AlternateContent xmlns:mc="http://schemas.openxmlformats.org/markup-compatibility/2006">
          <mc:Choice Requires="x14">
            <control shapeId="200770" r:id="rId69" name="チェック 595">
              <controlPr defaultSize="0" autoPict="0">
                <anchor moveWithCells="1">
                  <from>
                    <xdr:col>1</xdr:col>
                    <xdr:colOff>38100</xdr:colOff>
                    <xdr:row>177</xdr:row>
                    <xdr:rowOff>2468880</xdr:rowOff>
                  </from>
                  <to>
                    <xdr:col>3</xdr:col>
                    <xdr:colOff>3185160</xdr:colOff>
                    <xdr:row>178</xdr:row>
                    <xdr:rowOff>0</xdr:rowOff>
                  </to>
                </anchor>
              </controlPr>
            </control>
          </mc:Choice>
        </mc:AlternateContent>
        <mc:AlternateContent xmlns:mc="http://schemas.openxmlformats.org/markup-compatibility/2006">
          <mc:Choice Requires="x14">
            <control shapeId="200771" r:id="rId70" name="チェック 597">
              <controlPr defaultSize="0" autoPict="0">
                <anchor moveWithCells="1">
                  <from>
                    <xdr:col>1</xdr:col>
                    <xdr:colOff>38100</xdr:colOff>
                    <xdr:row>201</xdr:row>
                    <xdr:rowOff>114300</xdr:rowOff>
                  </from>
                  <to>
                    <xdr:col>2</xdr:col>
                    <xdr:colOff>2484120</xdr:colOff>
                    <xdr:row>201</xdr:row>
                    <xdr:rowOff>289560</xdr:rowOff>
                  </to>
                </anchor>
              </controlPr>
            </control>
          </mc:Choice>
        </mc:AlternateContent>
        <mc:AlternateContent xmlns:mc="http://schemas.openxmlformats.org/markup-compatibility/2006">
          <mc:Choice Requires="x14">
            <control shapeId="200772" r:id="rId71" name="チェック 598">
              <controlPr defaultSize="0" autoPict="0">
                <anchor moveWithCells="1">
                  <from>
                    <xdr:col>1</xdr:col>
                    <xdr:colOff>38100</xdr:colOff>
                    <xdr:row>201</xdr:row>
                    <xdr:rowOff>350520</xdr:rowOff>
                  </from>
                  <to>
                    <xdr:col>2</xdr:col>
                    <xdr:colOff>2484120</xdr:colOff>
                    <xdr:row>202</xdr:row>
                    <xdr:rowOff>0</xdr:rowOff>
                  </to>
                </anchor>
              </controlPr>
            </control>
          </mc:Choice>
        </mc:AlternateContent>
        <mc:AlternateContent xmlns:mc="http://schemas.openxmlformats.org/markup-compatibility/2006">
          <mc:Choice Requires="x14">
            <control shapeId="200773" r:id="rId72" name="チェック 599">
              <controlPr defaultSize="0" autoPict="0">
                <anchor moveWithCells="1">
                  <from>
                    <xdr:col>1</xdr:col>
                    <xdr:colOff>38100</xdr:colOff>
                    <xdr:row>201</xdr:row>
                    <xdr:rowOff>594360</xdr:rowOff>
                  </from>
                  <to>
                    <xdr:col>2</xdr:col>
                    <xdr:colOff>2484120</xdr:colOff>
                    <xdr:row>202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G40"/>
  <sheetViews>
    <sheetView view="pageBreakPreview" zoomScaleNormal="100" zoomScaleSheetLayoutView="100" workbookViewId="0">
      <selection activeCell="D4" sqref="D4"/>
    </sheetView>
  </sheetViews>
  <sheetFormatPr defaultRowHeight="13.2" x14ac:dyDescent="0.2"/>
  <cols>
    <col min="3" max="3" width="7.77734375" customWidth="1"/>
    <col min="4" max="15" width="9.6640625" customWidth="1"/>
    <col min="17" max="17" width="7.109375" customWidth="1"/>
    <col min="18" max="18" width="14.44140625" customWidth="1"/>
    <col min="19" max="19" width="11.21875" customWidth="1"/>
    <col min="20" max="32" width="8.44140625" customWidth="1"/>
  </cols>
  <sheetData>
    <row r="1" spans="1:33" x14ac:dyDescent="0.2">
      <c r="A1" t="s">
        <v>472</v>
      </c>
      <c r="S1" t="s">
        <v>493</v>
      </c>
    </row>
    <row r="2" spans="1:33" x14ac:dyDescent="0.2">
      <c r="T2" s="365" t="s">
        <v>462</v>
      </c>
      <c r="U2" s="365"/>
      <c r="V2" s="365"/>
      <c r="W2" s="365"/>
      <c r="X2" s="365"/>
      <c r="Y2" s="365"/>
      <c r="Z2" s="365"/>
      <c r="AA2" s="365" t="s">
        <v>462</v>
      </c>
      <c r="AB2" s="365"/>
      <c r="AC2" s="365"/>
      <c r="AD2" s="365"/>
      <c r="AE2" s="365"/>
      <c r="AF2" s="365"/>
      <c r="AG2" s="129"/>
    </row>
    <row r="3" spans="1:33" s="48" customFormat="1" ht="30.6" customHeight="1" x14ac:dyDescent="0.2">
      <c r="A3" s="116"/>
      <c r="B3" s="116" t="s">
        <v>113</v>
      </c>
      <c r="C3" s="211" t="s">
        <v>367</v>
      </c>
      <c r="D3" s="211" t="s">
        <v>233</v>
      </c>
      <c r="E3" s="211" t="s">
        <v>234</v>
      </c>
      <c r="F3" s="211" t="s">
        <v>235</v>
      </c>
      <c r="G3" s="211" t="s">
        <v>100</v>
      </c>
      <c r="H3" s="116" t="s">
        <v>401</v>
      </c>
      <c r="I3" s="116" t="s">
        <v>402</v>
      </c>
      <c r="J3" s="125"/>
      <c r="K3" s="125"/>
      <c r="L3" s="125"/>
      <c r="M3" s="125"/>
      <c r="N3" s="125"/>
      <c r="O3" s="125"/>
      <c r="P3" s="125"/>
      <c r="R3" s="122" t="s">
        <v>464</v>
      </c>
      <c r="S3" s="121" t="s">
        <v>451</v>
      </c>
      <c r="T3" s="121" t="s">
        <v>452</v>
      </c>
      <c r="U3" s="121" t="s">
        <v>113</v>
      </c>
      <c r="V3" s="121" t="s">
        <v>367</v>
      </c>
      <c r="W3" s="121" t="s">
        <v>233</v>
      </c>
      <c r="X3" s="121" t="s">
        <v>234</v>
      </c>
      <c r="Y3" s="121" t="s">
        <v>235</v>
      </c>
      <c r="Z3" s="121" t="s">
        <v>100</v>
      </c>
      <c r="AA3" s="121" t="s">
        <v>113</v>
      </c>
      <c r="AB3" s="121" t="s">
        <v>367</v>
      </c>
      <c r="AC3" s="121" t="s">
        <v>233</v>
      </c>
      <c r="AD3" s="121" t="s">
        <v>234</v>
      </c>
      <c r="AE3" s="121" t="s">
        <v>235</v>
      </c>
      <c r="AF3" s="121" t="s">
        <v>100</v>
      </c>
      <c r="AG3" s="20"/>
    </row>
    <row r="4" spans="1:33" x14ac:dyDescent="0.2">
      <c r="A4" s="9" t="s">
        <v>102</v>
      </c>
      <c r="B4" s="9">
        <f>調査票!C62</f>
        <v>0</v>
      </c>
      <c r="C4" s="9">
        <f>調査票!C86+調査票!C89</f>
        <v>0</v>
      </c>
      <c r="D4" s="9">
        <f>調査票!C117+調査票!C120</f>
        <v>0</v>
      </c>
      <c r="E4" s="9">
        <f>調査票!C151</f>
        <v>0</v>
      </c>
      <c r="F4" s="9">
        <f>調査票!C158</f>
        <v>0</v>
      </c>
      <c r="G4" s="9">
        <f>調査票!C182</f>
        <v>0</v>
      </c>
      <c r="H4" s="9">
        <f>SUM(B4:G4)</f>
        <v>0</v>
      </c>
      <c r="I4" s="363" t="e">
        <f>+(1-H5/H4)</f>
        <v>#DIV/0!</v>
      </c>
      <c r="J4" s="210"/>
      <c r="K4" s="210"/>
      <c r="L4" s="210"/>
      <c r="M4" s="210"/>
      <c r="N4" s="210"/>
      <c r="O4" s="210"/>
      <c r="P4" s="210"/>
      <c r="R4" s="9">
        <f>+調査票!C4</f>
        <v>0</v>
      </c>
      <c r="S4" s="127">
        <f>+調査票!C3</f>
        <v>0</v>
      </c>
      <c r="T4" s="127"/>
      <c r="U4" s="9">
        <f>+B4</f>
        <v>0</v>
      </c>
      <c r="V4" s="9">
        <f t="shared" ref="V4:Z4" si="0">+C4</f>
        <v>0</v>
      </c>
      <c r="W4" s="9">
        <f t="shared" si="0"/>
        <v>0</v>
      </c>
      <c r="X4" s="9">
        <f t="shared" si="0"/>
        <v>0</v>
      </c>
      <c r="Y4" s="9">
        <f t="shared" si="0"/>
        <v>0</v>
      </c>
      <c r="Z4" s="9">
        <f t="shared" si="0"/>
        <v>0</v>
      </c>
      <c r="AA4" s="128">
        <f>+B5</f>
        <v>0</v>
      </c>
      <c r="AB4" s="128">
        <f t="shared" ref="AB4:AF4" si="1">+C5</f>
        <v>0</v>
      </c>
      <c r="AC4" s="128">
        <f t="shared" si="1"/>
        <v>0</v>
      </c>
      <c r="AD4" s="128">
        <f t="shared" si="1"/>
        <v>0</v>
      </c>
      <c r="AE4" s="128">
        <f t="shared" si="1"/>
        <v>0</v>
      </c>
      <c r="AF4" s="128">
        <f t="shared" si="1"/>
        <v>0</v>
      </c>
    </row>
    <row r="5" spans="1:33" x14ac:dyDescent="0.2">
      <c r="A5" s="9" t="s">
        <v>61</v>
      </c>
      <c r="B5" s="9">
        <f>調査票!C65</f>
        <v>0</v>
      </c>
      <c r="C5" s="9">
        <f>調査票!C92+調査票!C95</f>
        <v>0</v>
      </c>
      <c r="D5" s="9">
        <f>調査票!C124+調査票!C127+調査票!C130</f>
        <v>0</v>
      </c>
      <c r="E5" s="9">
        <f>調査票!C154</f>
        <v>0</v>
      </c>
      <c r="F5" s="9">
        <f>調査票!C161</f>
        <v>0</v>
      </c>
      <c r="G5" s="9">
        <f>調査票!C185</f>
        <v>0</v>
      </c>
      <c r="H5" s="9">
        <f>SUM(B5:G5)</f>
        <v>0</v>
      </c>
      <c r="I5" s="364"/>
      <c r="J5" s="210"/>
      <c r="K5" s="210"/>
      <c r="L5" s="210"/>
      <c r="M5" s="210"/>
      <c r="N5" s="210"/>
      <c r="O5" s="210"/>
      <c r="P5" s="210"/>
      <c r="S5" s="129"/>
      <c r="T5" s="129"/>
      <c r="U5" s="124"/>
      <c r="V5" s="124"/>
      <c r="W5" s="124"/>
      <c r="X5" s="124"/>
      <c r="Y5" s="124"/>
      <c r="Z5" s="124"/>
    </row>
    <row r="6" spans="1:33" x14ac:dyDescent="0.2">
      <c r="A6" s="124"/>
      <c r="B6" s="124"/>
      <c r="C6" s="124"/>
      <c r="D6" s="124"/>
      <c r="E6" s="124"/>
      <c r="F6" s="124"/>
      <c r="G6" s="124"/>
      <c r="H6" s="124"/>
      <c r="I6" s="210"/>
      <c r="J6" s="210"/>
      <c r="K6" s="210"/>
      <c r="L6" s="210"/>
      <c r="M6" s="210"/>
      <c r="N6" s="210"/>
      <c r="O6" s="210"/>
      <c r="P6" s="210"/>
      <c r="S6" s="129"/>
      <c r="T6" s="129"/>
      <c r="U6" s="124"/>
      <c r="V6" s="124"/>
      <c r="W6" s="124"/>
      <c r="X6" s="124"/>
      <c r="Y6" s="124"/>
      <c r="Z6" s="124"/>
    </row>
    <row r="7" spans="1:33" ht="28.95" customHeight="1" x14ac:dyDescent="0.2">
      <c r="D7" s="362" t="s">
        <v>497</v>
      </c>
      <c r="E7" s="362"/>
      <c r="F7" s="362" t="s">
        <v>498</v>
      </c>
      <c r="G7" s="362"/>
      <c r="H7" s="362" t="s">
        <v>505</v>
      </c>
      <c r="I7" s="362"/>
      <c r="J7" s="362" t="s">
        <v>506</v>
      </c>
      <c r="K7" s="362"/>
      <c r="L7" s="362" t="s">
        <v>507</v>
      </c>
      <c r="M7" s="362"/>
      <c r="N7" s="362" t="s">
        <v>499</v>
      </c>
      <c r="O7" s="362"/>
      <c r="S7" t="s">
        <v>494</v>
      </c>
    </row>
    <row r="8" spans="1:33" ht="27.6" customHeight="1" x14ac:dyDescent="0.2">
      <c r="A8" s="358" t="s">
        <v>430</v>
      </c>
      <c r="B8" s="358"/>
      <c r="C8" s="203" t="s">
        <v>496</v>
      </c>
      <c r="D8" s="212" t="s">
        <v>491</v>
      </c>
      <c r="E8" s="212" t="s">
        <v>492</v>
      </c>
      <c r="F8" s="212" t="s">
        <v>491</v>
      </c>
      <c r="G8" s="212" t="s">
        <v>492</v>
      </c>
      <c r="H8" s="212" t="s">
        <v>491</v>
      </c>
      <c r="I8" s="212" t="s">
        <v>492</v>
      </c>
      <c r="J8" s="212" t="s">
        <v>491</v>
      </c>
      <c r="K8" s="212" t="s">
        <v>492</v>
      </c>
      <c r="L8" s="212" t="s">
        <v>491</v>
      </c>
      <c r="M8" s="212" t="s">
        <v>492</v>
      </c>
      <c r="N8" s="212" t="s">
        <v>491</v>
      </c>
      <c r="O8" s="212" t="s">
        <v>492</v>
      </c>
      <c r="Q8" s="122" t="s">
        <v>464</v>
      </c>
      <c r="R8" s="121" t="s">
        <v>451</v>
      </c>
      <c r="S8" s="9" t="s">
        <v>453</v>
      </c>
      <c r="T8" s="9" t="s">
        <v>454</v>
      </c>
      <c r="U8" s="9" t="s">
        <v>455</v>
      </c>
      <c r="V8" s="9" t="s">
        <v>456</v>
      </c>
      <c r="W8" s="9" t="s">
        <v>457</v>
      </c>
      <c r="X8" s="9" t="s">
        <v>458</v>
      </c>
      <c r="Y8" s="9" t="s">
        <v>459</v>
      </c>
      <c r="Z8" s="128" t="s">
        <v>460</v>
      </c>
      <c r="AA8" s="128" t="s">
        <v>461</v>
      </c>
    </row>
    <row r="9" spans="1:33" ht="16.2" customHeight="1" x14ac:dyDescent="0.2">
      <c r="A9" s="360" t="s">
        <v>444</v>
      </c>
      <c r="B9" s="361"/>
      <c r="C9" s="213" t="s">
        <v>517</v>
      </c>
      <c r="D9" s="123">
        <f>+調査票!B70</f>
        <v>0</v>
      </c>
      <c r="E9" s="123">
        <f>+調査票!C70</f>
        <v>0</v>
      </c>
      <c r="F9" s="123">
        <f>+調査票!B100</f>
        <v>0</v>
      </c>
      <c r="G9" s="123">
        <f>+調査票!C100</f>
        <v>0</v>
      </c>
      <c r="H9" s="123">
        <f>+調査票!B135</f>
        <v>0</v>
      </c>
      <c r="I9" s="123">
        <f>+調査票!C135</f>
        <v>0</v>
      </c>
      <c r="J9" s="123">
        <f>+調査票!B166</f>
        <v>0</v>
      </c>
      <c r="K9" s="123">
        <f>+調査票!C166</f>
        <v>0</v>
      </c>
      <c r="L9" s="123">
        <f>+調査票!B190</f>
        <v>0</v>
      </c>
      <c r="M9" s="123">
        <f>+調査票!C190</f>
        <v>0</v>
      </c>
      <c r="N9" s="123">
        <f>+D9+F9+H9+J9+L9</f>
        <v>0</v>
      </c>
      <c r="O9" s="123">
        <f>+E9+G9+I9+K9+M9</f>
        <v>0</v>
      </c>
      <c r="Q9" s="9">
        <f>+調査票!C4</f>
        <v>0</v>
      </c>
      <c r="R9" s="9">
        <f>+調査票!C3</f>
        <v>0</v>
      </c>
      <c r="S9" s="9">
        <f>+N9</f>
        <v>0</v>
      </c>
      <c r="T9" s="9">
        <f>+N10</f>
        <v>0</v>
      </c>
      <c r="U9" s="9">
        <f>+N11</f>
        <v>0</v>
      </c>
      <c r="V9" s="9">
        <f>+N12</f>
        <v>0</v>
      </c>
      <c r="W9" s="9">
        <f>+N13</f>
        <v>0</v>
      </c>
      <c r="X9" s="9">
        <f>+N14</f>
        <v>0</v>
      </c>
      <c r="Y9" s="9">
        <f>+N15</f>
        <v>0</v>
      </c>
      <c r="Z9" s="9">
        <f>+N18</f>
        <v>0</v>
      </c>
      <c r="AA9" s="9">
        <f>+N19</f>
        <v>0</v>
      </c>
    </row>
    <row r="10" spans="1:33" ht="16.2" customHeight="1" x14ac:dyDescent="0.2">
      <c r="A10" s="360" t="s">
        <v>445</v>
      </c>
      <c r="B10" s="361"/>
      <c r="C10" s="213" t="s">
        <v>517</v>
      </c>
      <c r="D10" s="123">
        <f>+調査票!B71</f>
        <v>0</v>
      </c>
      <c r="E10" s="123">
        <f>+調査票!C71</f>
        <v>0</v>
      </c>
      <c r="F10" s="123">
        <f>+調査票!B101</f>
        <v>0</v>
      </c>
      <c r="G10" s="123">
        <f>+調査票!C101</f>
        <v>0</v>
      </c>
      <c r="H10" s="123">
        <f>+調査票!B136</f>
        <v>0</v>
      </c>
      <c r="I10" s="123">
        <f>+調査票!C136</f>
        <v>0</v>
      </c>
      <c r="J10" s="123">
        <f>+調査票!B167</f>
        <v>0</v>
      </c>
      <c r="K10" s="123">
        <f>+調査票!C167</f>
        <v>0</v>
      </c>
      <c r="L10" s="123">
        <f>+調査票!B191</f>
        <v>0</v>
      </c>
      <c r="M10" s="123">
        <f>+調査票!C191</f>
        <v>0</v>
      </c>
      <c r="N10" s="123">
        <f t="shared" ref="N10:N15" si="2">+D10+F10+H10+J10+L10</f>
        <v>0</v>
      </c>
      <c r="O10" s="123">
        <f t="shared" ref="O10:O15" si="3">+E10+G10+I10+K10+M10</f>
        <v>0</v>
      </c>
    </row>
    <row r="11" spans="1:33" ht="16.2" customHeight="1" x14ac:dyDescent="0.2">
      <c r="A11" s="360" t="s">
        <v>446</v>
      </c>
      <c r="B11" s="361"/>
      <c r="C11" s="213" t="s">
        <v>517</v>
      </c>
      <c r="D11" s="123">
        <f>+調査票!B72</f>
        <v>0</v>
      </c>
      <c r="E11" s="123">
        <f>+調査票!C72</f>
        <v>0</v>
      </c>
      <c r="F11" s="123">
        <f>+調査票!B102</f>
        <v>0</v>
      </c>
      <c r="G11" s="123">
        <f>+調査票!C102</f>
        <v>0</v>
      </c>
      <c r="H11" s="123">
        <f>+調査票!B137</f>
        <v>0</v>
      </c>
      <c r="I11" s="123">
        <f>+調査票!C137</f>
        <v>0</v>
      </c>
      <c r="J11" s="123">
        <f>+調査票!B168</f>
        <v>0</v>
      </c>
      <c r="K11" s="123">
        <f>+調査票!C168</f>
        <v>0</v>
      </c>
      <c r="L11" s="123">
        <f>+調査票!B192</f>
        <v>0</v>
      </c>
      <c r="M11" s="123">
        <f>+調査票!C192</f>
        <v>0</v>
      </c>
      <c r="N11" s="123">
        <f t="shared" si="2"/>
        <v>0</v>
      </c>
      <c r="O11" s="123">
        <f t="shared" si="3"/>
        <v>0</v>
      </c>
      <c r="R11" t="s">
        <v>495</v>
      </c>
    </row>
    <row r="12" spans="1:33" ht="16.2" customHeight="1" x14ac:dyDescent="0.2">
      <c r="A12" s="360" t="s">
        <v>447</v>
      </c>
      <c r="B12" s="361"/>
      <c r="C12" s="213" t="s">
        <v>517</v>
      </c>
      <c r="D12" s="123">
        <f>+調査票!B73</f>
        <v>0</v>
      </c>
      <c r="E12" s="123">
        <f>+調査票!C73</f>
        <v>0</v>
      </c>
      <c r="F12" s="123">
        <f>+調査票!B103</f>
        <v>0</v>
      </c>
      <c r="G12" s="123">
        <f>+調査票!C103</f>
        <v>0</v>
      </c>
      <c r="H12" s="123">
        <f>+調査票!B138</f>
        <v>0</v>
      </c>
      <c r="I12" s="123">
        <f>+調査票!C138</f>
        <v>0</v>
      </c>
      <c r="J12" s="123">
        <f>+調査票!B169</f>
        <v>0</v>
      </c>
      <c r="K12" s="123">
        <f>+調査票!C169</f>
        <v>0</v>
      </c>
      <c r="L12" s="123">
        <f>+調査票!B193</f>
        <v>0</v>
      </c>
      <c r="M12" s="123">
        <f>+調査票!C193</f>
        <v>0</v>
      </c>
      <c r="N12" s="123">
        <f t="shared" si="2"/>
        <v>0</v>
      </c>
      <c r="O12" s="123">
        <f t="shared" si="3"/>
        <v>0</v>
      </c>
      <c r="Q12" s="203" t="s">
        <v>398</v>
      </c>
      <c r="R12" s="203" t="s">
        <v>451</v>
      </c>
      <c r="S12" s="9" t="s">
        <v>434</v>
      </c>
      <c r="T12" s="9" t="s">
        <v>435</v>
      </c>
      <c r="U12" s="9" t="s">
        <v>436</v>
      </c>
      <c r="V12" s="9" t="s">
        <v>437</v>
      </c>
      <c r="W12" s="9" t="s">
        <v>438</v>
      </c>
      <c r="X12" s="9" t="s">
        <v>439</v>
      </c>
      <c r="Y12" s="9" t="s">
        <v>440</v>
      </c>
      <c r="Z12" s="128" t="s">
        <v>442</v>
      </c>
      <c r="AA12" s="128" t="s">
        <v>443</v>
      </c>
    </row>
    <row r="13" spans="1:33" ht="16.2" customHeight="1" x14ac:dyDescent="0.2">
      <c r="A13" s="360" t="s">
        <v>448</v>
      </c>
      <c r="B13" s="361"/>
      <c r="C13" s="213" t="s">
        <v>517</v>
      </c>
      <c r="D13" s="123">
        <f>+調査票!B74</f>
        <v>0</v>
      </c>
      <c r="E13" s="123">
        <f>+調査票!C74</f>
        <v>0</v>
      </c>
      <c r="F13" s="123">
        <f>+調査票!B104</f>
        <v>0</v>
      </c>
      <c r="G13" s="123">
        <f>+調査票!C104</f>
        <v>0</v>
      </c>
      <c r="H13" s="123">
        <f>+調査票!B139</f>
        <v>0</v>
      </c>
      <c r="I13" s="123">
        <f>+調査票!C139</f>
        <v>0</v>
      </c>
      <c r="J13" s="123">
        <f>+調査票!B170</f>
        <v>0</v>
      </c>
      <c r="K13" s="123">
        <f>+調査票!C170</f>
        <v>0</v>
      </c>
      <c r="L13" s="123">
        <f>+調査票!B194</f>
        <v>0</v>
      </c>
      <c r="M13" s="123">
        <f>+調査票!C194</f>
        <v>0</v>
      </c>
      <c r="N13" s="123">
        <f t="shared" si="2"/>
        <v>0</v>
      </c>
      <c r="O13" s="123">
        <f t="shared" si="3"/>
        <v>0</v>
      </c>
      <c r="Q13" s="9">
        <f>+調査票!C4</f>
        <v>0</v>
      </c>
      <c r="R13" s="9">
        <f>+調査票!C3</f>
        <v>0</v>
      </c>
      <c r="S13" s="9">
        <f>+O9</f>
        <v>0</v>
      </c>
      <c r="T13" s="9">
        <f>+O10</f>
        <v>0</v>
      </c>
      <c r="U13" s="9">
        <f>+O11</f>
        <v>0</v>
      </c>
      <c r="V13" s="9">
        <f>+O12</f>
        <v>0</v>
      </c>
      <c r="W13" s="9">
        <f>+O13</f>
        <v>0</v>
      </c>
      <c r="X13" s="9">
        <f>+O14</f>
        <v>0</v>
      </c>
      <c r="Y13" s="9">
        <f>+O15</f>
        <v>0</v>
      </c>
      <c r="Z13" s="9">
        <f>+O18</f>
        <v>0</v>
      </c>
      <c r="AA13" s="9">
        <f>+O19</f>
        <v>0</v>
      </c>
    </row>
    <row r="14" spans="1:33" ht="16.2" customHeight="1" x14ac:dyDescent="0.2">
      <c r="A14" s="360" t="s">
        <v>449</v>
      </c>
      <c r="B14" s="361"/>
      <c r="C14" s="213" t="s">
        <v>517</v>
      </c>
      <c r="D14" s="123">
        <f>+調査票!B75</f>
        <v>0</v>
      </c>
      <c r="E14" s="123">
        <f>+調査票!C75</f>
        <v>0</v>
      </c>
      <c r="F14" s="123">
        <f>+調査票!B105</f>
        <v>0</v>
      </c>
      <c r="G14" s="123">
        <f>+調査票!C105</f>
        <v>0</v>
      </c>
      <c r="H14" s="123">
        <f>+調査票!B140</f>
        <v>0</v>
      </c>
      <c r="I14" s="123">
        <f>+調査票!C140</f>
        <v>0</v>
      </c>
      <c r="J14" s="123">
        <f>+調査票!B171</f>
        <v>0</v>
      </c>
      <c r="K14" s="123">
        <f>+調査票!C171</f>
        <v>0</v>
      </c>
      <c r="L14" s="123">
        <f>+調査票!B195</f>
        <v>0</v>
      </c>
      <c r="M14" s="123">
        <f>+調査票!C195</f>
        <v>0</v>
      </c>
      <c r="N14" s="123">
        <f t="shared" si="2"/>
        <v>0</v>
      </c>
      <c r="O14" s="123">
        <f t="shared" si="3"/>
        <v>0</v>
      </c>
    </row>
    <row r="15" spans="1:33" ht="16.2" customHeight="1" x14ac:dyDescent="0.2">
      <c r="A15" s="360" t="s">
        <v>450</v>
      </c>
      <c r="B15" s="361"/>
      <c r="C15" s="213" t="s">
        <v>517</v>
      </c>
      <c r="D15" s="123">
        <f>+調査票!B76</f>
        <v>0</v>
      </c>
      <c r="E15" s="123">
        <f>+調査票!C76</f>
        <v>0</v>
      </c>
      <c r="F15" s="123">
        <f>+調査票!B106</f>
        <v>0</v>
      </c>
      <c r="G15" s="123">
        <f>+調査票!C106</f>
        <v>0</v>
      </c>
      <c r="H15" s="123">
        <f>+調査票!B141</f>
        <v>0</v>
      </c>
      <c r="I15" s="123">
        <f>+調査票!C141</f>
        <v>0</v>
      </c>
      <c r="J15" s="123">
        <f>+調査票!B172</f>
        <v>0</v>
      </c>
      <c r="K15" s="123">
        <f>+調査票!C172</f>
        <v>0</v>
      </c>
      <c r="L15" s="123">
        <f>+調査票!B196</f>
        <v>0</v>
      </c>
      <c r="M15" s="123">
        <f>+調査票!C196</f>
        <v>0</v>
      </c>
      <c r="N15" s="123">
        <f t="shared" si="2"/>
        <v>0</v>
      </c>
      <c r="O15" s="123">
        <f t="shared" si="3"/>
        <v>0</v>
      </c>
    </row>
    <row r="16" spans="1:33" ht="16.2" customHeight="1" x14ac:dyDescent="0.2">
      <c r="A16" s="358" t="s">
        <v>431</v>
      </c>
      <c r="B16" s="358"/>
      <c r="C16" s="203"/>
      <c r="D16" s="9">
        <f>SUM(D9:D15)</f>
        <v>0</v>
      </c>
      <c r="E16" s="9">
        <f>SUM(E9:E15)</f>
        <v>0</v>
      </c>
      <c r="F16" s="9">
        <f>SUM(F9:F15)</f>
        <v>0</v>
      </c>
      <c r="G16" s="9">
        <f t="shared" ref="G16:O16" si="4">SUM(G9:G15)</f>
        <v>0</v>
      </c>
      <c r="H16" s="9">
        <f t="shared" si="4"/>
        <v>0</v>
      </c>
      <c r="I16" s="9">
        <f t="shared" si="4"/>
        <v>0</v>
      </c>
      <c r="J16" s="9">
        <f t="shared" si="4"/>
        <v>0</v>
      </c>
      <c r="K16" s="9">
        <f t="shared" si="4"/>
        <v>0</v>
      </c>
      <c r="L16" s="9">
        <f t="shared" si="4"/>
        <v>0</v>
      </c>
      <c r="M16" s="9">
        <f t="shared" si="4"/>
        <v>0</v>
      </c>
      <c r="N16" s="9">
        <f t="shared" si="4"/>
        <v>0</v>
      </c>
      <c r="O16" s="9">
        <f t="shared" si="4"/>
        <v>0</v>
      </c>
    </row>
    <row r="17" spans="1:16" ht="31.95" customHeight="1" x14ac:dyDescent="0.2">
      <c r="A17" s="358" t="s">
        <v>432</v>
      </c>
      <c r="B17" s="358"/>
      <c r="C17" s="203" t="s">
        <v>496</v>
      </c>
      <c r="D17" s="212" t="s">
        <v>491</v>
      </c>
      <c r="E17" s="212" t="s">
        <v>492</v>
      </c>
      <c r="F17" s="212" t="s">
        <v>491</v>
      </c>
      <c r="G17" s="212" t="s">
        <v>492</v>
      </c>
      <c r="H17" s="212" t="s">
        <v>491</v>
      </c>
      <c r="I17" s="212" t="s">
        <v>492</v>
      </c>
      <c r="J17" s="212" t="s">
        <v>491</v>
      </c>
      <c r="K17" s="212" t="s">
        <v>492</v>
      </c>
      <c r="L17" s="212" t="s">
        <v>491</v>
      </c>
      <c r="M17" s="212" t="s">
        <v>492</v>
      </c>
      <c r="N17" s="212" t="s">
        <v>491</v>
      </c>
      <c r="O17" s="212" t="s">
        <v>492</v>
      </c>
    </row>
    <row r="18" spans="1:16" ht="16.2" customHeight="1" x14ac:dyDescent="0.2">
      <c r="A18" s="358" t="s">
        <v>428</v>
      </c>
      <c r="B18" s="358"/>
      <c r="C18" s="213" t="s">
        <v>517</v>
      </c>
      <c r="D18" s="9">
        <f>+調査票!B79</f>
        <v>0</v>
      </c>
      <c r="E18" s="9">
        <f>+調査票!C79</f>
        <v>0</v>
      </c>
      <c r="F18" s="9">
        <f>+調査票!B109</f>
        <v>0</v>
      </c>
      <c r="G18" s="9">
        <f>+調査票!C109</f>
        <v>0</v>
      </c>
      <c r="H18" s="9">
        <f>+調査票!B144</f>
        <v>0</v>
      </c>
      <c r="I18" s="9">
        <f>+調査票!C144</f>
        <v>0</v>
      </c>
      <c r="J18" s="9">
        <f>+調査票!B175</f>
        <v>0</v>
      </c>
      <c r="K18" s="9">
        <f>+調査票!C175</f>
        <v>0</v>
      </c>
      <c r="L18" s="9">
        <f>+調査票!B199</f>
        <v>0</v>
      </c>
      <c r="M18" s="9">
        <f>+調査票!C199</f>
        <v>0</v>
      </c>
      <c r="N18" s="123">
        <f>+D18+F18+H18+J18+L18</f>
        <v>0</v>
      </c>
      <c r="O18" s="123">
        <f>+E18+G18+I18+K18+M18</f>
        <v>0</v>
      </c>
    </row>
    <row r="19" spans="1:16" ht="16.2" customHeight="1" x14ac:dyDescent="0.2">
      <c r="A19" s="359" t="s">
        <v>429</v>
      </c>
      <c r="B19" s="359"/>
      <c r="C19" s="213" t="s">
        <v>517</v>
      </c>
      <c r="D19" s="9">
        <f>+調査票!B80</f>
        <v>0</v>
      </c>
      <c r="E19" s="9">
        <f>+調査票!C80</f>
        <v>0</v>
      </c>
      <c r="F19" s="9">
        <f>+調査票!B110</f>
        <v>0</v>
      </c>
      <c r="G19" s="9">
        <f>+調査票!C110</f>
        <v>0</v>
      </c>
      <c r="H19" s="9">
        <f>+調査票!B145</f>
        <v>0</v>
      </c>
      <c r="I19" s="9">
        <f>+調査票!C145</f>
        <v>0</v>
      </c>
      <c r="J19" s="9">
        <f>+調査票!B176</f>
        <v>0</v>
      </c>
      <c r="K19" s="9">
        <f>+調査票!C176</f>
        <v>0</v>
      </c>
      <c r="L19" s="9">
        <f>+調査票!B200</f>
        <v>0</v>
      </c>
      <c r="M19" s="9">
        <f>+調査票!C200</f>
        <v>0</v>
      </c>
      <c r="N19" s="123">
        <f>+D19+F19+H19+J19+L19</f>
        <v>0</v>
      </c>
      <c r="O19" s="123">
        <f>+E19+G19+I19+K19+M19</f>
        <v>0</v>
      </c>
    </row>
    <row r="20" spans="1:16" ht="16.2" customHeight="1" x14ac:dyDescent="0.2">
      <c r="A20" s="358" t="s">
        <v>431</v>
      </c>
      <c r="B20" s="358"/>
      <c r="C20" s="203"/>
      <c r="D20" s="9">
        <f>SUM(D18:D19)</f>
        <v>0</v>
      </c>
      <c r="E20" s="9">
        <f>SUM(E18:E19)</f>
        <v>0</v>
      </c>
      <c r="F20" s="9">
        <f>SUM(F18:F19)</f>
        <v>0</v>
      </c>
      <c r="G20" s="9">
        <f t="shared" ref="G20" si="5">SUM(G18:G19)</f>
        <v>0</v>
      </c>
      <c r="H20" s="9">
        <f t="shared" ref="H20:O20" si="6">SUM(H18:H19)</f>
        <v>0</v>
      </c>
      <c r="I20" s="9">
        <f t="shared" si="6"/>
        <v>0</v>
      </c>
      <c r="J20" s="9">
        <f t="shared" si="6"/>
        <v>0</v>
      </c>
      <c r="K20" s="9">
        <f t="shared" si="6"/>
        <v>0</v>
      </c>
      <c r="L20" s="9">
        <f t="shared" si="6"/>
        <v>0</v>
      </c>
      <c r="M20" s="9">
        <f t="shared" si="6"/>
        <v>0</v>
      </c>
      <c r="N20" s="9">
        <f t="shared" si="6"/>
        <v>0</v>
      </c>
      <c r="O20" s="9">
        <f t="shared" si="6"/>
        <v>0</v>
      </c>
    </row>
    <row r="21" spans="1:16" ht="16.2" customHeight="1" x14ac:dyDescent="0.2">
      <c r="A21" s="125"/>
      <c r="B21" s="125"/>
      <c r="C21" s="124"/>
      <c r="D21" s="124"/>
      <c r="E21" s="124"/>
      <c r="F21" s="124"/>
      <c r="G21" s="124"/>
      <c r="H21" s="124"/>
      <c r="I21" s="126"/>
      <c r="J21" s="126"/>
      <c r="K21" s="126"/>
      <c r="L21" s="126"/>
      <c r="M21" s="126"/>
      <c r="N21" s="126"/>
      <c r="O21" s="126"/>
      <c r="P21" s="126"/>
    </row>
    <row r="22" spans="1:16" x14ac:dyDescent="0.2">
      <c r="A22" t="s">
        <v>294</v>
      </c>
    </row>
    <row r="23" spans="1:16" x14ac:dyDescent="0.2">
      <c r="A23" s="116"/>
      <c r="B23" s="116" t="s">
        <v>113</v>
      </c>
      <c r="C23" s="116" t="s">
        <v>368</v>
      </c>
      <c r="D23" s="116" t="s">
        <v>233</v>
      </c>
      <c r="E23" s="116" t="s">
        <v>234</v>
      </c>
      <c r="F23" s="116" t="s">
        <v>235</v>
      </c>
      <c r="G23" s="116" t="s">
        <v>100</v>
      </c>
      <c r="H23" s="116" t="s">
        <v>401</v>
      </c>
      <c r="I23" s="116" t="s">
        <v>402</v>
      </c>
      <c r="J23" s="125"/>
      <c r="K23" s="125"/>
      <c r="L23" s="125"/>
      <c r="M23" s="125"/>
      <c r="N23" s="125"/>
      <c r="O23" s="125"/>
      <c r="P23" s="125"/>
    </row>
    <row r="24" spans="1:16" x14ac:dyDescent="0.2">
      <c r="A24" s="9" t="s">
        <v>102</v>
      </c>
      <c r="B24" s="9">
        <f>+'調査票 （記載例）'!C62</f>
        <v>10</v>
      </c>
      <c r="C24" s="9">
        <f>+'調査票 （記載例）'!C86+'調査票 （記載例）'!C89</f>
        <v>12</v>
      </c>
      <c r="D24" s="9">
        <f>+'調査票 （記載例）'!C117+'調査票 （記載例）'!C120</f>
        <v>70</v>
      </c>
      <c r="E24" s="9">
        <f>+'調査票 （記載例）'!C151</f>
        <v>8</v>
      </c>
      <c r="F24" s="9">
        <f>+'調査票 （記載例）'!C158</f>
        <v>4</v>
      </c>
      <c r="G24" s="9">
        <f>+'調査票 （記載例）'!C182</f>
        <v>5</v>
      </c>
      <c r="H24" s="9">
        <f>SUM(B24:G24)</f>
        <v>109</v>
      </c>
      <c r="I24" s="363">
        <f>+(1-H25/H24)</f>
        <v>0.44954128440366969</v>
      </c>
      <c r="J24" s="210"/>
      <c r="K24" s="210"/>
      <c r="L24" s="210"/>
      <c r="M24" s="210"/>
      <c r="N24" s="210"/>
      <c r="O24" s="210"/>
      <c r="P24" s="210"/>
    </row>
    <row r="25" spans="1:16" x14ac:dyDescent="0.2">
      <c r="A25" s="9" t="s">
        <v>61</v>
      </c>
      <c r="B25" s="9">
        <f>+'調査票 （記載例）'!C65</f>
        <v>4</v>
      </c>
      <c r="C25" s="9">
        <f>+'調査票 （記載例）'!C92+'調査票 （記載例）'!C95</f>
        <v>7</v>
      </c>
      <c r="D25" s="9">
        <f>+'調査票 （記載例）'!C124+'調査票 （記載例）'!C127+'調査票 （記載例）'!C130</f>
        <v>42</v>
      </c>
      <c r="E25" s="9">
        <f>+'調査票 （記載例）'!C154</f>
        <v>4</v>
      </c>
      <c r="F25" s="9">
        <f>+'調査票 （記載例）'!C161</f>
        <v>1</v>
      </c>
      <c r="G25" s="9">
        <f>+'調査票 （記載例）'!C185</f>
        <v>2</v>
      </c>
      <c r="H25" s="9">
        <f>SUM(B25:G25)</f>
        <v>60</v>
      </c>
      <c r="I25" s="364"/>
      <c r="J25" s="210"/>
      <c r="K25" s="210"/>
      <c r="L25" s="210"/>
      <c r="M25" s="210"/>
      <c r="N25" s="210"/>
      <c r="O25" s="210"/>
      <c r="P25" s="210"/>
    </row>
    <row r="27" spans="1:16" x14ac:dyDescent="0.2">
      <c r="D27" s="362" t="s">
        <v>497</v>
      </c>
      <c r="E27" s="362"/>
      <c r="F27" s="362" t="s">
        <v>498</v>
      </c>
      <c r="G27" s="362"/>
      <c r="H27" s="362" t="s">
        <v>505</v>
      </c>
      <c r="I27" s="362"/>
      <c r="J27" s="362" t="s">
        <v>506</v>
      </c>
      <c r="K27" s="362"/>
      <c r="L27" s="362" t="s">
        <v>507</v>
      </c>
      <c r="M27" s="362"/>
      <c r="N27" s="362" t="s">
        <v>401</v>
      </c>
      <c r="O27" s="362"/>
    </row>
    <row r="28" spans="1:16" ht="26.4" x14ac:dyDescent="0.2">
      <c r="A28" s="358" t="s">
        <v>430</v>
      </c>
      <c r="B28" s="358"/>
      <c r="C28" s="227" t="s">
        <v>496</v>
      </c>
      <c r="D28" s="212" t="s">
        <v>491</v>
      </c>
      <c r="E28" s="212" t="s">
        <v>492</v>
      </c>
      <c r="F28" s="212" t="s">
        <v>491</v>
      </c>
      <c r="G28" s="212" t="s">
        <v>492</v>
      </c>
      <c r="H28" s="212" t="s">
        <v>491</v>
      </c>
      <c r="I28" s="212" t="s">
        <v>492</v>
      </c>
      <c r="J28" s="212" t="s">
        <v>491</v>
      </c>
      <c r="K28" s="212" t="s">
        <v>492</v>
      </c>
      <c r="L28" s="212" t="s">
        <v>491</v>
      </c>
      <c r="M28" s="212" t="s">
        <v>492</v>
      </c>
      <c r="N28" s="212" t="s">
        <v>491</v>
      </c>
      <c r="O28" s="212" t="s">
        <v>492</v>
      </c>
    </row>
    <row r="29" spans="1:16" x14ac:dyDescent="0.2">
      <c r="A29" s="360" t="s">
        <v>444</v>
      </c>
      <c r="B29" s="361"/>
      <c r="C29" s="213" t="s">
        <v>517</v>
      </c>
      <c r="D29" s="123">
        <f>+'調査票 （記載例）'!B70</f>
        <v>0</v>
      </c>
      <c r="E29" s="123">
        <f>+'調査票 （記載例）'!C70</f>
        <v>0</v>
      </c>
      <c r="F29" s="123">
        <f>+'調査票 （記載例）'!B100</f>
        <v>0</v>
      </c>
      <c r="G29" s="123">
        <f>+'調査票 （記載例）'!C100</f>
        <v>0</v>
      </c>
      <c r="H29" s="123">
        <f>+'調査票 （記載例）'!B135</f>
        <v>0</v>
      </c>
      <c r="I29" s="123">
        <f>+'調査票 （記載例）'!C135</f>
        <v>0</v>
      </c>
      <c r="J29" s="123">
        <f>+'調査票 （記載例）'!B166</f>
        <v>1</v>
      </c>
      <c r="K29" s="123">
        <f>+'調査票 （記載例）'!C166</f>
        <v>0</v>
      </c>
      <c r="L29" s="123">
        <f>+'調査票 （記載例）'!B190</f>
        <v>0</v>
      </c>
      <c r="M29" s="123">
        <f>+'調査票 （記載例）'!C190</f>
        <v>0</v>
      </c>
      <c r="N29" s="123">
        <f>+D29+F29+H29+J29+L29</f>
        <v>1</v>
      </c>
      <c r="O29" s="123">
        <f>+E29+G29+I29+K29+M29</f>
        <v>0</v>
      </c>
    </row>
    <row r="30" spans="1:16" x14ac:dyDescent="0.2">
      <c r="A30" s="360" t="s">
        <v>445</v>
      </c>
      <c r="B30" s="361"/>
      <c r="C30" s="213" t="s">
        <v>517</v>
      </c>
      <c r="D30" s="123">
        <f>+'調査票 （記載例）'!B71</f>
        <v>2</v>
      </c>
      <c r="E30" s="123">
        <f>+'調査票 （記載例）'!C71</f>
        <v>0</v>
      </c>
      <c r="F30" s="123">
        <f>+'調査票 （記載例）'!B101</f>
        <v>0</v>
      </c>
      <c r="G30" s="123">
        <f>+'調査票 （記載例）'!C101</f>
        <v>0</v>
      </c>
      <c r="H30" s="123">
        <f>+'調査票 （記載例）'!B136</f>
        <v>15</v>
      </c>
      <c r="I30" s="123">
        <f>+'調査票 （記載例）'!C136</f>
        <v>0</v>
      </c>
      <c r="J30" s="123">
        <f>+'調査票 （記載例）'!B167</f>
        <v>1</v>
      </c>
      <c r="K30" s="123">
        <f>+'調査票 （記載例）'!C167</f>
        <v>0</v>
      </c>
      <c r="L30" s="123">
        <f>+'調査票 （記載例）'!B191</f>
        <v>0</v>
      </c>
      <c r="M30" s="123">
        <f>+'調査票 （記載例）'!C191</f>
        <v>1</v>
      </c>
      <c r="N30" s="123">
        <f t="shared" ref="N30:N35" si="7">+D30+F30+H30+J30+L30</f>
        <v>18</v>
      </c>
      <c r="O30" s="123">
        <f t="shared" ref="O30:O35" si="8">+E30+G30+I30+K30+M30</f>
        <v>1</v>
      </c>
    </row>
    <row r="31" spans="1:16" x14ac:dyDescent="0.2">
      <c r="A31" s="360" t="s">
        <v>446</v>
      </c>
      <c r="B31" s="361"/>
      <c r="C31" s="213" t="s">
        <v>517</v>
      </c>
      <c r="D31" s="123">
        <f>+'調査票 （記載例）'!B72</f>
        <v>0</v>
      </c>
      <c r="E31" s="123">
        <f>+'調査票 （記載例）'!C72</f>
        <v>0</v>
      </c>
      <c r="F31" s="123">
        <f>+'調査票 （記載例）'!B102</f>
        <v>0</v>
      </c>
      <c r="G31" s="123">
        <f>+'調査票 （記載例）'!C102</f>
        <v>7</v>
      </c>
      <c r="H31" s="123">
        <f>+'調査票 （記載例）'!B137</f>
        <v>0</v>
      </c>
      <c r="I31" s="123">
        <f>+'調査票 （記載例）'!C137</f>
        <v>0</v>
      </c>
      <c r="J31" s="123">
        <f>+'調査票 （記載例）'!B168</f>
        <v>1</v>
      </c>
      <c r="K31" s="123">
        <f>+'調査票 （記載例）'!C168</f>
        <v>0</v>
      </c>
      <c r="L31" s="123">
        <f>+'調査票 （記載例）'!B192</f>
        <v>0</v>
      </c>
      <c r="M31" s="123">
        <f>+'調査票 （記載例）'!C192</f>
        <v>0</v>
      </c>
      <c r="N31" s="123">
        <f t="shared" si="7"/>
        <v>1</v>
      </c>
      <c r="O31" s="123">
        <f t="shared" si="8"/>
        <v>7</v>
      </c>
    </row>
    <row r="32" spans="1:16" x14ac:dyDescent="0.2">
      <c r="A32" s="360" t="s">
        <v>447</v>
      </c>
      <c r="B32" s="361"/>
      <c r="C32" s="213" t="s">
        <v>517</v>
      </c>
      <c r="D32" s="123">
        <f>+'調査票 （記載例）'!B73</f>
        <v>0</v>
      </c>
      <c r="E32" s="123">
        <f>+'調査票 （記載例）'!C73</f>
        <v>2</v>
      </c>
      <c r="F32" s="123">
        <f>+'調査票 （記載例）'!B103</f>
        <v>0</v>
      </c>
      <c r="G32" s="123">
        <f>+'調査票 （記載例）'!C103</f>
        <v>0</v>
      </c>
      <c r="H32" s="123">
        <f>+'調査票 （記載例）'!B138</f>
        <v>15</v>
      </c>
      <c r="I32" s="123">
        <f>+'調査票 （記載例）'!C138</f>
        <v>0</v>
      </c>
      <c r="J32" s="123">
        <f>+'調査票 （記載例）'!B169</f>
        <v>0</v>
      </c>
      <c r="K32" s="123">
        <f>+'調査票 （記載例）'!C169</f>
        <v>2</v>
      </c>
      <c r="L32" s="123">
        <f>+'調査票 （記載例）'!B193</f>
        <v>0</v>
      </c>
      <c r="M32" s="123">
        <f>+'調査票 （記載例）'!C193</f>
        <v>1</v>
      </c>
      <c r="N32" s="123">
        <f t="shared" si="7"/>
        <v>15</v>
      </c>
      <c r="O32" s="123">
        <f t="shared" si="8"/>
        <v>5</v>
      </c>
    </row>
    <row r="33" spans="1:15" x14ac:dyDescent="0.2">
      <c r="A33" s="360" t="s">
        <v>448</v>
      </c>
      <c r="B33" s="361"/>
      <c r="C33" s="213" t="s">
        <v>517</v>
      </c>
      <c r="D33" s="123">
        <f>+'調査票 （記載例）'!B74</f>
        <v>0</v>
      </c>
      <c r="E33" s="123">
        <f>+'調査票 （記載例）'!C74</f>
        <v>0</v>
      </c>
      <c r="F33" s="123">
        <f>+'調査票 （記載例）'!B104</f>
        <v>0</v>
      </c>
      <c r="G33" s="123">
        <f>+'調査票 （記載例）'!C104</f>
        <v>0</v>
      </c>
      <c r="H33" s="123">
        <f>+'調査票 （記載例）'!B139</f>
        <v>10</v>
      </c>
      <c r="I33" s="123">
        <f>+'調査票 （記載例）'!C139</f>
        <v>0</v>
      </c>
      <c r="J33" s="123">
        <f>+'調査票 （記載例）'!B170</f>
        <v>0</v>
      </c>
      <c r="K33" s="123">
        <f>+'調査票 （記載例）'!C170</f>
        <v>0</v>
      </c>
      <c r="L33" s="123">
        <f>+'調査票 （記載例）'!B194</f>
        <v>0</v>
      </c>
      <c r="M33" s="123">
        <f>+'調査票 （記載例）'!C194</f>
        <v>0</v>
      </c>
      <c r="N33" s="123">
        <f t="shared" si="7"/>
        <v>10</v>
      </c>
      <c r="O33" s="123">
        <f t="shared" si="8"/>
        <v>0</v>
      </c>
    </row>
    <row r="34" spans="1:15" x14ac:dyDescent="0.2">
      <c r="A34" s="360" t="s">
        <v>449</v>
      </c>
      <c r="B34" s="361"/>
      <c r="C34" s="213" t="s">
        <v>517</v>
      </c>
      <c r="D34" s="123">
        <f>+'調査票 （記載例）'!B75</f>
        <v>0</v>
      </c>
      <c r="E34" s="123">
        <f>+'調査票 （記載例）'!C75</f>
        <v>0</v>
      </c>
      <c r="F34" s="123">
        <f>+'調査票 （記載例）'!B105</f>
        <v>0</v>
      </c>
      <c r="G34" s="123">
        <f>+'調査票 （記載例）'!C105</f>
        <v>0</v>
      </c>
      <c r="H34" s="123">
        <f>+'調査票 （記載例）'!B140</f>
        <v>0</v>
      </c>
      <c r="I34" s="123">
        <f>+'調査票 （記載例）'!C140</f>
        <v>0</v>
      </c>
      <c r="J34" s="123">
        <f>+'調査票 （記載例）'!B171</f>
        <v>0</v>
      </c>
      <c r="K34" s="123">
        <f>+'調査票 （記載例）'!C171</f>
        <v>0</v>
      </c>
      <c r="L34" s="123">
        <f>+'調査票 （記載例）'!B195</f>
        <v>0</v>
      </c>
      <c r="M34" s="123">
        <f>+'調査票 （記載例）'!C195</f>
        <v>0</v>
      </c>
      <c r="N34" s="123">
        <f t="shared" si="7"/>
        <v>0</v>
      </c>
      <c r="O34" s="123">
        <f t="shared" si="8"/>
        <v>0</v>
      </c>
    </row>
    <row r="35" spans="1:15" x14ac:dyDescent="0.2">
      <c r="A35" s="360" t="s">
        <v>450</v>
      </c>
      <c r="B35" s="361"/>
      <c r="C35" s="213" t="s">
        <v>517</v>
      </c>
      <c r="D35" s="123">
        <f>+'調査票 （記載例）'!B76</f>
        <v>0</v>
      </c>
      <c r="E35" s="123">
        <f>+'調査票 （記載例）'!C76</f>
        <v>0</v>
      </c>
      <c r="F35" s="123">
        <f>+'調査票 （記載例）'!B106</f>
        <v>0</v>
      </c>
      <c r="G35" s="123">
        <f>+'調査票 （記載例）'!C106</f>
        <v>0</v>
      </c>
      <c r="H35" s="123">
        <f>+'調査票 （記載例）'!B141</f>
        <v>0</v>
      </c>
      <c r="I35" s="123">
        <f>+'調査票 （記載例）'!C141</f>
        <v>0</v>
      </c>
      <c r="J35" s="123">
        <f>+'調査票 （記載例）'!B172</f>
        <v>0</v>
      </c>
      <c r="K35" s="123">
        <f>+'調査票 （記載例）'!C172</f>
        <v>0</v>
      </c>
      <c r="L35" s="123">
        <f>+'調査票 （記載例）'!B196</f>
        <v>0</v>
      </c>
      <c r="M35" s="123">
        <f>+'調査票 （記載例）'!C196</f>
        <v>0</v>
      </c>
      <c r="N35" s="123">
        <f t="shared" si="7"/>
        <v>0</v>
      </c>
      <c r="O35" s="123">
        <f t="shared" si="8"/>
        <v>0</v>
      </c>
    </row>
    <row r="36" spans="1:15" x14ac:dyDescent="0.2">
      <c r="A36" s="358" t="s">
        <v>431</v>
      </c>
      <c r="B36" s="358"/>
      <c r="C36" s="227"/>
      <c r="D36" s="9">
        <f>SUM(D29:D35)</f>
        <v>2</v>
      </c>
      <c r="E36" s="9">
        <f t="shared" ref="E36:O36" si="9">SUM(E29:E35)</f>
        <v>2</v>
      </c>
      <c r="F36" s="9">
        <f t="shared" si="9"/>
        <v>0</v>
      </c>
      <c r="G36" s="9">
        <f t="shared" si="9"/>
        <v>7</v>
      </c>
      <c r="H36" s="9">
        <f t="shared" si="9"/>
        <v>40</v>
      </c>
      <c r="I36" s="9">
        <f t="shared" si="9"/>
        <v>0</v>
      </c>
      <c r="J36" s="9">
        <f t="shared" si="9"/>
        <v>3</v>
      </c>
      <c r="K36" s="9">
        <f t="shared" si="9"/>
        <v>2</v>
      </c>
      <c r="L36" s="9">
        <f>SUM(L29:L35)</f>
        <v>0</v>
      </c>
      <c r="M36" s="9">
        <f t="shared" si="9"/>
        <v>2</v>
      </c>
      <c r="N36" s="9">
        <f>SUM(N29:N35)</f>
        <v>45</v>
      </c>
      <c r="O36" s="9">
        <f t="shared" si="9"/>
        <v>13</v>
      </c>
    </row>
    <row r="37" spans="1:15" ht="26.4" x14ac:dyDescent="0.2">
      <c r="A37" s="358" t="s">
        <v>432</v>
      </c>
      <c r="B37" s="358"/>
      <c r="C37" s="227" t="s">
        <v>496</v>
      </c>
      <c r="D37" s="212" t="s">
        <v>491</v>
      </c>
      <c r="E37" s="212" t="s">
        <v>492</v>
      </c>
      <c r="F37" s="212" t="s">
        <v>491</v>
      </c>
      <c r="G37" s="212" t="s">
        <v>492</v>
      </c>
      <c r="H37" s="212" t="s">
        <v>491</v>
      </c>
      <c r="I37" s="212" t="s">
        <v>492</v>
      </c>
      <c r="J37" s="212" t="s">
        <v>491</v>
      </c>
      <c r="K37" s="212" t="s">
        <v>492</v>
      </c>
      <c r="L37" s="212" t="s">
        <v>491</v>
      </c>
      <c r="M37" s="212" t="s">
        <v>492</v>
      </c>
      <c r="N37" s="212" t="s">
        <v>491</v>
      </c>
      <c r="O37" s="212" t="s">
        <v>492</v>
      </c>
    </row>
    <row r="38" spans="1:15" x14ac:dyDescent="0.2">
      <c r="A38" s="358" t="s">
        <v>428</v>
      </c>
      <c r="B38" s="358"/>
      <c r="C38" s="213" t="s">
        <v>517</v>
      </c>
      <c r="D38" s="9">
        <f>+'調査票 （記載例）'!B79</f>
        <v>1</v>
      </c>
      <c r="E38" s="9">
        <f>+'調査票 （記載例）'!C79</f>
        <v>2</v>
      </c>
      <c r="F38" s="9">
        <f>+'調査票 （記載例）'!B109</f>
        <v>0</v>
      </c>
      <c r="G38" s="9">
        <f>+'調査票 （記載例）'!C109</f>
        <v>3.5</v>
      </c>
      <c r="H38" s="9">
        <f>+'調査票 （記載例）'!B144</f>
        <v>25</v>
      </c>
      <c r="I38" s="9">
        <f>+'調査票 （記載例）'!C144</f>
        <v>0</v>
      </c>
      <c r="J38" s="9">
        <f>+'調査票 （記載例）'!B175</f>
        <v>2</v>
      </c>
      <c r="K38" s="9">
        <f>+'調査票 （記載例）'!C175</f>
        <v>0</v>
      </c>
      <c r="L38" s="9">
        <f>+'調査票 （記載例）'!B199</f>
        <v>0</v>
      </c>
      <c r="M38" s="9">
        <f>+'調査票 （記載例）'!C199</f>
        <v>1</v>
      </c>
      <c r="N38" s="123">
        <f>+D38+F38+H38+J38+L38</f>
        <v>28</v>
      </c>
      <c r="O38" s="123">
        <f>+E38+G38+I38+K38+M38</f>
        <v>6.5</v>
      </c>
    </row>
    <row r="39" spans="1:15" x14ac:dyDescent="0.2">
      <c r="A39" s="359" t="s">
        <v>429</v>
      </c>
      <c r="B39" s="359"/>
      <c r="C39" s="213" t="s">
        <v>517</v>
      </c>
      <c r="D39" s="9">
        <f>+'調査票 （記載例）'!B80</f>
        <v>1</v>
      </c>
      <c r="E39" s="9">
        <f>+'調査票 （記載例）'!C80</f>
        <v>0</v>
      </c>
      <c r="F39" s="9">
        <f>+'調査票 （記載例）'!B110</f>
        <v>0</v>
      </c>
      <c r="G39" s="9">
        <f>+'調査票 （記載例）'!C110</f>
        <v>3.5</v>
      </c>
      <c r="H39" s="9">
        <f>+'調査票 （記載例）'!B145</f>
        <v>15</v>
      </c>
      <c r="I39" s="9">
        <f>+'調査票 （記載例）'!C145</f>
        <v>0</v>
      </c>
      <c r="J39" s="9">
        <f>+'調査票 （記載例）'!B176</f>
        <v>1</v>
      </c>
      <c r="K39" s="9">
        <f>+'調査票 （記載例）'!C176</f>
        <v>2</v>
      </c>
      <c r="L39" s="9">
        <f>+'調査票 （記載例）'!B200</f>
        <v>0</v>
      </c>
      <c r="M39" s="9">
        <f>+'調査票 （記載例）'!C200</f>
        <v>1</v>
      </c>
      <c r="N39" s="123">
        <f>+D39+F39+H39+J39+L39</f>
        <v>17</v>
      </c>
      <c r="O39" s="123">
        <f>+E39+G39+I39+K39+M39</f>
        <v>6.5</v>
      </c>
    </row>
    <row r="40" spans="1:15" x14ac:dyDescent="0.2">
      <c r="A40" s="358" t="s">
        <v>431</v>
      </c>
      <c r="B40" s="358"/>
      <c r="C40" s="227"/>
      <c r="D40" s="9">
        <f t="shared" ref="D40:O40" si="10">SUM(D38:D39)</f>
        <v>2</v>
      </c>
      <c r="E40" s="9">
        <f t="shared" si="10"/>
        <v>2</v>
      </c>
      <c r="F40" s="9">
        <f t="shared" si="10"/>
        <v>0</v>
      </c>
      <c r="G40" s="9">
        <f t="shared" si="10"/>
        <v>7</v>
      </c>
      <c r="H40" s="9">
        <f t="shared" si="10"/>
        <v>40</v>
      </c>
      <c r="I40" s="9">
        <f t="shared" si="10"/>
        <v>0</v>
      </c>
      <c r="J40" s="9">
        <f t="shared" si="10"/>
        <v>3</v>
      </c>
      <c r="K40" s="9">
        <f t="shared" si="10"/>
        <v>2</v>
      </c>
      <c r="L40" s="9">
        <f t="shared" si="10"/>
        <v>0</v>
      </c>
      <c r="M40" s="9">
        <f t="shared" si="10"/>
        <v>2</v>
      </c>
      <c r="N40" s="9">
        <f t="shared" si="10"/>
        <v>45</v>
      </c>
      <c r="O40" s="9">
        <f t="shared" si="10"/>
        <v>13</v>
      </c>
    </row>
  </sheetData>
  <mergeCells count="42">
    <mergeCell ref="T2:Z2"/>
    <mergeCell ref="AA2:AF2"/>
    <mergeCell ref="A11:B11"/>
    <mergeCell ref="A12:B12"/>
    <mergeCell ref="A13:B13"/>
    <mergeCell ref="A9:B9"/>
    <mergeCell ref="A10:B10"/>
    <mergeCell ref="D7:E7"/>
    <mergeCell ref="F7:G7"/>
    <mergeCell ref="H7:I7"/>
    <mergeCell ref="J7:K7"/>
    <mergeCell ref="L7:M7"/>
    <mergeCell ref="N7:O7"/>
    <mergeCell ref="A14:B14"/>
    <mergeCell ref="A15:B15"/>
    <mergeCell ref="I4:I5"/>
    <mergeCell ref="I24:I25"/>
    <mergeCell ref="A8:B8"/>
    <mergeCell ref="A16:B16"/>
    <mergeCell ref="A17:B17"/>
    <mergeCell ref="A18:B18"/>
    <mergeCell ref="A19:B19"/>
    <mergeCell ref="A20:B20"/>
    <mergeCell ref="N27:O27"/>
    <mergeCell ref="A28:B28"/>
    <mergeCell ref="A29:B29"/>
    <mergeCell ref="A30:B30"/>
    <mergeCell ref="A31:B31"/>
    <mergeCell ref="D27:E27"/>
    <mergeCell ref="F27:G27"/>
    <mergeCell ref="H27:I27"/>
    <mergeCell ref="J27:K27"/>
    <mergeCell ref="L27:M27"/>
    <mergeCell ref="A37:B37"/>
    <mergeCell ref="A38:B38"/>
    <mergeCell ref="A39:B39"/>
    <mergeCell ref="A40:B40"/>
    <mergeCell ref="A32:B32"/>
    <mergeCell ref="A33:B33"/>
    <mergeCell ref="A34:B34"/>
    <mergeCell ref="A35:B35"/>
    <mergeCell ref="A36:B36"/>
  </mergeCells>
  <phoneticPr fontId="4"/>
  <pageMargins left="0.7" right="0.7" top="0.75" bottom="0.75" header="0.3" footer="0.3"/>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9"/>
  <sheetViews>
    <sheetView topLeftCell="A29" workbookViewId="0">
      <selection activeCell="E94" sqref="E94"/>
    </sheetView>
  </sheetViews>
  <sheetFormatPr defaultRowHeight="13.2" x14ac:dyDescent="0.2"/>
  <cols>
    <col min="1" max="1" width="41.44140625" customWidth="1"/>
    <col min="2" max="2" width="34.21875" customWidth="1"/>
    <col min="3" max="3" width="50.44140625" customWidth="1"/>
  </cols>
  <sheetData>
    <row r="1" spans="1:5" x14ac:dyDescent="0.2">
      <c r="A1" s="13" t="s">
        <v>490</v>
      </c>
      <c r="B1" s="26"/>
      <c r="C1" s="26"/>
      <c r="D1" s="26"/>
      <c r="E1" s="51"/>
    </row>
    <row r="2" spans="1:5" x14ac:dyDescent="0.2">
      <c r="A2" s="14" t="s">
        <v>411</v>
      </c>
      <c r="B2" s="367">
        <f>+調査票!C3</f>
        <v>0</v>
      </c>
      <c r="C2" s="367"/>
      <c r="D2" s="367"/>
      <c r="E2" s="52"/>
    </row>
    <row r="3" spans="1:5" x14ac:dyDescent="0.2">
      <c r="A3" s="14" t="s">
        <v>398</v>
      </c>
      <c r="B3" s="368">
        <f>+調査票!C4</f>
        <v>0</v>
      </c>
      <c r="C3" s="368"/>
      <c r="D3" s="368"/>
      <c r="E3" s="52"/>
    </row>
    <row r="4" spans="1:5" x14ac:dyDescent="0.2">
      <c r="A4" s="14" t="s">
        <v>399</v>
      </c>
      <c r="B4" s="368">
        <f>+調査票!C5</f>
        <v>0</v>
      </c>
      <c r="C4" s="368"/>
      <c r="D4" s="368"/>
      <c r="E4" s="52"/>
    </row>
    <row r="5" spans="1:5" x14ac:dyDescent="0.2">
      <c r="A5" s="14" t="s">
        <v>414</v>
      </c>
      <c r="B5" s="368">
        <f>+調査票!C6</f>
        <v>0</v>
      </c>
      <c r="C5" s="368"/>
      <c r="D5" s="368"/>
      <c r="E5" s="52"/>
    </row>
    <row r="6" spans="1:5" x14ac:dyDescent="0.2">
      <c r="A6" s="14" t="s">
        <v>378</v>
      </c>
      <c r="B6" s="366">
        <f>+調査票!C7</f>
        <v>0</v>
      </c>
      <c r="C6" s="366"/>
      <c r="D6" s="366"/>
      <c r="E6" s="52"/>
    </row>
    <row r="7" spans="1:5" x14ac:dyDescent="0.2">
      <c r="A7" s="14" t="s">
        <v>379</v>
      </c>
      <c r="B7" s="366">
        <f>+調査票!C8</f>
        <v>0</v>
      </c>
      <c r="C7" s="366"/>
      <c r="D7" s="366"/>
      <c r="E7" s="52"/>
    </row>
    <row r="8" spans="1:5" x14ac:dyDescent="0.2">
      <c r="A8" s="14" t="s">
        <v>380</v>
      </c>
      <c r="B8" s="366">
        <f>+調査票!C9</f>
        <v>0</v>
      </c>
      <c r="C8" s="366"/>
      <c r="D8" s="366"/>
      <c r="E8" s="52"/>
    </row>
    <row r="9" spans="1:5" x14ac:dyDescent="0.2">
      <c r="A9" s="14" t="s">
        <v>418</v>
      </c>
      <c r="B9" s="369">
        <f>+調査票!C10</f>
        <v>0</v>
      </c>
      <c r="C9" s="369"/>
      <c r="D9" s="369"/>
      <c r="E9" s="52"/>
    </row>
    <row r="10" spans="1:5" x14ac:dyDescent="0.2">
      <c r="A10" s="14" t="s">
        <v>420</v>
      </c>
      <c r="B10" s="369">
        <f>+調査票!C11</f>
        <v>0</v>
      </c>
      <c r="C10" s="369"/>
      <c r="D10" s="369"/>
      <c r="E10" s="52"/>
    </row>
    <row r="11" spans="1:5" x14ac:dyDescent="0.2">
      <c r="A11" s="14" t="s">
        <v>468</v>
      </c>
      <c r="B11" s="369">
        <f>+調査票!C14</f>
        <v>0</v>
      </c>
      <c r="C11" s="369"/>
      <c r="D11" s="369"/>
      <c r="E11" s="52"/>
    </row>
    <row r="12" spans="1:5" x14ac:dyDescent="0.2">
      <c r="A12" s="14" t="s">
        <v>366</v>
      </c>
      <c r="B12" s="368">
        <v>1</v>
      </c>
      <c r="C12" s="368"/>
      <c r="D12" s="368"/>
      <c r="E12" s="52" t="s">
        <v>407</v>
      </c>
    </row>
    <row r="13" spans="1:5" x14ac:dyDescent="0.2">
      <c r="A13" s="13" t="s">
        <v>485</v>
      </c>
      <c r="B13" s="26"/>
      <c r="C13" s="26"/>
      <c r="D13" s="26"/>
      <c r="E13" s="51"/>
    </row>
    <row r="14" spans="1:5" x14ac:dyDescent="0.2">
      <c r="A14" s="14" t="s">
        <v>486</v>
      </c>
      <c r="B14" s="367">
        <f>+調査票!$C$51</f>
        <v>0</v>
      </c>
      <c r="C14" s="367"/>
      <c r="D14" s="367"/>
      <c r="E14" s="52"/>
    </row>
    <row r="15" spans="1:5" x14ac:dyDescent="0.2">
      <c r="A15" s="14" t="s">
        <v>487</v>
      </c>
      <c r="B15" s="367">
        <f>+調査票!$C$52</f>
        <v>0</v>
      </c>
      <c r="C15" s="367"/>
      <c r="D15" s="367"/>
      <c r="E15" s="52"/>
    </row>
    <row r="16" spans="1:5" x14ac:dyDescent="0.2">
      <c r="A16" s="14" t="s">
        <v>488</v>
      </c>
      <c r="B16" s="367">
        <f>+調査票!$C$54</f>
        <v>0</v>
      </c>
      <c r="C16" s="367"/>
      <c r="D16" s="367"/>
      <c r="E16" s="52"/>
    </row>
    <row r="17" spans="1:5" x14ac:dyDescent="0.2">
      <c r="A17" s="14" t="s">
        <v>489</v>
      </c>
      <c r="B17" s="367">
        <f>+調査票!$C$55</f>
        <v>0</v>
      </c>
      <c r="C17" s="367"/>
      <c r="D17" s="367"/>
      <c r="E17" s="52"/>
    </row>
    <row r="18" spans="1:5" x14ac:dyDescent="0.2">
      <c r="A18" s="111" t="s">
        <v>467</v>
      </c>
      <c r="B18" s="111"/>
      <c r="C18" s="111"/>
      <c r="D18" s="111"/>
      <c r="E18" s="111"/>
    </row>
    <row r="19" spans="1:5" x14ac:dyDescent="0.2">
      <c r="A19" s="112" t="s">
        <v>132</v>
      </c>
      <c r="B19" s="112"/>
      <c r="C19" s="112"/>
      <c r="D19" s="112"/>
      <c r="E19" s="112"/>
    </row>
    <row r="20" spans="1:5" x14ac:dyDescent="0.2">
      <c r="A20" s="113" t="s">
        <v>269</v>
      </c>
      <c r="B20" s="114" t="s">
        <v>238</v>
      </c>
      <c r="C20" s="114"/>
      <c r="D20" s="113" t="b">
        <v>0</v>
      </c>
      <c r="E20" s="113"/>
    </row>
    <row r="21" spans="1:5" x14ac:dyDescent="0.2">
      <c r="A21" s="113"/>
      <c r="B21" s="114" t="s">
        <v>152</v>
      </c>
      <c r="C21" s="114"/>
      <c r="D21" s="113" t="b">
        <v>0</v>
      </c>
      <c r="E21" s="113"/>
    </row>
    <row r="22" spans="1:5" x14ac:dyDescent="0.2">
      <c r="A22" s="113"/>
      <c r="B22" s="114" t="s">
        <v>270</v>
      </c>
      <c r="C22" s="114"/>
      <c r="D22" s="113" t="b">
        <v>0</v>
      </c>
      <c r="E22" s="113"/>
    </row>
    <row r="23" spans="1:5" x14ac:dyDescent="0.2">
      <c r="A23" s="113"/>
      <c r="B23" s="114" t="s">
        <v>272</v>
      </c>
      <c r="C23" s="114"/>
      <c r="D23" s="113" t="b">
        <v>0</v>
      </c>
      <c r="E23" s="113"/>
    </row>
    <row r="24" spans="1:5" x14ac:dyDescent="0.2">
      <c r="A24" s="113"/>
      <c r="B24" s="113" t="s">
        <v>342</v>
      </c>
      <c r="C24" s="114"/>
      <c r="D24" s="113" t="b">
        <v>0</v>
      </c>
      <c r="E24" s="113"/>
    </row>
    <row r="25" spans="1:5" x14ac:dyDescent="0.2">
      <c r="A25" s="113"/>
      <c r="B25" s="113" t="s">
        <v>343</v>
      </c>
      <c r="C25" s="114"/>
      <c r="D25" s="113" t="b">
        <v>0</v>
      </c>
      <c r="E25" s="113"/>
    </row>
    <row r="26" spans="1:5" x14ac:dyDescent="0.2">
      <c r="A26" s="113"/>
      <c r="B26" s="113" t="s">
        <v>195</v>
      </c>
      <c r="C26" s="114"/>
      <c r="D26" s="113" t="b">
        <v>0</v>
      </c>
      <c r="E26" s="113"/>
    </row>
    <row r="27" spans="1:5" x14ac:dyDescent="0.2">
      <c r="A27" s="113"/>
      <c r="B27" s="113" t="s">
        <v>82</v>
      </c>
      <c r="C27" s="114"/>
      <c r="D27" s="113" t="b">
        <v>0</v>
      </c>
      <c r="E27" s="113"/>
    </row>
    <row r="28" spans="1:5" x14ac:dyDescent="0.2">
      <c r="A28" s="113"/>
      <c r="B28" s="113" t="s">
        <v>196</v>
      </c>
      <c r="C28" s="114"/>
      <c r="D28" s="113" t="b">
        <v>0</v>
      </c>
      <c r="E28" s="113"/>
    </row>
    <row r="29" spans="1:5" ht="51.6" customHeight="1" x14ac:dyDescent="0.2">
      <c r="A29" s="113" t="s">
        <v>470</v>
      </c>
      <c r="B29" s="113">
        <f>+調査票!B84</f>
        <v>0</v>
      </c>
      <c r="C29" s="114"/>
      <c r="D29" s="113"/>
      <c r="E29" s="113"/>
    </row>
    <row r="30" spans="1:5" x14ac:dyDescent="0.2">
      <c r="A30" s="112" t="s">
        <v>121</v>
      </c>
      <c r="B30" s="115"/>
      <c r="C30" s="115"/>
      <c r="D30" s="112"/>
      <c r="E30" s="112"/>
    </row>
    <row r="31" spans="1:5" x14ac:dyDescent="0.2">
      <c r="A31" s="113" t="s">
        <v>269</v>
      </c>
      <c r="B31" s="114" t="s">
        <v>273</v>
      </c>
      <c r="C31" s="114"/>
      <c r="D31" s="113" t="b">
        <v>0</v>
      </c>
      <c r="E31" s="113"/>
    </row>
    <row r="32" spans="1:5" x14ac:dyDescent="0.2">
      <c r="A32" s="113"/>
      <c r="B32" s="114" t="s">
        <v>166</v>
      </c>
      <c r="C32" s="114"/>
      <c r="D32" s="113" t="b">
        <v>0</v>
      </c>
      <c r="E32" s="113"/>
    </row>
    <row r="33" spans="1:5" x14ac:dyDescent="0.2">
      <c r="A33" s="113"/>
      <c r="B33" s="114" t="s">
        <v>18</v>
      </c>
      <c r="C33" s="114"/>
      <c r="D33" s="113" t="b">
        <v>0</v>
      </c>
      <c r="E33" s="113"/>
    </row>
    <row r="34" spans="1:5" x14ac:dyDescent="0.2">
      <c r="A34" s="113"/>
      <c r="B34" s="114" t="s">
        <v>274</v>
      </c>
      <c r="C34" s="114"/>
      <c r="D34" s="113" t="b">
        <v>0</v>
      </c>
      <c r="E34" s="113"/>
    </row>
    <row r="35" spans="1:5" x14ac:dyDescent="0.2">
      <c r="A35" s="113"/>
      <c r="B35" s="114" t="s">
        <v>168</v>
      </c>
      <c r="C35" s="114"/>
      <c r="D35" s="113" t="b">
        <v>0</v>
      </c>
      <c r="E35" s="113"/>
    </row>
    <row r="36" spans="1:5" x14ac:dyDescent="0.2">
      <c r="A36" s="113"/>
      <c r="B36" s="114" t="s">
        <v>81</v>
      </c>
      <c r="C36" s="114"/>
      <c r="D36" s="113" t="b">
        <v>0</v>
      </c>
      <c r="E36" s="113"/>
    </row>
    <row r="37" spans="1:5" x14ac:dyDescent="0.2">
      <c r="A37" s="113"/>
      <c r="B37" s="113" t="s">
        <v>193</v>
      </c>
      <c r="C37" s="114"/>
      <c r="D37" s="113" t="b">
        <v>0</v>
      </c>
      <c r="E37" s="113"/>
    </row>
    <row r="38" spans="1:5" x14ac:dyDescent="0.2">
      <c r="A38" s="113"/>
      <c r="B38" s="113" t="s">
        <v>197</v>
      </c>
      <c r="C38" s="114"/>
      <c r="D38" s="113" t="b">
        <v>0</v>
      </c>
      <c r="E38" s="113"/>
    </row>
    <row r="39" spans="1:5" x14ac:dyDescent="0.2">
      <c r="A39" s="113"/>
      <c r="B39" s="113" t="s">
        <v>179</v>
      </c>
      <c r="C39" s="114"/>
      <c r="D39" s="113" t="b">
        <v>0</v>
      </c>
      <c r="E39" s="113"/>
    </row>
    <row r="40" spans="1:5" x14ac:dyDescent="0.2">
      <c r="A40" s="113"/>
      <c r="B40" s="113" t="s">
        <v>198</v>
      </c>
      <c r="C40" s="114"/>
      <c r="D40" s="113" t="b">
        <v>0</v>
      </c>
      <c r="E40" s="113"/>
    </row>
    <row r="41" spans="1:5" x14ac:dyDescent="0.2">
      <c r="A41" s="113"/>
      <c r="B41" s="113" t="s">
        <v>30</v>
      </c>
      <c r="C41" s="114"/>
      <c r="D41" s="113" t="b">
        <v>0</v>
      </c>
      <c r="E41" s="113"/>
    </row>
    <row r="42" spans="1:5" ht="51.6" customHeight="1" x14ac:dyDescent="0.2">
      <c r="A42" s="113" t="s">
        <v>470</v>
      </c>
      <c r="B42" s="113">
        <f>+調査票!B114</f>
        <v>0</v>
      </c>
      <c r="C42" s="114"/>
      <c r="D42" s="113"/>
      <c r="E42" s="113"/>
    </row>
    <row r="43" spans="1:5" x14ac:dyDescent="0.2">
      <c r="A43" s="112" t="s">
        <v>128</v>
      </c>
      <c r="B43" s="112"/>
      <c r="C43" s="112"/>
      <c r="D43" s="112"/>
      <c r="E43" s="112"/>
    </row>
    <row r="44" spans="1:5" x14ac:dyDescent="0.2">
      <c r="A44" s="113" t="s">
        <v>269</v>
      </c>
      <c r="B44" s="114" t="s">
        <v>275</v>
      </c>
      <c r="C44" s="114"/>
      <c r="D44" s="113" t="b">
        <v>0</v>
      </c>
      <c r="E44" s="113"/>
    </row>
    <row r="45" spans="1:5" x14ac:dyDescent="0.2">
      <c r="A45" s="113"/>
      <c r="B45" s="114" t="s">
        <v>276</v>
      </c>
      <c r="C45" s="114"/>
      <c r="D45" s="113" t="b">
        <v>0</v>
      </c>
      <c r="E45" s="113"/>
    </row>
    <row r="46" spans="1:5" x14ac:dyDescent="0.2">
      <c r="A46" s="113"/>
      <c r="B46" s="114" t="s">
        <v>105</v>
      </c>
      <c r="C46" s="114"/>
      <c r="D46" s="113" t="b">
        <v>0</v>
      </c>
      <c r="E46" s="113"/>
    </row>
    <row r="47" spans="1:5" x14ac:dyDescent="0.2">
      <c r="A47" s="113"/>
      <c r="B47" s="114" t="s">
        <v>277</v>
      </c>
      <c r="C47" s="114"/>
      <c r="D47" s="113" t="b">
        <v>0</v>
      </c>
      <c r="E47" s="113"/>
    </row>
    <row r="48" spans="1:5" x14ac:dyDescent="0.2">
      <c r="A48" s="113"/>
      <c r="B48" s="114" t="s">
        <v>25</v>
      </c>
      <c r="C48" s="114"/>
      <c r="D48" s="113" t="b">
        <v>0</v>
      </c>
      <c r="E48" s="113"/>
    </row>
    <row r="49" spans="1:5" x14ac:dyDescent="0.2">
      <c r="A49" s="113"/>
      <c r="B49" s="114" t="s">
        <v>227</v>
      </c>
      <c r="C49" s="114"/>
      <c r="D49" s="113" t="b">
        <v>0</v>
      </c>
      <c r="E49" s="113"/>
    </row>
    <row r="50" spans="1:5" x14ac:dyDescent="0.2">
      <c r="A50" s="113"/>
      <c r="B50" s="114" t="s">
        <v>278</v>
      </c>
      <c r="C50" s="114"/>
      <c r="D50" s="113" t="b">
        <v>0</v>
      </c>
      <c r="E50" s="113"/>
    </row>
    <row r="51" spans="1:5" x14ac:dyDescent="0.2">
      <c r="A51" s="113"/>
      <c r="B51" s="114" t="s">
        <v>170</v>
      </c>
      <c r="C51" s="114"/>
      <c r="D51" s="113" t="b">
        <v>0</v>
      </c>
      <c r="E51" s="113"/>
    </row>
    <row r="52" spans="1:5" x14ac:dyDescent="0.2">
      <c r="A52" s="113"/>
      <c r="B52" s="114" t="s">
        <v>80</v>
      </c>
      <c r="C52" s="114"/>
      <c r="D52" s="113" t="b">
        <v>0</v>
      </c>
      <c r="E52" s="113"/>
    </row>
    <row r="53" spans="1:5" x14ac:dyDescent="0.2">
      <c r="A53" s="113"/>
      <c r="B53" s="114" t="s">
        <v>49</v>
      </c>
      <c r="C53" s="114"/>
      <c r="D53" s="113" t="b">
        <v>0</v>
      </c>
      <c r="E53" s="113"/>
    </row>
    <row r="54" spans="1:5" x14ac:dyDescent="0.2">
      <c r="A54" s="113"/>
      <c r="B54" s="114" t="s">
        <v>200</v>
      </c>
      <c r="C54" s="114"/>
      <c r="D54" s="113" t="b">
        <v>0</v>
      </c>
      <c r="E54" s="113"/>
    </row>
    <row r="55" spans="1:5" x14ac:dyDescent="0.2">
      <c r="A55" s="113"/>
      <c r="B55" s="114" t="s">
        <v>344</v>
      </c>
      <c r="C55" s="114"/>
      <c r="D55" s="113" t="b">
        <v>0</v>
      </c>
      <c r="E55" s="113"/>
    </row>
    <row r="56" spans="1:5" ht="51.6" customHeight="1" x14ac:dyDescent="0.2">
      <c r="A56" s="113" t="s">
        <v>470</v>
      </c>
      <c r="B56" s="113">
        <f>+調査票!B149</f>
        <v>0</v>
      </c>
      <c r="C56" s="114"/>
      <c r="D56" s="113"/>
      <c r="E56" s="113"/>
    </row>
    <row r="57" spans="1:5" x14ac:dyDescent="0.2">
      <c r="A57" s="112" t="s">
        <v>228</v>
      </c>
      <c r="B57" s="112"/>
      <c r="C57" s="112"/>
      <c r="D57" s="112"/>
      <c r="E57" s="112"/>
    </row>
    <row r="58" spans="1:5" x14ac:dyDescent="0.2">
      <c r="A58" s="113" t="s">
        <v>269</v>
      </c>
      <c r="B58" s="114" t="s">
        <v>174</v>
      </c>
      <c r="C58" s="114"/>
      <c r="D58" s="113" t="b">
        <v>0</v>
      </c>
      <c r="E58" s="113"/>
    </row>
    <row r="59" spans="1:5" x14ac:dyDescent="0.2">
      <c r="A59" s="113"/>
      <c r="B59" s="114" t="s">
        <v>173</v>
      </c>
      <c r="C59" s="114"/>
      <c r="D59" s="113" t="b">
        <v>0</v>
      </c>
      <c r="E59" s="113"/>
    </row>
    <row r="60" spans="1:5" x14ac:dyDescent="0.2">
      <c r="A60" s="113"/>
      <c r="B60" s="114" t="s">
        <v>171</v>
      </c>
      <c r="C60" s="114"/>
      <c r="D60" s="113" t="b">
        <v>0</v>
      </c>
      <c r="E60" s="113"/>
    </row>
    <row r="61" spans="1:5" x14ac:dyDescent="0.2">
      <c r="A61" s="113"/>
      <c r="B61" s="114" t="s">
        <v>119</v>
      </c>
      <c r="C61" s="114"/>
      <c r="D61" s="113" t="b">
        <v>0</v>
      </c>
      <c r="E61" s="113"/>
    </row>
    <row r="62" spans="1:5" x14ac:dyDescent="0.2">
      <c r="A62" s="113"/>
      <c r="B62" s="114" t="s">
        <v>175</v>
      </c>
      <c r="C62" s="114"/>
      <c r="D62" s="113" t="b">
        <v>0</v>
      </c>
      <c r="E62" s="113"/>
    </row>
    <row r="63" spans="1:5" x14ac:dyDescent="0.2">
      <c r="A63" s="113"/>
      <c r="B63" s="114" t="s">
        <v>255</v>
      </c>
      <c r="C63" s="114"/>
      <c r="D63" s="113" t="b">
        <v>0</v>
      </c>
      <c r="E63" s="113"/>
    </row>
    <row r="64" spans="1:5" x14ac:dyDescent="0.2">
      <c r="A64" s="113"/>
      <c r="B64" s="114" t="s">
        <v>176</v>
      </c>
      <c r="C64" s="114"/>
      <c r="D64" s="113" t="b">
        <v>0</v>
      </c>
      <c r="E64" s="113"/>
    </row>
    <row r="65" spans="1:5" x14ac:dyDescent="0.2">
      <c r="A65" s="113"/>
      <c r="B65" s="113" t="s">
        <v>342</v>
      </c>
      <c r="C65" s="114"/>
      <c r="D65" s="113" t="b">
        <v>0</v>
      </c>
      <c r="E65" s="113"/>
    </row>
    <row r="66" spans="1:5" x14ac:dyDescent="0.2">
      <c r="A66" s="113"/>
      <c r="B66" s="113" t="s">
        <v>195</v>
      </c>
      <c r="C66" s="114"/>
      <c r="D66" s="113" t="b">
        <v>0</v>
      </c>
      <c r="E66" s="113"/>
    </row>
    <row r="67" spans="1:5" x14ac:dyDescent="0.2">
      <c r="A67" s="113"/>
      <c r="B67" s="113" t="s">
        <v>82</v>
      </c>
      <c r="C67" s="114"/>
      <c r="D67" s="113" t="b">
        <v>0</v>
      </c>
      <c r="E67" s="113"/>
    </row>
    <row r="68" spans="1:5" x14ac:dyDescent="0.2">
      <c r="A68" s="113"/>
      <c r="B68" s="113" t="s">
        <v>196</v>
      </c>
      <c r="C68" s="114"/>
      <c r="D68" s="113" t="b">
        <v>0</v>
      </c>
      <c r="E68" s="113"/>
    </row>
    <row r="69" spans="1:5" ht="51.6" customHeight="1" x14ac:dyDescent="0.2">
      <c r="A69" s="113" t="s">
        <v>470</v>
      </c>
      <c r="B69" s="113">
        <f>+調査票!B180</f>
        <v>0</v>
      </c>
      <c r="C69" s="114"/>
      <c r="D69" s="113"/>
      <c r="E69" s="113"/>
    </row>
    <row r="70" spans="1:5" x14ac:dyDescent="0.2">
      <c r="A70" s="112" t="s">
        <v>7</v>
      </c>
      <c r="B70" s="112"/>
      <c r="C70" s="112"/>
      <c r="D70" s="112"/>
      <c r="E70" s="112"/>
    </row>
    <row r="71" spans="1:5" x14ac:dyDescent="0.2">
      <c r="A71" s="113" t="s">
        <v>269</v>
      </c>
      <c r="B71" s="113" t="s">
        <v>111</v>
      </c>
      <c r="C71" s="114"/>
      <c r="D71" s="113" t="b">
        <v>0</v>
      </c>
      <c r="E71" s="113"/>
    </row>
    <row r="72" spans="1:5" x14ac:dyDescent="0.2">
      <c r="A72" s="113"/>
      <c r="B72" s="113" t="s">
        <v>86</v>
      </c>
      <c r="C72" s="114"/>
      <c r="D72" s="113" t="b">
        <v>0</v>
      </c>
      <c r="E72" s="113"/>
    </row>
    <row r="73" spans="1:5" x14ac:dyDescent="0.2">
      <c r="A73" s="113"/>
      <c r="B73" s="113" t="s">
        <v>204</v>
      </c>
      <c r="C73" s="114"/>
      <c r="D73" s="113" t="b">
        <v>0</v>
      </c>
      <c r="E73" s="113"/>
    </row>
    <row r="74" spans="1:5" ht="51.6" customHeight="1" x14ac:dyDescent="0.2">
      <c r="A74" s="113" t="s">
        <v>470</v>
      </c>
      <c r="B74" s="113">
        <f>+調査票!B204</f>
        <v>0</v>
      </c>
      <c r="C74" s="114"/>
      <c r="D74" s="113"/>
      <c r="E74" s="113"/>
    </row>
    <row r="75" spans="1:5" ht="13.5" customHeight="1" x14ac:dyDescent="0.2">
      <c r="A75" s="16" t="s">
        <v>518</v>
      </c>
      <c r="B75" s="28"/>
      <c r="C75" s="28"/>
      <c r="D75" s="28"/>
      <c r="E75" s="57"/>
    </row>
    <row r="76" spans="1:5" ht="13.5" customHeight="1" x14ac:dyDescent="0.2">
      <c r="A76" s="14" t="s">
        <v>469</v>
      </c>
      <c r="B76" s="200">
        <f>+調査票!C211</f>
        <v>0</v>
      </c>
      <c r="C76" s="200"/>
      <c r="D76" s="200"/>
      <c r="E76" s="201"/>
    </row>
    <row r="77" spans="1:5" ht="13.5" customHeight="1" x14ac:dyDescent="0.2">
      <c r="A77" s="14" t="s">
        <v>279</v>
      </c>
      <c r="B77" t="s">
        <v>180</v>
      </c>
      <c r="D77" t="b">
        <v>0</v>
      </c>
      <c r="E77" s="52"/>
    </row>
    <row r="78" spans="1:5" ht="13.5" customHeight="1" x14ac:dyDescent="0.2">
      <c r="A78" s="14"/>
      <c r="B78" t="s">
        <v>362</v>
      </c>
      <c r="D78" t="b">
        <v>0</v>
      </c>
      <c r="E78" s="52"/>
    </row>
    <row r="79" spans="1:5" ht="13.5" customHeight="1" x14ac:dyDescent="0.2">
      <c r="A79" s="16" t="s">
        <v>426</v>
      </c>
      <c r="B79" s="28"/>
      <c r="C79" s="28"/>
      <c r="D79" s="28"/>
      <c r="E79" s="57"/>
    </row>
    <row r="80" spans="1:5" ht="13.5" customHeight="1" x14ac:dyDescent="0.2">
      <c r="A80" s="14"/>
      <c r="B80" t="s">
        <v>209</v>
      </c>
      <c r="D80" t="b">
        <v>0</v>
      </c>
      <c r="E80" s="52"/>
    </row>
    <row r="81" spans="1:5" ht="13.5" customHeight="1" x14ac:dyDescent="0.2">
      <c r="A81" s="14"/>
      <c r="B81" t="s">
        <v>211</v>
      </c>
      <c r="D81" t="b">
        <v>0</v>
      </c>
      <c r="E81" s="52"/>
    </row>
    <row r="82" spans="1:5" ht="13.5" customHeight="1" x14ac:dyDescent="0.2">
      <c r="A82" s="14"/>
      <c r="B82" t="s">
        <v>212</v>
      </c>
      <c r="D82" t="b">
        <v>0</v>
      </c>
      <c r="E82" s="52"/>
    </row>
    <row r="83" spans="1:5" ht="13.5" customHeight="1" x14ac:dyDescent="0.2">
      <c r="A83" s="14"/>
      <c r="B83" t="s">
        <v>425</v>
      </c>
      <c r="D83" t="b">
        <v>0</v>
      </c>
      <c r="E83" s="52"/>
    </row>
    <row r="84" spans="1:5" ht="51.6" customHeight="1" x14ac:dyDescent="0.2">
      <c r="A84" s="113" t="s">
        <v>470</v>
      </c>
      <c r="B84" s="113">
        <f>+調査票!B215</f>
        <v>0</v>
      </c>
      <c r="C84" s="114"/>
      <c r="D84" s="113"/>
      <c r="E84" s="113"/>
    </row>
    <row r="85" spans="1:5" ht="13.5" customHeight="1" x14ac:dyDescent="0.2">
      <c r="A85" s="16" t="s">
        <v>427</v>
      </c>
      <c r="B85" s="28"/>
      <c r="C85" s="28"/>
      <c r="D85" s="28"/>
      <c r="E85" s="57"/>
    </row>
    <row r="86" spans="1:5" ht="13.5" customHeight="1" x14ac:dyDescent="0.2">
      <c r="A86" s="14"/>
      <c r="B86" t="s">
        <v>364</v>
      </c>
      <c r="D86" t="b">
        <v>0</v>
      </c>
      <c r="E86" s="52"/>
    </row>
    <row r="87" spans="1:5" ht="13.5" customHeight="1" x14ac:dyDescent="0.2">
      <c r="A87" s="14"/>
      <c r="B87" t="s">
        <v>365</v>
      </c>
      <c r="D87" t="b">
        <v>0</v>
      </c>
      <c r="E87" s="52"/>
    </row>
    <row r="88" spans="1:5" ht="51.6" customHeight="1" x14ac:dyDescent="0.2">
      <c r="A88" s="113" t="s">
        <v>470</v>
      </c>
      <c r="B88" s="113">
        <f>+調査票!B218</f>
        <v>0</v>
      </c>
      <c r="C88" s="114"/>
      <c r="D88" s="113"/>
      <c r="E88" s="113"/>
    </row>
    <row r="89" spans="1:5" x14ac:dyDescent="0.2">
      <c r="A89" s="113"/>
      <c r="B89" s="113"/>
      <c r="C89" s="114"/>
      <c r="D89" s="113"/>
      <c r="E89" s="113"/>
    </row>
  </sheetData>
  <mergeCells count="15">
    <mergeCell ref="B14:D14"/>
    <mergeCell ref="B15:D15"/>
    <mergeCell ref="B16:D16"/>
    <mergeCell ref="B17:D17"/>
    <mergeCell ref="B9:D9"/>
    <mergeCell ref="B10:D10"/>
    <mergeCell ref="B12:D12"/>
    <mergeCell ref="B11:D11"/>
    <mergeCell ref="B7:D7"/>
    <mergeCell ref="B8:D8"/>
    <mergeCell ref="B2:D2"/>
    <mergeCell ref="B3:D3"/>
    <mergeCell ref="B4:D4"/>
    <mergeCell ref="B5:D5"/>
    <mergeCell ref="B6:D6"/>
  </mergeCells>
  <phoneticPr fontId="3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139"/>
  <sheetViews>
    <sheetView workbookViewId="0">
      <selection activeCell="B40" sqref="B40"/>
    </sheetView>
  </sheetViews>
  <sheetFormatPr defaultColWidth="9" defaultRowHeight="13.2" x14ac:dyDescent="0.2"/>
  <cols>
    <col min="1" max="1" width="70.109375" customWidth="1"/>
    <col min="2" max="2" width="67.44140625" customWidth="1"/>
    <col min="3" max="3" width="34.109375" customWidth="1"/>
  </cols>
  <sheetData>
    <row r="1" spans="1:1" x14ac:dyDescent="0.2">
      <c r="A1" s="12" t="s">
        <v>147</v>
      </c>
    </row>
    <row r="3" spans="1:1" x14ac:dyDescent="0.2">
      <c r="A3" t="s">
        <v>181</v>
      </c>
    </row>
    <row r="4" spans="1:1" x14ac:dyDescent="0.2">
      <c r="A4" t="s">
        <v>120</v>
      </c>
    </row>
    <row r="5" spans="1:1" x14ac:dyDescent="0.2">
      <c r="A5" t="s">
        <v>184</v>
      </c>
    </row>
    <row r="6" spans="1:1" x14ac:dyDescent="0.2">
      <c r="A6" t="s">
        <v>40</v>
      </c>
    </row>
    <row r="7" spans="1:1" x14ac:dyDescent="0.2">
      <c r="A7" t="s">
        <v>187</v>
      </c>
    </row>
    <row r="8" spans="1:1" x14ac:dyDescent="0.2">
      <c r="A8" t="s">
        <v>189</v>
      </c>
    </row>
    <row r="9" spans="1:1" x14ac:dyDescent="0.2">
      <c r="A9" t="s">
        <v>192</v>
      </c>
    </row>
    <row r="11" spans="1:1" x14ac:dyDescent="0.2">
      <c r="A11" s="12" t="s">
        <v>108</v>
      </c>
    </row>
    <row r="13" spans="1:1" x14ac:dyDescent="0.2">
      <c r="A13" s="11" t="s">
        <v>193</v>
      </c>
    </row>
    <row r="14" spans="1:1" x14ac:dyDescent="0.2">
      <c r="A14" t="s">
        <v>194</v>
      </c>
    </row>
    <row r="15" spans="1:1" x14ac:dyDescent="0.2">
      <c r="A15" t="s">
        <v>195</v>
      </c>
    </row>
    <row r="16" spans="1:1" x14ac:dyDescent="0.2">
      <c r="A16" t="s">
        <v>82</v>
      </c>
    </row>
    <row r="17" spans="1:1" x14ac:dyDescent="0.2">
      <c r="A17" t="s">
        <v>196</v>
      </c>
    </row>
    <row r="21" spans="1:1" x14ac:dyDescent="0.2">
      <c r="A21" s="12" t="s">
        <v>121</v>
      </c>
    </row>
    <row r="23" spans="1:1" x14ac:dyDescent="0.2">
      <c r="A23" s="11" t="s">
        <v>193</v>
      </c>
    </row>
    <row r="24" spans="1:1" x14ac:dyDescent="0.2">
      <c r="A24" t="s">
        <v>197</v>
      </c>
    </row>
    <row r="25" spans="1:1" x14ac:dyDescent="0.2">
      <c r="A25" t="s">
        <v>179</v>
      </c>
    </row>
    <row r="26" spans="1:1" x14ac:dyDescent="0.2">
      <c r="A26" t="s">
        <v>198</v>
      </c>
    </row>
    <row r="27" spans="1:1" x14ac:dyDescent="0.2">
      <c r="A27" t="s">
        <v>30</v>
      </c>
    </row>
    <row r="31" spans="1:1" x14ac:dyDescent="0.2">
      <c r="A31" s="12" t="s">
        <v>128</v>
      </c>
    </row>
    <row r="33" spans="1:1" x14ac:dyDescent="0.2">
      <c r="A33" t="s">
        <v>80</v>
      </c>
    </row>
    <row r="34" spans="1:1" x14ac:dyDescent="0.2">
      <c r="A34" t="s">
        <v>49</v>
      </c>
    </row>
    <row r="35" spans="1:1" x14ac:dyDescent="0.2">
      <c r="A35" t="s">
        <v>200</v>
      </c>
    </row>
    <row r="36" spans="1:1" x14ac:dyDescent="0.2">
      <c r="A36" t="s">
        <v>115</v>
      </c>
    </row>
    <row r="41" spans="1:1" x14ac:dyDescent="0.2">
      <c r="A41" s="12" t="s">
        <v>15</v>
      </c>
    </row>
    <row r="43" spans="1:1" x14ac:dyDescent="0.2">
      <c r="A43" s="11" t="s">
        <v>193</v>
      </c>
    </row>
    <row r="44" spans="1:1" x14ac:dyDescent="0.2">
      <c r="A44" t="s">
        <v>203</v>
      </c>
    </row>
    <row r="45" spans="1:1" x14ac:dyDescent="0.2">
      <c r="A45" t="s">
        <v>195</v>
      </c>
    </row>
    <row r="46" spans="1:1" x14ac:dyDescent="0.2">
      <c r="A46" t="s">
        <v>82</v>
      </c>
    </row>
    <row r="47" spans="1:1" x14ac:dyDescent="0.2">
      <c r="A47" t="s">
        <v>196</v>
      </c>
    </row>
    <row r="51" spans="1:1" x14ac:dyDescent="0.2">
      <c r="A51" s="12" t="s">
        <v>138</v>
      </c>
    </row>
    <row r="53" spans="1:1" x14ac:dyDescent="0.2">
      <c r="A53" t="s">
        <v>111</v>
      </c>
    </row>
    <row r="54" spans="1:1" x14ac:dyDescent="0.2">
      <c r="A54" t="s">
        <v>86</v>
      </c>
    </row>
    <row r="55" spans="1:1" x14ac:dyDescent="0.2">
      <c r="A55" t="s">
        <v>204</v>
      </c>
    </row>
    <row r="61" spans="1:1" x14ac:dyDescent="0.2">
      <c r="A61" s="12" t="s">
        <v>177</v>
      </c>
    </row>
    <row r="63" spans="1:1" x14ac:dyDescent="0.2">
      <c r="A63" t="s">
        <v>205</v>
      </c>
    </row>
    <row r="64" spans="1:1" x14ac:dyDescent="0.2">
      <c r="A64" t="s">
        <v>206</v>
      </c>
    </row>
    <row r="65" spans="1:1" x14ac:dyDescent="0.2">
      <c r="A65" t="s">
        <v>208</v>
      </c>
    </row>
    <row r="71" spans="1:1" x14ac:dyDescent="0.2">
      <c r="A71" s="12" t="s">
        <v>143</v>
      </c>
    </row>
    <row r="73" spans="1:1" x14ac:dyDescent="0.2">
      <c r="A73" t="s">
        <v>209</v>
      </c>
    </row>
    <row r="74" spans="1:1" x14ac:dyDescent="0.2">
      <c r="A74" t="s">
        <v>211</v>
      </c>
    </row>
    <row r="75" spans="1:1" x14ac:dyDescent="0.2">
      <c r="A75" t="s">
        <v>212</v>
      </c>
    </row>
    <row r="81" spans="1:1" x14ac:dyDescent="0.2">
      <c r="A81" s="12" t="s">
        <v>99</v>
      </c>
    </row>
    <row r="83" spans="1:1" x14ac:dyDescent="0.2">
      <c r="A83" t="s">
        <v>213</v>
      </c>
    </row>
    <row r="84" spans="1:1" x14ac:dyDescent="0.2">
      <c r="A84" t="s">
        <v>167</v>
      </c>
    </row>
    <row r="85" spans="1:1" x14ac:dyDescent="0.2">
      <c r="A85" t="s">
        <v>215</v>
      </c>
    </row>
    <row r="86" spans="1:1" x14ac:dyDescent="0.2">
      <c r="A86" t="s">
        <v>6</v>
      </c>
    </row>
    <row r="87" spans="1:1" x14ac:dyDescent="0.2">
      <c r="A87" t="s">
        <v>216</v>
      </c>
    </row>
    <row r="91" spans="1:1" x14ac:dyDescent="0.2">
      <c r="A91" s="12" t="s">
        <v>156</v>
      </c>
    </row>
    <row r="93" spans="1:1" x14ac:dyDescent="0.2">
      <c r="A93" t="s">
        <v>150</v>
      </c>
    </row>
    <row r="94" spans="1:1" x14ac:dyDescent="0.2">
      <c r="A94" t="s">
        <v>182</v>
      </c>
    </row>
    <row r="95" spans="1:1" x14ac:dyDescent="0.2">
      <c r="A95" t="s">
        <v>218</v>
      </c>
    </row>
    <row r="96" spans="1:1" x14ac:dyDescent="0.2">
      <c r="A96" t="s">
        <v>219</v>
      </c>
    </row>
    <row r="99" spans="1:1" x14ac:dyDescent="0.2">
      <c r="A99" s="12" t="s">
        <v>310</v>
      </c>
    </row>
    <row r="100" spans="1:1" x14ac:dyDescent="0.2">
      <c r="A100" s="12" t="s">
        <v>108</v>
      </c>
    </row>
    <row r="102" spans="1:1" x14ac:dyDescent="0.2">
      <c r="A102" t="s">
        <v>311</v>
      </c>
    </row>
    <row r="103" spans="1:1" x14ac:dyDescent="0.2">
      <c r="A103" t="s">
        <v>130</v>
      </c>
    </row>
    <row r="104" spans="1:1" x14ac:dyDescent="0.2">
      <c r="A104" t="s">
        <v>183</v>
      </c>
    </row>
    <row r="105" spans="1:1" x14ac:dyDescent="0.2">
      <c r="A105" t="s">
        <v>312</v>
      </c>
    </row>
    <row r="106" spans="1:1" x14ac:dyDescent="0.2">
      <c r="A106" t="s">
        <v>153</v>
      </c>
    </row>
    <row r="107" spans="1:1" x14ac:dyDescent="0.2">
      <c r="A107" t="s">
        <v>75</v>
      </c>
    </row>
    <row r="108" spans="1:1" x14ac:dyDescent="0.2">
      <c r="A108" t="s">
        <v>29</v>
      </c>
    </row>
    <row r="109" spans="1:1" x14ac:dyDescent="0.2">
      <c r="A109" t="s">
        <v>57</v>
      </c>
    </row>
    <row r="111" spans="1:1" x14ac:dyDescent="0.2">
      <c r="A111" s="12" t="s">
        <v>121</v>
      </c>
    </row>
    <row r="113" spans="1:1" x14ac:dyDescent="0.2">
      <c r="A113" t="s">
        <v>320</v>
      </c>
    </row>
    <row r="114" spans="1:1" x14ac:dyDescent="0.2">
      <c r="A114" t="s">
        <v>112</v>
      </c>
    </row>
    <row r="115" spans="1:1" x14ac:dyDescent="0.2">
      <c r="A115" t="s">
        <v>313</v>
      </c>
    </row>
    <row r="116" spans="1:1" x14ac:dyDescent="0.2">
      <c r="A116" t="s">
        <v>314</v>
      </c>
    </row>
    <row r="117" spans="1:1" x14ac:dyDescent="0.2">
      <c r="A117" t="s">
        <v>157</v>
      </c>
    </row>
    <row r="119" spans="1:1" x14ac:dyDescent="0.2">
      <c r="A119" s="12" t="s">
        <v>128</v>
      </c>
    </row>
    <row r="121" spans="1:1" x14ac:dyDescent="0.2">
      <c r="A121" t="s">
        <v>287</v>
      </c>
    </row>
    <row r="122" spans="1:1" x14ac:dyDescent="0.2">
      <c r="A122" t="s">
        <v>315</v>
      </c>
    </row>
    <row r="123" spans="1:1" x14ac:dyDescent="0.2">
      <c r="A123" t="s">
        <v>316</v>
      </c>
    </row>
    <row r="124" spans="1:1" x14ac:dyDescent="0.2">
      <c r="A124" t="s">
        <v>318</v>
      </c>
    </row>
    <row r="126" spans="1:1" x14ac:dyDescent="0.2">
      <c r="A126" s="12" t="s">
        <v>15</v>
      </c>
    </row>
    <row r="128" spans="1:1" x14ac:dyDescent="0.2">
      <c r="A128" t="s">
        <v>299</v>
      </c>
    </row>
    <row r="129" spans="1:1" x14ac:dyDescent="0.2">
      <c r="A129" t="s">
        <v>17</v>
      </c>
    </row>
    <row r="130" spans="1:1" x14ac:dyDescent="0.2">
      <c r="A130" t="s">
        <v>159</v>
      </c>
    </row>
    <row r="131" spans="1:1" x14ac:dyDescent="0.2">
      <c r="A131" t="s">
        <v>319</v>
      </c>
    </row>
    <row r="132" spans="1:1" x14ac:dyDescent="0.2">
      <c r="A132" t="s">
        <v>88</v>
      </c>
    </row>
    <row r="135" spans="1:1" x14ac:dyDescent="0.2">
      <c r="A135" s="12" t="s">
        <v>138</v>
      </c>
    </row>
    <row r="137" spans="1:1" x14ac:dyDescent="0.2">
      <c r="A137" t="s">
        <v>46</v>
      </c>
    </row>
    <row r="138" spans="1:1" x14ac:dyDescent="0.2">
      <c r="A138" t="s">
        <v>178</v>
      </c>
    </row>
    <row r="139" spans="1:1" x14ac:dyDescent="0.2">
      <c r="A139" t="s">
        <v>305</v>
      </c>
    </row>
  </sheetData>
  <phoneticPr fontId="4"/>
  <pageMargins left="0.69930555555555596" right="0.69930555555555596"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290"/>
  <sheetViews>
    <sheetView topLeftCell="A250" zoomScale="85" zoomScaleNormal="85" workbookViewId="0">
      <selection activeCell="F208" sqref="F208"/>
    </sheetView>
  </sheetViews>
  <sheetFormatPr defaultColWidth="9" defaultRowHeight="13.2" x14ac:dyDescent="0.2"/>
  <cols>
    <col min="1" max="1" width="53.88671875" customWidth="1"/>
    <col min="2" max="2" width="34.44140625" customWidth="1"/>
    <col min="3" max="3" width="50.33203125" customWidth="1"/>
    <col min="4" max="4" width="44.21875" customWidth="1"/>
    <col min="5" max="5" width="64.88671875" customWidth="1"/>
    <col min="6" max="6" width="40" customWidth="1"/>
  </cols>
  <sheetData>
    <row r="1" spans="1:5" x14ac:dyDescent="0.2">
      <c r="A1" s="13" t="s">
        <v>37</v>
      </c>
      <c r="B1" s="26"/>
      <c r="C1" s="26"/>
      <c r="D1" s="26"/>
      <c r="E1" s="51"/>
    </row>
    <row r="2" spans="1:5" x14ac:dyDescent="0.2">
      <c r="A2" s="14" t="s">
        <v>411</v>
      </c>
      <c r="B2" s="370"/>
      <c r="C2" s="370"/>
      <c r="D2" s="48">
        <f>+調査票!C3</f>
        <v>0</v>
      </c>
      <c r="E2" s="52"/>
    </row>
    <row r="3" spans="1:5" x14ac:dyDescent="0.2">
      <c r="A3" s="14" t="s">
        <v>412</v>
      </c>
      <c r="B3" s="370"/>
      <c r="C3" s="370"/>
      <c r="D3" s="48">
        <f>+調査票!C4</f>
        <v>0</v>
      </c>
      <c r="E3" s="52"/>
    </row>
    <row r="4" spans="1:5" x14ac:dyDescent="0.2">
      <c r="A4" s="14" t="s">
        <v>413</v>
      </c>
      <c r="B4" s="370"/>
      <c r="C4" s="370"/>
      <c r="D4" s="48">
        <f>+調査票!C5</f>
        <v>0</v>
      </c>
      <c r="E4" s="52"/>
    </row>
    <row r="5" spans="1:5" x14ac:dyDescent="0.2">
      <c r="A5" s="14" t="s">
        <v>414</v>
      </c>
      <c r="B5" s="370"/>
      <c r="C5" s="370"/>
      <c r="D5" s="48">
        <f>+調査票!C6</f>
        <v>0</v>
      </c>
      <c r="E5" s="52"/>
    </row>
    <row r="6" spans="1:5" x14ac:dyDescent="0.2">
      <c r="A6" s="14" t="s">
        <v>417</v>
      </c>
      <c r="B6" s="117"/>
      <c r="C6" s="117"/>
      <c r="D6" s="118">
        <f>+調査票!C7</f>
        <v>0</v>
      </c>
      <c r="E6" s="52"/>
    </row>
    <row r="7" spans="1:5" x14ac:dyDescent="0.2">
      <c r="A7" s="14" t="s">
        <v>415</v>
      </c>
      <c r="B7" s="370"/>
      <c r="C7" s="370"/>
      <c r="D7" s="118">
        <f>+調査票!C8</f>
        <v>0</v>
      </c>
      <c r="E7" s="52"/>
    </row>
    <row r="8" spans="1:5" x14ac:dyDescent="0.2">
      <c r="A8" s="14" t="s">
        <v>416</v>
      </c>
      <c r="B8" s="370"/>
      <c r="C8" s="370"/>
      <c r="D8" s="118">
        <f>+調査票!C9</f>
        <v>0</v>
      </c>
      <c r="E8" s="52"/>
    </row>
    <row r="9" spans="1:5" x14ac:dyDescent="0.2">
      <c r="A9" s="14" t="s">
        <v>418</v>
      </c>
      <c r="B9" s="370"/>
      <c r="C9" s="370"/>
      <c r="D9" s="119">
        <f>+調査票!C10</f>
        <v>0</v>
      </c>
      <c r="E9" s="52"/>
    </row>
    <row r="10" spans="1:5" x14ac:dyDescent="0.2">
      <c r="A10" s="14" t="s">
        <v>420</v>
      </c>
      <c r="B10" s="370"/>
      <c r="C10" s="370"/>
      <c r="D10" s="119">
        <f>+調査票!C11</f>
        <v>0</v>
      </c>
      <c r="E10" s="52"/>
    </row>
    <row r="11" spans="1:5" x14ac:dyDescent="0.2">
      <c r="A11" s="14" t="s">
        <v>419</v>
      </c>
      <c r="B11" s="370"/>
      <c r="C11" s="370"/>
      <c r="D11" s="48">
        <v>1</v>
      </c>
      <c r="E11" s="52" t="s">
        <v>407</v>
      </c>
    </row>
    <row r="12" spans="1:5" x14ac:dyDescent="0.2">
      <c r="A12" s="15" t="s">
        <v>79</v>
      </c>
      <c r="B12" s="27"/>
      <c r="C12" s="27"/>
      <c r="D12" s="27"/>
      <c r="E12" s="53"/>
    </row>
    <row r="13" spans="1:5" ht="27" customHeight="1" x14ac:dyDescent="0.2">
      <c r="A13" s="14" t="s">
        <v>268</v>
      </c>
      <c r="B13" s="372" t="s">
        <v>95</v>
      </c>
      <c r="C13" s="372"/>
      <c r="D13" s="49" t="b">
        <v>0</v>
      </c>
      <c r="E13" s="54"/>
    </row>
    <row r="14" spans="1:5" ht="27" customHeight="1" x14ac:dyDescent="0.2">
      <c r="A14" s="14"/>
      <c r="B14" s="373" t="s">
        <v>8</v>
      </c>
      <c r="C14" s="373"/>
      <c r="D14" s="47" t="b">
        <v>1</v>
      </c>
      <c r="E14" s="55"/>
    </row>
    <row r="15" spans="1:5" ht="27" customHeight="1" x14ac:dyDescent="0.2">
      <c r="A15" s="14"/>
      <c r="B15" s="374" t="s">
        <v>161</v>
      </c>
      <c r="C15" s="374"/>
      <c r="D15" s="47" t="b">
        <v>0</v>
      </c>
      <c r="E15" s="55"/>
    </row>
    <row r="16" spans="1:5" ht="27" customHeight="1" x14ac:dyDescent="0.2">
      <c r="A16" s="14"/>
      <c r="B16" s="373" t="s">
        <v>245</v>
      </c>
      <c r="C16" s="373"/>
      <c r="D16" s="47" t="b">
        <v>0</v>
      </c>
      <c r="E16" s="55"/>
    </row>
    <row r="17" spans="1:5" ht="27" customHeight="1" x14ac:dyDescent="0.2">
      <c r="A17" s="14"/>
      <c r="B17" s="371" t="s">
        <v>110</v>
      </c>
      <c r="C17" s="371"/>
      <c r="D17" s="50" t="b">
        <v>0</v>
      </c>
      <c r="E17" s="56"/>
    </row>
    <row r="18" spans="1:5" x14ac:dyDescent="0.2">
      <c r="B18" t="s">
        <v>181</v>
      </c>
      <c r="D18" t="b">
        <v>0</v>
      </c>
    </row>
    <row r="19" spans="1:5" x14ac:dyDescent="0.2">
      <c r="B19" t="s">
        <v>120</v>
      </c>
      <c r="D19" t="b">
        <v>0</v>
      </c>
    </row>
    <row r="20" spans="1:5" x14ac:dyDescent="0.2">
      <c r="B20" t="s">
        <v>184</v>
      </c>
      <c r="D20" t="b">
        <v>0</v>
      </c>
    </row>
    <row r="21" spans="1:5" x14ac:dyDescent="0.2">
      <c r="B21" t="s">
        <v>40</v>
      </c>
      <c r="D21" t="b">
        <v>0</v>
      </c>
    </row>
    <row r="22" spans="1:5" x14ac:dyDescent="0.2">
      <c r="B22" t="s">
        <v>187</v>
      </c>
      <c r="D22" t="b">
        <v>0</v>
      </c>
    </row>
    <row r="23" spans="1:5" x14ac:dyDescent="0.2">
      <c r="B23" t="s">
        <v>189</v>
      </c>
      <c r="D23" t="b">
        <v>0</v>
      </c>
    </row>
    <row r="24" spans="1:5" x14ac:dyDescent="0.2">
      <c r="B24" t="s">
        <v>192</v>
      </c>
      <c r="D24" t="b">
        <v>0</v>
      </c>
    </row>
    <row r="25" spans="1:5" s="77" customFormat="1" x14ac:dyDescent="0.2">
      <c r="A25" s="77" t="s">
        <v>357</v>
      </c>
    </row>
    <row r="26" spans="1:5" x14ac:dyDescent="0.2">
      <c r="B26" s="76" t="s">
        <v>355</v>
      </c>
      <c r="D26" t="b">
        <v>0</v>
      </c>
    </row>
    <row r="27" spans="1:5" x14ac:dyDescent="0.2">
      <c r="B27" s="76" t="s">
        <v>356</v>
      </c>
      <c r="D27" t="b">
        <v>0</v>
      </c>
    </row>
    <row r="28" spans="1:5" x14ac:dyDescent="0.2">
      <c r="A28" s="15" t="s">
        <v>68</v>
      </c>
      <c r="B28" s="27"/>
      <c r="C28" s="27"/>
      <c r="D28" s="27"/>
      <c r="E28" s="53"/>
    </row>
    <row r="29" spans="1:5" x14ac:dyDescent="0.2">
      <c r="A29" s="16" t="s">
        <v>256</v>
      </c>
      <c r="B29" s="28"/>
      <c r="C29" s="28"/>
      <c r="D29" s="28"/>
      <c r="E29" s="57"/>
    </row>
    <row r="30" spans="1:5" x14ac:dyDescent="0.2">
      <c r="A30" s="17" t="s">
        <v>28</v>
      </c>
      <c r="B30" s="29"/>
      <c r="C30" s="29" t="s">
        <v>34</v>
      </c>
      <c r="D30" s="29" t="b">
        <v>0</v>
      </c>
      <c r="E30" s="58"/>
    </row>
    <row r="31" spans="1:5" x14ac:dyDescent="0.2">
      <c r="A31" s="18"/>
      <c r="B31" s="10"/>
      <c r="C31" s="10" t="s">
        <v>247</v>
      </c>
      <c r="D31" s="10" t="b">
        <v>0</v>
      </c>
      <c r="E31" s="59"/>
    </row>
    <row r="32" spans="1:5" x14ac:dyDescent="0.2">
      <c r="A32" s="19" t="s">
        <v>83</v>
      </c>
      <c r="B32" s="30"/>
      <c r="C32" s="30" t="s">
        <v>162</v>
      </c>
      <c r="D32" s="30" t="b">
        <v>0</v>
      </c>
      <c r="E32" s="60"/>
    </row>
    <row r="33" spans="1:5" x14ac:dyDescent="0.2">
      <c r="A33" s="18"/>
      <c r="B33" s="10"/>
      <c r="C33" s="10" t="s">
        <v>248</v>
      </c>
      <c r="D33" s="10" t="b">
        <v>0</v>
      </c>
      <c r="E33" s="59"/>
    </row>
    <row r="34" spans="1:5" x14ac:dyDescent="0.2">
      <c r="A34" s="19" t="s">
        <v>87</v>
      </c>
      <c r="B34" t="s">
        <v>116</v>
      </c>
      <c r="C34" t="s">
        <v>251</v>
      </c>
      <c r="D34" t="b">
        <v>0</v>
      </c>
      <c r="E34" s="52"/>
    </row>
    <row r="35" spans="1:5" x14ac:dyDescent="0.2">
      <c r="A35" s="14"/>
      <c r="C35" t="s">
        <v>252</v>
      </c>
      <c r="D35" t="b">
        <v>0</v>
      </c>
      <c r="E35" s="52"/>
    </row>
    <row r="36" spans="1:5" x14ac:dyDescent="0.2">
      <c r="A36" s="20"/>
      <c r="C36" t="s">
        <v>254</v>
      </c>
      <c r="D36" t="b">
        <v>0</v>
      </c>
      <c r="E36" s="52"/>
    </row>
    <row r="37" spans="1:5" x14ac:dyDescent="0.2">
      <c r="A37" s="14"/>
      <c r="C37" t="s">
        <v>90</v>
      </c>
      <c r="D37" t="b">
        <v>0</v>
      </c>
      <c r="E37" s="52"/>
    </row>
    <row r="38" spans="1:5" x14ac:dyDescent="0.2">
      <c r="A38" s="14"/>
      <c r="B38" s="30" t="s">
        <v>224</v>
      </c>
      <c r="C38" s="30" t="s">
        <v>249</v>
      </c>
      <c r="D38" s="30" t="b">
        <v>0</v>
      </c>
      <c r="E38" s="60"/>
    </row>
    <row r="39" spans="1:5" x14ac:dyDescent="0.2">
      <c r="A39" s="14"/>
      <c r="B39" s="10"/>
      <c r="C39" s="10" t="s">
        <v>201</v>
      </c>
      <c r="D39" s="10" t="b">
        <v>0</v>
      </c>
      <c r="E39" s="59"/>
    </row>
    <row r="40" spans="1:5" x14ac:dyDescent="0.2">
      <c r="A40" s="14"/>
      <c r="B40" s="31" t="s">
        <v>116</v>
      </c>
      <c r="C40" s="31" t="s">
        <v>251</v>
      </c>
      <c r="D40" s="31" t="b">
        <v>0</v>
      </c>
      <c r="E40" s="61"/>
    </row>
    <row r="41" spans="1:5" x14ac:dyDescent="0.2">
      <c r="A41" s="14"/>
      <c r="B41" s="31"/>
      <c r="C41" s="31" t="s">
        <v>252</v>
      </c>
      <c r="D41" s="31" t="b">
        <v>0</v>
      </c>
      <c r="E41" s="61"/>
    </row>
    <row r="42" spans="1:5" x14ac:dyDescent="0.2">
      <c r="A42" s="14"/>
      <c r="B42" s="31"/>
      <c r="C42" s="31" t="s">
        <v>254</v>
      </c>
      <c r="D42" s="31" t="b">
        <v>0</v>
      </c>
      <c r="E42" s="61"/>
    </row>
    <row r="43" spans="1:5" x14ac:dyDescent="0.2">
      <c r="A43" s="14"/>
      <c r="B43" s="32"/>
      <c r="C43" s="32" t="s">
        <v>90</v>
      </c>
      <c r="D43" s="32" t="b">
        <v>0</v>
      </c>
      <c r="E43" s="62"/>
    </row>
    <row r="44" spans="1:5" x14ac:dyDescent="0.2">
      <c r="A44" s="14"/>
      <c r="B44" s="33" t="s">
        <v>224</v>
      </c>
      <c r="C44" s="33" t="s">
        <v>249</v>
      </c>
      <c r="D44" s="33" t="b">
        <v>0</v>
      </c>
      <c r="E44" s="63"/>
    </row>
    <row r="45" spans="1:5" x14ac:dyDescent="0.2">
      <c r="A45" s="18"/>
      <c r="B45" s="32"/>
      <c r="C45" s="32" t="s">
        <v>201</v>
      </c>
      <c r="D45" s="32" t="b">
        <v>0</v>
      </c>
      <c r="E45" s="62"/>
    </row>
    <row r="46" spans="1:5" x14ac:dyDescent="0.2">
      <c r="A46" s="14" t="s">
        <v>151</v>
      </c>
      <c r="B46" t="s">
        <v>116</v>
      </c>
      <c r="C46" t="s">
        <v>162</v>
      </c>
      <c r="D46" t="b">
        <v>0</v>
      </c>
      <c r="E46" s="52"/>
    </row>
    <row r="47" spans="1:5" x14ac:dyDescent="0.2">
      <c r="A47" s="14"/>
      <c r="C47" t="s">
        <v>221</v>
      </c>
      <c r="D47" t="b">
        <v>0</v>
      </c>
      <c r="E47" s="52"/>
    </row>
    <row r="48" spans="1:5" x14ac:dyDescent="0.2">
      <c r="A48" s="14"/>
      <c r="C48" t="s">
        <v>254</v>
      </c>
      <c r="D48" t="b">
        <v>0</v>
      </c>
      <c r="E48" s="52"/>
    </row>
    <row r="49" spans="1:5" x14ac:dyDescent="0.2">
      <c r="A49" s="14"/>
      <c r="C49" t="s">
        <v>90</v>
      </c>
      <c r="D49" t="b">
        <v>0</v>
      </c>
      <c r="E49" s="52"/>
    </row>
    <row r="50" spans="1:5" x14ac:dyDescent="0.2">
      <c r="A50" s="14"/>
      <c r="B50" s="30" t="s">
        <v>224</v>
      </c>
      <c r="C50" s="30" t="s">
        <v>249</v>
      </c>
      <c r="D50" s="30" t="b">
        <v>0</v>
      </c>
      <c r="E50" s="60"/>
    </row>
    <row r="51" spans="1:5" x14ac:dyDescent="0.2">
      <c r="A51" s="14"/>
      <c r="B51" s="10"/>
      <c r="C51" s="10" t="s">
        <v>202</v>
      </c>
      <c r="D51" s="10" t="b">
        <v>0</v>
      </c>
      <c r="E51" s="59"/>
    </row>
    <row r="52" spans="1:5" x14ac:dyDescent="0.2">
      <c r="A52" s="16" t="s">
        <v>185</v>
      </c>
      <c r="B52" s="28"/>
      <c r="C52" s="28"/>
      <c r="D52" s="28"/>
      <c r="E52" s="57"/>
    </row>
    <row r="53" spans="1:5" x14ac:dyDescent="0.2">
      <c r="A53" s="17" t="s">
        <v>96</v>
      </c>
      <c r="B53" s="29"/>
      <c r="C53" s="29" t="s">
        <v>148</v>
      </c>
      <c r="D53" s="29" t="b">
        <v>0</v>
      </c>
      <c r="E53" s="58"/>
    </row>
    <row r="54" spans="1:5" x14ac:dyDescent="0.2">
      <c r="A54" s="18"/>
      <c r="B54" s="10"/>
      <c r="C54" s="10" t="s">
        <v>164</v>
      </c>
      <c r="D54" s="10" t="b">
        <v>0</v>
      </c>
      <c r="E54" s="59"/>
    </row>
    <row r="55" spans="1:5" x14ac:dyDescent="0.2">
      <c r="A55" s="14" t="s">
        <v>94</v>
      </c>
      <c r="B55" t="s">
        <v>39</v>
      </c>
      <c r="C55" t="s">
        <v>162</v>
      </c>
      <c r="D55" t="b">
        <v>0</v>
      </c>
      <c r="E55" s="52"/>
    </row>
    <row r="56" spans="1:5" x14ac:dyDescent="0.2">
      <c r="A56" s="14"/>
      <c r="C56" t="s">
        <v>221</v>
      </c>
      <c r="D56" t="b">
        <v>0</v>
      </c>
      <c r="E56" s="52"/>
    </row>
    <row r="57" spans="1:5" x14ac:dyDescent="0.2">
      <c r="A57" s="14"/>
      <c r="C57" t="s">
        <v>254</v>
      </c>
      <c r="D57" t="b">
        <v>0</v>
      </c>
      <c r="E57" s="52"/>
    </row>
    <row r="58" spans="1:5" x14ac:dyDescent="0.2">
      <c r="A58" s="14"/>
      <c r="C58" t="s">
        <v>90</v>
      </c>
      <c r="D58" t="b">
        <v>0</v>
      </c>
      <c r="E58" s="52"/>
    </row>
    <row r="59" spans="1:5" x14ac:dyDescent="0.2">
      <c r="A59" s="14"/>
      <c r="B59" s="30" t="s">
        <v>225</v>
      </c>
      <c r="C59" s="30" t="s">
        <v>249</v>
      </c>
      <c r="D59" s="30" t="b">
        <v>0</v>
      </c>
      <c r="E59" s="60"/>
    </row>
    <row r="60" spans="1:5" x14ac:dyDescent="0.2">
      <c r="A60" s="14"/>
      <c r="B60" s="10"/>
      <c r="C60" s="10" t="s">
        <v>202</v>
      </c>
      <c r="D60" s="10" t="b">
        <v>0</v>
      </c>
      <c r="E60" s="59"/>
    </row>
    <row r="61" spans="1:5" x14ac:dyDescent="0.2">
      <c r="A61" s="16" t="s">
        <v>85</v>
      </c>
      <c r="B61" s="28"/>
      <c r="C61" s="28"/>
      <c r="D61" s="28"/>
      <c r="E61" s="57"/>
    </row>
    <row r="62" spans="1:5" x14ac:dyDescent="0.2">
      <c r="A62" s="21" t="s">
        <v>241</v>
      </c>
      <c r="B62" s="30" t="s">
        <v>39</v>
      </c>
      <c r="C62" s="30" t="s">
        <v>162</v>
      </c>
      <c r="D62" s="30" t="b">
        <v>0</v>
      </c>
      <c r="E62" s="60"/>
    </row>
    <row r="63" spans="1:5" x14ac:dyDescent="0.2">
      <c r="A63" s="14"/>
      <c r="C63" t="s">
        <v>221</v>
      </c>
      <c r="D63" t="b">
        <v>0</v>
      </c>
      <c r="E63" s="52"/>
    </row>
    <row r="64" spans="1:5" x14ac:dyDescent="0.2">
      <c r="A64" s="14"/>
      <c r="C64" t="s">
        <v>254</v>
      </c>
      <c r="D64" t="b">
        <v>0</v>
      </c>
      <c r="E64" s="52"/>
    </row>
    <row r="65" spans="1:5" x14ac:dyDescent="0.2">
      <c r="A65" s="14"/>
      <c r="B65" s="10"/>
      <c r="C65" s="10" t="s">
        <v>90</v>
      </c>
      <c r="D65" s="10" t="b">
        <v>0</v>
      </c>
      <c r="E65" s="59"/>
    </row>
    <row r="66" spans="1:5" x14ac:dyDescent="0.2">
      <c r="A66" s="14"/>
      <c r="B66" s="29" t="s">
        <v>225</v>
      </c>
      <c r="C66" s="29" t="s">
        <v>249</v>
      </c>
      <c r="D66" s="29" t="b">
        <v>0</v>
      </c>
      <c r="E66" s="58"/>
    </row>
    <row r="67" spans="1:5" x14ac:dyDescent="0.2">
      <c r="A67" s="14"/>
      <c r="B67" s="10"/>
      <c r="C67" s="10" t="s">
        <v>202</v>
      </c>
      <c r="D67" s="10" t="b">
        <v>0</v>
      </c>
      <c r="E67" s="59"/>
    </row>
    <row r="68" spans="1:5" x14ac:dyDescent="0.2">
      <c r="A68" s="16" t="s">
        <v>127</v>
      </c>
      <c r="B68" s="34"/>
      <c r="C68" s="34"/>
      <c r="D68" s="34"/>
      <c r="E68" s="64"/>
    </row>
    <row r="69" spans="1:5" x14ac:dyDescent="0.2">
      <c r="A69" s="14" t="s">
        <v>127</v>
      </c>
      <c r="B69" s="29" t="s">
        <v>258</v>
      </c>
      <c r="C69" s="29" t="s">
        <v>249</v>
      </c>
      <c r="D69" s="29" t="b">
        <v>0</v>
      </c>
      <c r="E69" s="58"/>
    </row>
    <row r="70" spans="1:5" x14ac:dyDescent="0.2">
      <c r="A70" s="14"/>
      <c r="B70" s="10"/>
      <c r="C70" s="10" t="s">
        <v>201</v>
      </c>
      <c r="D70" s="10" t="b">
        <v>0</v>
      </c>
      <c r="E70" s="59"/>
    </row>
    <row r="71" spans="1:5" ht="26.4" x14ac:dyDescent="0.2">
      <c r="A71" s="14"/>
      <c r="B71" s="35" t="s">
        <v>190</v>
      </c>
      <c r="C71" s="30" t="s">
        <v>249</v>
      </c>
      <c r="D71" s="30" t="b">
        <v>0</v>
      </c>
      <c r="E71" s="60"/>
    </row>
    <row r="72" spans="1:5" x14ac:dyDescent="0.2">
      <c r="A72" s="14"/>
      <c r="B72" s="10"/>
      <c r="C72" s="10" t="s">
        <v>201</v>
      </c>
      <c r="D72" s="30" t="b">
        <v>0</v>
      </c>
      <c r="E72" s="59"/>
    </row>
    <row r="73" spans="1:5" x14ac:dyDescent="0.2">
      <c r="A73" s="14"/>
      <c r="B73" s="30" t="s">
        <v>98</v>
      </c>
      <c r="C73" s="30" t="s">
        <v>162</v>
      </c>
      <c r="D73" s="30" t="b">
        <v>0</v>
      </c>
      <c r="E73" s="60"/>
    </row>
    <row r="74" spans="1:5" x14ac:dyDescent="0.2">
      <c r="A74" s="14"/>
      <c r="C74" t="s">
        <v>221</v>
      </c>
      <c r="D74" s="30" t="b">
        <v>0</v>
      </c>
      <c r="E74" s="52"/>
    </row>
    <row r="75" spans="1:5" x14ac:dyDescent="0.2">
      <c r="A75" s="14"/>
      <c r="B75" s="10"/>
      <c r="C75" s="10" t="s">
        <v>214</v>
      </c>
      <c r="D75" s="30" t="b">
        <v>0</v>
      </c>
      <c r="E75" s="59"/>
    </row>
    <row r="76" spans="1:5" x14ac:dyDescent="0.2">
      <c r="A76" s="14"/>
      <c r="B76" s="30" t="s">
        <v>172</v>
      </c>
      <c r="C76" t="s">
        <v>323</v>
      </c>
      <c r="D76" s="30" t="b">
        <v>0</v>
      </c>
      <c r="E76" s="52"/>
    </row>
    <row r="77" spans="1:5" x14ac:dyDescent="0.2">
      <c r="A77" s="14"/>
      <c r="C77" t="s">
        <v>109</v>
      </c>
      <c r="D77" s="30" t="b">
        <v>0</v>
      </c>
      <c r="E77" s="52"/>
    </row>
    <row r="78" spans="1:5" x14ac:dyDescent="0.2">
      <c r="A78" s="14"/>
      <c r="B78" t="s">
        <v>359</v>
      </c>
      <c r="D78">
        <v>1</v>
      </c>
      <c r="E78" s="52"/>
    </row>
    <row r="79" spans="1:5" x14ac:dyDescent="0.2">
      <c r="A79" s="14"/>
      <c r="B79" s="36" t="s">
        <v>106</v>
      </c>
      <c r="C79" s="36" t="s">
        <v>249</v>
      </c>
      <c r="D79" s="36" t="b">
        <v>0</v>
      </c>
      <c r="E79" s="65"/>
    </row>
    <row r="80" spans="1:5" x14ac:dyDescent="0.2">
      <c r="A80" s="14"/>
      <c r="B80" s="37"/>
      <c r="C80" s="37" t="s">
        <v>201</v>
      </c>
      <c r="D80" s="37" t="b">
        <v>0</v>
      </c>
      <c r="E80" s="66"/>
    </row>
    <row r="81" spans="1:5" ht="26.4" x14ac:dyDescent="0.2">
      <c r="A81" s="14"/>
      <c r="B81" s="38" t="s">
        <v>91</v>
      </c>
      <c r="C81" s="39" t="s">
        <v>249</v>
      </c>
      <c r="D81" s="39" t="b">
        <v>0</v>
      </c>
      <c r="E81" s="67"/>
    </row>
    <row r="82" spans="1:5" x14ac:dyDescent="0.2">
      <c r="A82" s="14"/>
      <c r="B82" s="39"/>
      <c r="C82" s="37" t="s">
        <v>201</v>
      </c>
      <c r="D82" s="37" t="b">
        <v>0</v>
      </c>
      <c r="E82" s="66"/>
    </row>
    <row r="83" spans="1:5" x14ac:dyDescent="0.2">
      <c r="A83" s="14"/>
      <c r="B83" s="36" t="s">
        <v>98</v>
      </c>
      <c r="C83" s="39" t="s">
        <v>162</v>
      </c>
      <c r="D83" s="39" t="b">
        <v>0</v>
      </c>
      <c r="E83" s="67"/>
    </row>
    <row r="84" spans="1:5" x14ac:dyDescent="0.2">
      <c r="A84" s="14"/>
      <c r="B84" s="39"/>
      <c r="C84" s="39" t="s">
        <v>221</v>
      </c>
      <c r="D84" s="39" t="b">
        <v>0</v>
      </c>
      <c r="E84" s="67"/>
    </row>
    <row r="85" spans="1:5" x14ac:dyDescent="0.2">
      <c r="A85" s="14"/>
      <c r="B85" s="40"/>
      <c r="C85" s="40" t="s">
        <v>214</v>
      </c>
      <c r="D85" s="40" t="b">
        <v>0</v>
      </c>
      <c r="E85" s="68"/>
    </row>
    <row r="86" spans="1:5" x14ac:dyDescent="0.2">
      <c r="A86" s="14"/>
      <c r="B86" s="41" t="s">
        <v>172</v>
      </c>
      <c r="C86" s="41" t="s">
        <v>323</v>
      </c>
      <c r="D86" s="41" t="b">
        <v>0</v>
      </c>
      <c r="E86" s="69"/>
    </row>
    <row r="87" spans="1:5" x14ac:dyDescent="0.2">
      <c r="A87" s="14"/>
      <c r="B87" s="40"/>
      <c r="C87" s="40" t="s">
        <v>109</v>
      </c>
      <c r="D87" s="40" t="b">
        <v>0</v>
      </c>
      <c r="E87" s="68"/>
    </row>
    <row r="88" spans="1:5" x14ac:dyDescent="0.2">
      <c r="A88" s="14"/>
      <c r="B88" t="s">
        <v>359</v>
      </c>
      <c r="C88" s="42"/>
      <c r="D88" s="42"/>
      <c r="E88" s="70"/>
    </row>
    <row r="89" spans="1:5" x14ac:dyDescent="0.2">
      <c r="A89" s="14"/>
      <c r="B89" t="s">
        <v>259</v>
      </c>
      <c r="C89" t="s">
        <v>249</v>
      </c>
      <c r="D89" t="b">
        <v>0</v>
      </c>
      <c r="E89" s="52"/>
    </row>
    <row r="90" spans="1:5" x14ac:dyDescent="0.2">
      <c r="A90" s="14"/>
      <c r="B90" s="10"/>
      <c r="C90" s="10" t="s">
        <v>201</v>
      </c>
      <c r="D90" s="10" t="b">
        <v>0</v>
      </c>
      <c r="E90" s="59"/>
    </row>
    <row r="91" spans="1:5" ht="26.4" x14ac:dyDescent="0.2">
      <c r="A91" s="14"/>
      <c r="B91" s="11" t="s">
        <v>260</v>
      </c>
      <c r="C91" t="s">
        <v>249</v>
      </c>
      <c r="D91" t="b">
        <v>0</v>
      </c>
      <c r="E91" s="52"/>
    </row>
    <row r="92" spans="1:5" x14ac:dyDescent="0.2">
      <c r="A92" s="14"/>
      <c r="C92" s="10" t="s">
        <v>201</v>
      </c>
      <c r="D92" s="10" t="b">
        <v>0</v>
      </c>
      <c r="E92" s="59"/>
    </row>
    <row r="93" spans="1:5" x14ac:dyDescent="0.2">
      <c r="A93" s="14"/>
      <c r="B93" s="30" t="s">
        <v>98</v>
      </c>
      <c r="C93" t="s">
        <v>162</v>
      </c>
      <c r="D93" t="b">
        <v>0</v>
      </c>
      <c r="E93" s="52"/>
    </row>
    <row r="94" spans="1:5" x14ac:dyDescent="0.2">
      <c r="A94" s="14"/>
      <c r="C94" t="s">
        <v>221</v>
      </c>
      <c r="D94" t="b">
        <v>0</v>
      </c>
      <c r="E94" s="52"/>
    </row>
    <row r="95" spans="1:5" x14ac:dyDescent="0.2">
      <c r="A95" s="14"/>
      <c r="B95" s="10"/>
      <c r="C95" s="10" t="s">
        <v>214</v>
      </c>
      <c r="D95" s="10" t="b">
        <v>0</v>
      </c>
      <c r="E95" s="59"/>
    </row>
    <row r="96" spans="1:5" x14ac:dyDescent="0.2">
      <c r="A96" s="14"/>
      <c r="B96" s="30" t="s">
        <v>172</v>
      </c>
      <c r="C96" t="s">
        <v>323</v>
      </c>
      <c r="D96" t="b">
        <v>0</v>
      </c>
      <c r="E96" s="52"/>
    </row>
    <row r="97" spans="1:5" x14ac:dyDescent="0.2">
      <c r="A97" s="14"/>
      <c r="C97" t="s">
        <v>109</v>
      </c>
      <c r="D97" t="b">
        <v>0</v>
      </c>
      <c r="E97" s="52"/>
    </row>
    <row r="98" spans="1:5" x14ac:dyDescent="0.2">
      <c r="A98" s="14"/>
      <c r="B98" t="s">
        <v>359</v>
      </c>
      <c r="E98" s="52"/>
    </row>
    <row r="99" spans="1:5" x14ac:dyDescent="0.2">
      <c r="A99" s="14"/>
      <c r="B99" s="39" t="s">
        <v>149</v>
      </c>
      <c r="C99" s="39" t="s">
        <v>249</v>
      </c>
      <c r="D99" s="39" t="b">
        <v>0</v>
      </c>
      <c r="E99" s="67"/>
    </row>
    <row r="100" spans="1:5" x14ac:dyDescent="0.2">
      <c r="A100" s="14"/>
      <c r="B100" s="37"/>
      <c r="C100" s="37" t="s">
        <v>201</v>
      </c>
      <c r="D100" s="37" t="b">
        <v>0</v>
      </c>
      <c r="E100" s="66"/>
    </row>
    <row r="101" spans="1:5" ht="26.4" x14ac:dyDescent="0.2">
      <c r="A101" s="14"/>
      <c r="B101" s="38" t="s">
        <v>92</v>
      </c>
      <c r="C101" s="39" t="s">
        <v>249</v>
      </c>
      <c r="D101" s="39" t="b">
        <v>0</v>
      </c>
      <c r="E101" s="67"/>
    </row>
    <row r="102" spans="1:5" x14ac:dyDescent="0.2">
      <c r="A102" s="14"/>
      <c r="B102" s="39"/>
      <c r="C102" s="37" t="s">
        <v>201</v>
      </c>
      <c r="D102" s="37" t="b">
        <v>0</v>
      </c>
      <c r="E102" s="66"/>
    </row>
    <row r="103" spans="1:5" x14ac:dyDescent="0.2">
      <c r="A103" s="14"/>
      <c r="B103" s="36" t="s">
        <v>98</v>
      </c>
      <c r="C103" s="39" t="s">
        <v>162</v>
      </c>
      <c r="D103" s="39" t="b">
        <v>0</v>
      </c>
      <c r="E103" s="67"/>
    </row>
    <row r="104" spans="1:5" x14ac:dyDescent="0.2">
      <c r="A104" s="14"/>
      <c r="B104" s="39"/>
      <c r="C104" s="39" t="s">
        <v>221</v>
      </c>
      <c r="D104" s="39" t="b">
        <v>0</v>
      </c>
      <c r="E104" s="67"/>
    </row>
    <row r="105" spans="1:5" x14ac:dyDescent="0.2">
      <c r="A105" s="14"/>
      <c r="B105" s="42"/>
      <c r="C105" s="42" t="s">
        <v>214</v>
      </c>
      <c r="D105" s="42" t="b">
        <v>0</v>
      </c>
      <c r="E105" s="70"/>
    </row>
    <row r="106" spans="1:5" x14ac:dyDescent="0.2">
      <c r="A106" s="14"/>
      <c r="B106" s="41" t="s">
        <v>172</v>
      </c>
      <c r="C106" s="41" t="s">
        <v>323</v>
      </c>
      <c r="D106" s="41" t="b">
        <v>0</v>
      </c>
      <c r="E106" s="69"/>
    </row>
    <row r="107" spans="1:5" x14ac:dyDescent="0.2">
      <c r="A107" s="14"/>
      <c r="B107" s="40"/>
      <c r="C107" s="40" t="s">
        <v>109</v>
      </c>
      <c r="D107" s="40" t="b">
        <v>0</v>
      </c>
      <c r="E107" s="68"/>
    </row>
    <row r="108" spans="1:5" x14ac:dyDescent="0.2">
      <c r="A108" s="14"/>
      <c r="B108" t="s">
        <v>359</v>
      </c>
      <c r="C108" s="42"/>
      <c r="D108" s="42"/>
      <c r="E108" s="70"/>
    </row>
    <row r="109" spans="1:5" x14ac:dyDescent="0.2">
      <c r="A109" s="16" t="s">
        <v>207</v>
      </c>
      <c r="B109" s="28"/>
      <c r="C109" s="28"/>
      <c r="D109" s="28"/>
      <c r="E109" s="57"/>
    </row>
    <row r="110" spans="1:5" x14ac:dyDescent="0.2">
      <c r="A110" s="17" t="s">
        <v>263</v>
      </c>
      <c r="B110" s="29"/>
      <c r="C110" s="29" t="s">
        <v>162</v>
      </c>
      <c r="D110" s="29" t="b">
        <v>0</v>
      </c>
      <c r="E110" s="58"/>
    </row>
    <row r="111" spans="1:5" x14ac:dyDescent="0.2">
      <c r="A111" s="18"/>
      <c r="B111" s="10"/>
      <c r="C111" s="10" t="s">
        <v>12</v>
      </c>
      <c r="D111" s="29" t="b">
        <v>0</v>
      </c>
      <c r="E111" s="59"/>
    </row>
    <row r="112" spans="1:5" x14ac:dyDescent="0.2">
      <c r="A112" s="14" t="s">
        <v>321</v>
      </c>
      <c r="C112" t="s">
        <v>251</v>
      </c>
      <c r="D112" s="29" t="b">
        <v>0</v>
      </c>
      <c r="E112" s="52"/>
    </row>
    <row r="113" spans="1:5" x14ac:dyDescent="0.2">
      <c r="A113" s="14"/>
      <c r="C113" t="s">
        <v>248</v>
      </c>
      <c r="D113" s="29" t="b">
        <v>0</v>
      </c>
      <c r="E113" s="52"/>
    </row>
    <row r="114" spans="1:5" x14ac:dyDescent="0.2">
      <c r="A114" s="14"/>
      <c r="C114" t="s">
        <v>371</v>
      </c>
      <c r="D114" s="29" t="b">
        <v>1</v>
      </c>
      <c r="E114" s="52"/>
    </row>
    <row r="115" spans="1:5" x14ac:dyDescent="0.2">
      <c r="A115" s="14"/>
      <c r="C115" t="s">
        <v>372</v>
      </c>
      <c r="D115" s="29" t="b">
        <v>0</v>
      </c>
      <c r="E115" s="52"/>
    </row>
    <row r="116" spans="1:5" x14ac:dyDescent="0.2">
      <c r="A116" s="14"/>
      <c r="C116" t="s">
        <v>373</v>
      </c>
      <c r="D116" s="29" t="b">
        <v>0</v>
      </c>
      <c r="E116" s="52"/>
    </row>
    <row r="117" spans="1:5" x14ac:dyDescent="0.2">
      <c r="A117" s="19" t="s">
        <v>261</v>
      </c>
      <c r="B117" s="30" t="s">
        <v>39</v>
      </c>
      <c r="C117" s="30" t="s">
        <v>162</v>
      </c>
      <c r="D117" s="29" t="b">
        <v>0</v>
      </c>
      <c r="E117" s="60"/>
    </row>
    <row r="118" spans="1:5" x14ac:dyDescent="0.2">
      <c r="A118" s="14"/>
      <c r="C118" t="s">
        <v>221</v>
      </c>
      <c r="D118" s="29" t="b">
        <v>0</v>
      </c>
      <c r="E118" s="52"/>
    </row>
    <row r="119" spans="1:5" x14ac:dyDescent="0.2">
      <c r="A119" s="14"/>
      <c r="C119" t="s">
        <v>254</v>
      </c>
      <c r="D119" s="29" t="b">
        <v>0</v>
      </c>
      <c r="E119" s="52"/>
    </row>
    <row r="120" spans="1:5" x14ac:dyDescent="0.2">
      <c r="A120" s="14"/>
      <c r="B120" s="10"/>
      <c r="C120" s="10" t="s">
        <v>90</v>
      </c>
      <c r="D120" s="29" t="b">
        <v>0</v>
      </c>
      <c r="E120" s="59"/>
    </row>
    <row r="121" spans="1:5" x14ac:dyDescent="0.2">
      <c r="A121" s="14"/>
      <c r="B121" t="s">
        <v>224</v>
      </c>
      <c r="C121" t="s">
        <v>249</v>
      </c>
      <c r="D121" s="29" t="b">
        <v>0</v>
      </c>
      <c r="E121" s="52"/>
    </row>
    <row r="122" spans="1:5" x14ac:dyDescent="0.2">
      <c r="A122" s="14"/>
      <c r="B122" s="10"/>
      <c r="C122" s="10" t="s">
        <v>201</v>
      </c>
      <c r="D122" s="29" t="b">
        <v>0</v>
      </c>
      <c r="E122" s="59"/>
    </row>
    <row r="123" spans="1:5" x14ac:dyDescent="0.2">
      <c r="A123" s="14"/>
      <c r="B123" s="39" t="s">
        <v>39</v>
      </c>
      <c r="C123" s="39" t="s">
        <v>162</v>
      </c>
      <c r="D123" s="39" t="b">
        <v>0</v>
      </c>
      <c r="E123" s="67"/>
    </row>
    <row r="124" spans="1:5" x14ac:dyDescent="0.2">
      <c r="A124" s="14"/>
      <c r="B124" s="39"/>
      <c r="C124" s="39" t="s">
        <v>221</v>
      </c>
      <c r="D124" s="39" t="b">
        <v>0</v>
      </c>
      <c r="E124" s="67"/>
    </row>
    <row r="125" spans="1:5" x14ac:dyDescent="0.2">
      <c r="A125" s="14"/>
      <c r="B125" s="39"/>
      <c r="C125" s="39" t="s">
        <v>254</v>
      </c>
      <c r="D125" s="39" t="b">
        <v>0</v>
      </c>
      <c r="E125" s="67"/>
    </row>
    <row r="126" spans="1:5" x14ac:dyDescent="0.2">
      <c r="A126" s="14"/>
      <c r="B126" s="37"/>
      <c r="C126" s="37" t="s">
        <v>90</v>
      </c>
      <c r="D126" s="37" t="b">
        <v>0</v>
      </c>
      <c r="E126" s="66"/>
    </row>
    <row r="127" spans="1:5" ht="27" customHeight="1" x14ac:dyDescent="0.2">
      <c r="A127" s="14"/>
      <c r="B127" s="39" t="s">
        <v>224</v>
      </c>
      <c r="C127" s="39" t="s">
        <v>249</v>
      </c>
      <c r="D127" s="39" t="b">
        <v>0</v>
      </c>
      <c r="E127" s="67"/>
    </row>
    <row r="128" spans="1:5" ht="13.5" customHeight="1" x14ac:dyDescent="0.2">
      <c r="A128" s="18"/>
      <c r="B128" s="37"/>
      <c r="C128" s="37" t="s">
        <v>201</v>
      </c>
      <c r="D128" s="37" t="b">
        <v>0</v>
      </c>
      <c r="E128" s="66"/>
    </row>
    <row r="129" spans="1:5" ht="13.5" customHeight="1" x14ac:dyDescent="0.2">
      <c r="A129" s="14" t="s">
        <v>265</v>
      </c>
      <c r="B129" t="s">
        <v>39</v>
      </c>
      <c r="C129" t="s">
        <v>162</v>
      </c>
      <c r="D129" t="b">
        <v>0</v>
      </c>
      <c r="E129" s="52"/>
    </row>
    <row r="130" spans="1:5" ht="13.5" customHeight="1" x14ac:dyDescent="0.2">
      <c r="A130" s="14"/>
      <c r="C130" t="s">
        <v>221</v>
      </c>
      <c r="D130" t="b">
        <v>0</v>
      </c>
      <c r="E130" s="52"/>
    </row>
    <row r="131" spans="1:5" ht="13.5" customHeight="1" x14ac:dyDescent="0.2">
      <c r="A131" s="14"/>
      <c r="C131" t="s">
        <v>254</v>
      </c>
      <c r="D131" t="b">
        <v>0</v>
      </c>
      <c r="E131" s="52"/>
    </row>
    <row r="132" spans="1:5" ht="13.5" customHeight="1" x14ac:dyDescent="0.2">
      <c r="A132" s="14"/>
      <c r="B132" s="10"/>
      <c r="C132" s="10" t="s">
        <v>90</v>
      </c>
      <c r="D132" t="b">
        <v>0</v>
      </c>
      <c r="E132" s="59"/>
    </row>
    <row r="133" spans="1:5" ht="13.5" customHeight="1" x14ac:dyDescent="0.2">
      <c r="A133" s="14"/>
      <c r="B133" t="s">
        <v>224</v>
      </c>
      <c r="C133" t="s">
        <v>249</v>
      </c>
      <c r="D133" t="b">
        <v>0</v>
      </c>
      <c r="E133" s="52"/>
    </row>
    <row r="134" spans="1:5" ht="13.5" customHeight="1" x14ac:dyDescent="0.2">
      <c r="A134" s="18"/>
      <c r="B134" s="10"/>
      <c r="C134" s="10" t="s">
        <v>202</v>
      </c>
      <c r="D134" t="b">
        <v>0</v>
      </c>
      <c r="E134" s="59"/>
    </row>
    <row r="135" spans="1:5" ht="13.5" customHeight="1" x14ac:dyDescent="0.2">
      <c r="A135" s="21" t="s">
        <v>141</v>
      </c>
      <c r="B135" t="s">
        <v>266</v>
      </c>
      <c r="C135" t="s">
        <v>267</v>
      </c>
      <c r="D135" t="b">
        <v>0</v>
      </c>
      <c r="E135" s="52"/>
    </row>
    <row r="136" spans="1:5" ht="13.5" customHeight="1" x14ac:dyDescent="0.2">
      <c r="A136" s="14"/>
      <c r="B136" s="10"/>
      <c r="C136" s="10" t="s">
        <v>32</v>
      </c>
      <c r="D136" t="b">
        <v>0</v>
      </c>
      <c r="E136" s="59"/>
    </row>
    <row r="137" spans="1:5" ht="13.5" customHeight="1" x14ac:dyDescent="0.2">
      <c r="A137" s="14"/>
      <c r="B137" t="s">
        <v>26</v>
      </c>
      <c r="C137" t="s">
        <v>221</v>
      </c>
      <c r="D137" t="b">
        <v>0</v>
      </c>
      <c r="E137" s="52"/>
    </row>
    <row r="138" spans="1:5" ht="13.5" customHeight="1" x14ac:dyDescent="0.2">
      <c r="A138" s="14"/>
      <c r="C138" t="s">
        <v>254</v>
      </c>
      <c r="D138" t="b">
        <v>1</v>
      </c>
      <c r="E138" s="52"/>
    </row>
    <row r="139" spans="1:5" ht="13.5" customHeight="1" x14ac:dyDescent="0.2">
      <c r="A139" s="14"/>
      <c r="C139" t="s">
        <v>90</v>
      </c>
      <c r="D139" t="b">
        <v>0</v>
      </c>
      <c r="E139" s="52"/>
    </row>
    <row r="140" spans="1:5" ht="13.5" customHeight="1" x14ac:dyDescent="0.2">
      <c r="A140" s="14"/>
      <c r="C140" t="s">
        <v>214</v>
      </c>
      <c r="D140" t="b">
        <v>0</v>
      </c>
      <c r="E140" s="52"/>
    </row>
    <row r="141" spans="1:5" ht="13.5" customHeight="1" x14ac:dyDescent="0.2">
      <c r="A141" s="15" t="s">
        <v>117</v>
      </c>
      <c r="B141" s="27"/>
      <c r="C141" s="27"/>
      <c r="D141" s="27"/>
      <c r="E141" s="53"/>
    </row>
    <row r="142" spans="1:5" ht="13.5" customHeight="1" x14ac:dyDescent="0.2">
      <c r="A142" s="16" t="s">
        <v>132</v>
      </c>
      <c r="B142" s="28"/>
      <c r="C142" s="28"/>
      <c r="D142" s="28"/>
      <c r="E142" s="57"/>
    </row>
    <row r="143" spans="1:5" ht="13.5" customHeight="1" x14ac:dyDescent="0.2">
      <c r="A143" s="78" t="s">
        <v>269</v>
      </c>
      <c r="B143" s="79" t="s">
        <v>238</v>
      </c>
      <c r="C143" s="79"/>
      <c r="D143" s="80" t="b">
        <v>0</v>
      </c>
      <c r="E143" s="81"/>
    </row>
    <row r="144" spans="1:5" ht="13.5" customHeight="1" x14ac:dyDescent="0.2">
      <c r="A144" s="78"/>
      <c r="B144" s="82" t="s">
        <v>152</v>
      </c>
      <c r="C144" s="82"/>
      <c r="D144" s="80" t="b">
        <v>0</v>
      </c>
      <c r="E144" s="83"/>
    </row>
    <row r="145" spans="1:5" ht="13.5" customHeight="1" x14ac:dyDescent="0.2">
      <c r="A145" s="78"/>
      <c r="B145" s="82" t="s">
        <v>270</v>
      </c>
      <c r="C145" s="82"/>
      <c r="D145" s="80" t="b">
        <v>0</v>
      </c>
      <c r="E145" s="83"/>
    </row>
    <row r="146" spans="1:5" ht="13.5" customHeight="1" x14ac:dyDescent="0.2">
      <c r="A146" s="78"/>
      <c r="B146" s="82" t="s">
        <v>272</v>
      </c>
      <c r="C146" s="82"/>
      <c r="D146" s="80" t="b">
        <v>0</v>
      </c>
      <c r="E146" s="83"/>
    </row>
    <row r="147" spans="1:5" ht="13.5" customHeight="1" x14ac:dyDescent="0.2">
      <c r="A147" s="78"/>
      <c r="B147" s="84" t="s">
        <v>342</v>
      </c>
      <c r="C147" s="82"/>
      <c r="D147" s="80" t="b">
        <v>0</v>
      </c>
      <c r="E147" s="83"/>
    </row>
    <row r="148" spans="1:5" ht="13.5" customHeight="1" x14ac:dyDescent="0.2">
      <c r="A148" s="78"/>
      <c r="B148" s="80" t="s">
        <v>343</v>
      </c>
      <c r="C148" s="82"/>
      <c r="D148" s="80" t="b">
        <v>0</v>
      </c>
      <c r="E148" s="83"/>
    </row>
    <row r="149" spans="1:5" ht="13.5" customHeight="1" x14ac:dyDescent="0.2">
      <c r="A149" s="78"/>
      <c r="B149" s="80" t="s">
        <v>195</v>
      </c>
      <c r="C149" s="82"/>
      <c r="D149" s="80" t="b">
        <v>0</v>
      </c>
      <c r="E149" s="83"/>
    </row>
    <row r="150" spans="1:5" ht="13.5" customHeight="1" x14ac:dyDescent="0.2">
      <c r="A150" s="78"/>
      <c r="B150" s="80" t="s">
        <v>82</v>
      </c>
      <c r="C150" s="82"/>
      <c r="D150" s="80" t="b">
        <v>0</v>
      </c>
      <c r="E150" s="83"/>
    </row>
    <row r="151" spans="1:5" ht="13.5" customHeight="1" x14ac:dyDescent="0.2">
      <c r="A151" s="78"/>
      <c r="B151" s="80" t="s">
        <v>196</v>
      </c>
      <c r="C151" s="82"/>
      <c r="D151" s="80" t="b">
        <v>0</v>
      </c>
      <c r="E151" s="83"/>
    </row>
    <row r="152" spans="1:5" ht="13.5" customHeight="1" x14ac:dyDescent="0.2">
      <c r="A152" s="16" t="s">
        <v>121</v>
      </c>
      <c r="B152" s="43"/>
      <c r="C152" s="43"/>
      <c r="D152" s="28"/>
      <c r="E152" s="57"/>
    </row>
    <row r="153" spans="1:5" ht="13.5" customHeight="1" x14ac:dyDescent="0.2">
      <c r="A153" s="78" t="s">
        <v>269</v>
      </c>
      <c r="B153" s="85" t="s">
        <v>273</v>
      </c>
      <c r="C153" s="85"/>
      <c r="D153" s="80" t="b">
        <v>0</v>
      </c>
      <c r="E153" s="83"/>
    </row>
    <row r="154" spans="1:5" ht="13.5" customHeight="1" x14ac:dyDescent="0.2">
      <c r="A154" s="78"/>
      <c r="B154" s="82" t="s">
        <v>166</v>
      </c>
      <c r="C154" s="82"/>
      <c r="D154" s="80" t="b">
        <v>0</v>
      </c>
      <c r="E154" s="83"/>
    </row>
    <row r="155" spans="1:5" ht="13.5" customHeight="1" x14ac:dyDescent="0.2">
      <c r="A155" s="78"/>
      <c r="B155" s="82" t="s">
        <v>18</v>
      </c>
      <c r="C155" s="82"/>
      <c r="D155" s="80" t="b">
        <v>0</v>
      </c>
      <c r="E155" s="83"/>
    </row>
    <row r="156" spans="1:5" ht="13.5" customHeight="1" x14ac:dyDescent="0.2">
      <c r="A156" s="78"/>
      <c r="B156" s="82" t="s">
        <v>274</v>
      </c>
      <c r="C156" s="82"/>
      <c r="D156" s="80" t="b">
        <v>0</v>
      </c>
      <c r="E156" s="83"/>
    </row>
    <row r="157" spans="1:5" ht="13.5" customHeight="1" x14ac:dyDescent="0.2">
      <c r="A157" s="78"/>
      <c r="B157" s="82" t="s">
        <v>168</v>
      </c>
      <c r="C157" s="82"/>
      <c r="D157" s="80" t="b">
        <v>0</v>
      </c>
      <c r="E157" s="83"/>
    </row>
    <row r="158" spans="1:5" ht="13.5" customHeight="1" x14ac:dyDescent="0.2">
      <c r="A158" s="78"/>
      <c r="B158" s="86" t="s">
        <v>81</v>
      </c>
      <c r="C158" s="86"/>
      <c r="D158" s="80" t="b">
        <v>0</v>
      </c>
      <c r="E158" s="83"/>
    </row>
    <row r="159" spans="1:5" ht="13.5" customHeight="1" x14ac:dyDescent="0.2">
      <c r="A159" s="78"/>
      <c r="B159" s="80" t="s">
        <v>193</v>
      </c>
      <c r="C159" s="86"/>
      <c r="D159" s="80" t="b">
        <v>0</v>
      </c>
      <c r="E159" s="83"/>
    </row>
    <row r="160" spans="1:5" ht="13.5" customHeight="1" x14ac:dyDescent="0.2">
      <c r="A160" s="78"/>
      <c r="B160" s="80" t="s">
        <v>197</v>
      </c>
      <c r="C160" s="86"/>
      <c r="D160" s="80" t="b">
        <v>0</v>
      </c>
      <c r="E160" s="83"/>
    </row>
    <row r="161" spans="1:5" ht="13.5" customHeight="1" x14ac:dyDescent="0.2">
      <c r="A161" s="78"/>
      <c r="B161" s="80" t="s">
        <v>179</v>
      </c>
      <c r="C161" s="86"/>
      <c r="D161" s="80" t="b">
        <v>0</v>
      </c>
      <c r="E161" s="83"/>
    </row>
    <row r="162" spans="1:5" ht="13.5" customHeight="1" x14ac:dyDescent="0.2">
      <c r="A162" s="78"/>
      <c r="B162" s="80" t="s">
        <v>198</v>
      </c>
      <c r="C162" s="86"/>
      <c r="D162" s="80" t="b">
        <v>0</v>
      </c>
      <c r="E162" s="83"/>
    </row>
    <row r="163" spans="1:5" ht="13.5" customHeight="1" x14ac:dyDescent="0.2">
      <c r="A163" s="78"/>
      <c r="B163" s="80" t="s">
        <v>30</v>
      </c>
      <c r="C163" s="86"/>
      <c r="D163" s="80" t="b">
        <v>0</v>
      </c>
      <c r="E163" s="83"/>
    </row>
    <row r="164" spans="1:5" ht="13.5" customHeight="1" x14ac:dyDescent="0.2">
      <c r="A164" s="16" t="s">
        <v>128</v>
      </c>
      <c r="B164" s="28"/>
      <c r="C164" s="28"/>
      <c r="D164" s="28"/>
      <c r="E164" s="57"/>
    </row>
    <row r="165" spans="1:5" ht="13.5" customHeight="1" x14ac:dyDescent="0.2">
      <c r="A165" s="78" t="s">
        <v>269</v>
      </c>
      <c r="B165" s="85" t="s">
        <v>275</v>
      </c>
      <c r="C165" s="85"/>
      <c r="D165" s="87" t="b">
        <v>0</v>
      </c>
      <c r="E165" s="88"/>
    </row>
    <row r="166" spans="1:5" ht="13.5" customHeight="1" x14ac:dyDescent="0.2">
      <c r="A166" s="78"/>
      <c r="B166" s="82" t="s">
        <v>276</v>
      </c>
      <c r="C166" s="82"/>
      <c r="D166" s="87" t="b">
        <v>0</v>
      </c>
      <c r="E166" s="83"/>
    </row>
    <row r="167" spans="1:5" ht="13.5" customHeight="1" x14ac:dyDescent="0.2">
      <c r="A167" s="78"/>
      <c r="B167" s="82" t="s">
        <v>105</v>
      </c>
      <c r="C167" s="82"/>
      <c r="D167" s="87" t="b">
        <v>0</v>
      </c>
      <c r="E167" s="83"/>
    </row>
    <row r="168" spans="1:5" ht="13.5" customHeight="1" x14ac:dyDescent="0.2">
      <c r="A168" s="78"/>
      <c r="B168" s="82" t="s">
        <v>277</v>
      </c>
      <c r="C168" s="82"/>
      <c r="D168" s="87" t="b">
        <v>0</v>
      </c>
      <c r="E168" s="83"/>
    </row>
    <row r="169" spans="1:5" ht="13.5" customHeight="1" x14ac:dyDescent="0.2">
      <c r="A169" s="78"/>
      <c r="B169" s="82" t="s">
        <v>25</v>
      </c>
      <c r="C169" s="82"/>
      <c r="D169" s="87" t="b">
        <v>0</v>
      </c>
      <c r="E169" s="83"/>
    </row>
    <row r="170" spans="1:5" ht="13.5" customHeight="1" x14ac:dyDescent="0.2">
      <c r="A170" s="78"/>
      <c r="B170" s="82" t="s">
        <v>227</v>
      </c>
      <c r="C170" s="82"/>
      <c r="D170" s="87" t="b">
        <v>0</v>
      </c>
      <c r="E170" s="83"/>
    </row>
    <row r="171" spans="1:5" ht="13.5" customHeight="1" x14ac:dyDescent="0.2">
      <c r="A171" s="78"/>
      <c r="B171" s="82" t="s">
        <v>278</v>
      </c>
      <c r="C171" s="82"/>
      <c r="D171" s="87" t="b">
        <v>0</v>
      </c>
      <c r="E171" s="83"/>
    </row>
    <row r="172" spans="1:5" ht="13.5" customHeight="1" x14ac:dyDescent="0.2">
      <c r="A172" s="78"/>
      <c r="B172" s="86" t="s">
        <v>170</v>
      </c>
      <c r="C172" s="86"/>
      <c r="D172" s="89" t="b">
        <v>0</v>
      </c>
      <c r="E172" s="90"/>
    </row>
    <row r="173" spans="1:5" ht="13.5" customHeight="1" x14ac:dyDescent="0.2">
      <c r="A173" s="78"/>
      <c r="B173" s="86" t="s">
        <v>80</v>
      </c>
      <c r="C173" s="86"/>
      <c r="D173" s="89" t="b">
        <v>0</v>
      </c>
      <c r="E173" s="90"/>
    </row>
    <row r="174" spans="1:5" ht="13.5" customHeight="1" x14ac:dyDescent="0.2">
      <c r="A174" s="78"/>
      <c r="B174" s="86" t="s">
        <v>49</v>
      </c>
      <c r="C174" s="86"/>
      <c r="D174" s="89" t="b">
        <v>0</v>
      </c>
      <c r="E174" s="90"/>
    </row>
    <row r="175" spans="1:5" ht="13.5" customHeight="1" x14ac:dyDescent="0.2">
      <c r="A175" s="78"/>
      <c r="B175" s="86" t="s">
        <v>200</v>
      </c>
      <c r="C175" s="86"/>
      <c r="D175" s="89" t="b">
        <v>0</v>
      </c>
      <c r="E175" s="90"/>
    </row>
    <row r="176" spans="1:5" ht="13.5" customHeight="1" x14ac:dyDescent="0.2">
      <c r="A176" s="78"/>
      <c r="B176" s="86" t="s">
        <v>344</v>
      </c>
      <c r="C176" s="86"/>
      <c r="D176" s="89" t="b">
        <v>0</v>
      </c>
      <c r="E176" s="90"/>
    </row>
    <row r="177" spans="1:5" ht="13.5" customHeight="1" x14ac:dyDescent="0.2">
      <c r="A177" s="16" t="s">
        <v>228</v>
      </c>
      <c r="B177" s="28"/>
      <c r="C177" s="28"/>
      <c r="D177" s="28"/>
      <c r="E177" s="57"/>
    </row>
    <row r="178" spans="1:5" ht="13.5" customHeight="1" x14ac:dyDescent="0.2">
      <c r="A178" s="78" t="s">
        <v>269</v>
      </c>
      <c r="B178" s="85" t="s">
        <v>174</v>
      </c>
      <c r="C178" s="85"/>
      <c r="D178" s="80" t="b">
        <v>0</v>
      </c>
      <c r="E178" s="83"/>
    </row>
    <row r="179" spans="1:5" ht="13.5" customHeight="1" x14ac:dyDescent="0.2">
      <c r="A179" s="78"/>
      <c r="B179" s="82" t="s">
        <v>173</v>
      </c>
      <c r="C179" s="82"/>
      <c r="D179" s="80" t="b">
        <v>0</v>
      </c>
      <c r="E179" s="83"/>
    </row>
    <row r="180" spans="1:5" ht="13.5" customHeight="1" x14ac:dyDescent="0.2">
      <c r="A180" s="78"/>
      <c r="B180" s="82" t="s">
        <v>171</v>
      </c>
      <c r="C180" s="82"/>
      <c r="D180" s="80" t="b">
        <v>0</v>
      </c>
      <c r="E180" s="83"/>
    </row>
    <row r="181" spans="1:5" ht="13.5" customHeight="1" x14ac:dyDescent="0.2">
      <c r="A181" s="78"/>
      <c r="B181" s="82" t="s">
        <v>119</v>
      </c>
      <c r="C181" s="82"/>
      <c r="D181" s="80" t="b">
        <v>0</v>
      </c>
      <c r="E181" s="83"/>
    </row>
    <row r="182" spans="1:5" ht="13.5" customHeight="1" x14ac:dyDescent="0.2">
      <c r="A182" s="78"/>
      <c r="B182" s="82" t="s">
        <v>175</v>
      </c>
      <c r="C182" s="82"/>
      <c r="D182" s="80" t="b">
        <v>0</v>
      </c>
      <c r="E182" s="83"/>
    </row>
    <row r="183" spans="1:5" ht="13.5" customHeight="1" x14ac:dyDescent="0.2">
      <c r="A183" s="78"/>
      <c r="B183" s="82" t="s">
        <v>255</v>
      </c>
      <c r="C183" s="82"/>
      <c r="D183" s="80" t="b">
        <v>0</v>
      </c>
      <c r="E183" s="83"/>
    </row>
    <row r="184" spans="1:5" ht="13.5" customHeight="1" x14ac:dyDescent="0.2">
      <c r="A184" s="78"/>
      <c r="B184" s="86" t="s">
        <v>176</v>
      </c>
      <c r="C184" s="86"/>
      <c r="D184" s="89" t="b">
        <v>0</v>
      </c>
      <c r="E184" s="90"/>
    </row>
    <row r="185" spans="1:5" ht="13.5" customHeight="1" x14ac:dyDescent="0.2">
      <c r="A185" s="78"/>
      <c r="B185" s="120" t="s">
        <v>342</v>
      </c>
      <c r="C185" s="86"/>
      <c r="D185" s="89" t="b">
        <v>0</v>
      </c>
      <c r="E185" s="90"/>
    </row>
    <row r="186" spans="1:5" ht="13.5" customHeight="1" x14ac:dyDescent="0.2">
      <c r="A186" s="78"/>
      <c r="B186" s="80" t="s">
        <v>195</v>
      </c>
      <c r="C186" s="86"/>
      <c r="D186" s="89" t="b">
        <v>0</v>
      </c>
      <c r="E186" s="90"/>
    </row>
    <row r="187" spans="1:5" ht="13.5" customHeight="1" x14ac:dyDescent="0.2">
      <c r="A187" s="78"/>
      <c r="B187" s="80" t="s">
        <v>82</v>
      </c>
      <c r="C187" s="86"/>
      <c r="D187" s="89" t="b">
        <v>0</v>
      </c>
      <c r="E187" s="90"/>
    </row>
    <row r="188" spans="1:5" ht="13.5" customHeight="1" x14ac:dyDescent="0.2">
      <c r="A188" s="78"/>
      <c r="B188" s="80" t="s">
        <v>196</v>
      </c>
      <c r="C188" s="86"/>
      <c r="D188" s="89" t="b">
        <v>0</v>
      </c>
      <c r="E188" s="90"/>
    </row>
    <row r="189" spans="1:5" ht="13.5" customHeight="1" x14ac:dyDescent="0.2">
      <c r="A189" s="16" t="s">
        <v>7</v>
      </c>
      <c r="B189" s="28"/>
      <c r="C189" s="28"/>
      <c r="D189" s="28"/>
      <c r="E189" s="57"/>
    </row>
    <row r="190" spans="1:5" ht="13.5" customHeight="1" x14ac:dyDescent="0.2">
      <c r="A190" s="78" t="s">
        <v>269</v>
      </c>
      <c r="B190" s="80" t="s">
        <v>111</v>
      </c>
      <c r="C190" s="85"/>
      <c r="D190" s="80" t="b">
        <v>0</v>
      </c>
      <c r="E190" s="83"/>
    </row>
    <row r="191" spans="1:5" ht="13.5" customHeight="1" x14ac:dyDescent="0.2">
      <c r="A191" s="78"/>
      <c r="B191" s="80" t="s">
        <v>86</v>
      </c>
      <c r="C191" s="82"/>
      <c r="D191" s="80" t="b">
        <v>0</v>
      </c>
      <c r="E191" s="83"/>
    </row>
    <row r="192" spans="1:5" ht="13.5" customHeight="1" x14ac:dyDescent="0.2">
      <c r="A192" s="78"/>
      <c r="B192" s="80" t="s">
        <v>204</v>
      </c>
      <c r="C192" s="82"/>
      <c r="D192" s="80" t="b">
        <v>0</v>
      </c>
      <c r="E192" s="83"/>
    </row>
    <row r="193" spans="1:5" ht="13.5" customHeight="1" x14ac:dyDescent="0.2">
      <c r="A193" s="78"/>
      <c r="B193" s="80"/>
      <c r="C193" s="86"/>
      <c r="D193" s="89"/>
      <c r="E193" s="90"/>
    </row>
    <row r="194" spans="1:5" ht="13.5" customHeight="1" x14ac:dyDescent="0.2">
      <c r="A194" s="16" t="s">
        <v>424</v>
      </c>
      <c r="B194" s="28"/>
      <c r="C194" s="28"/>
      <c r="D194" s="28"/>
      <c r="E194" s="57"/>
    </row>
    <row r="195" spans="1:5" ht="13.5" customHeight="1" x14ac:dyDescent="0.2">
      <c r="A195" s="78"/>
      <c r="B195" s="80" t="s">
        <v>101</v>
      </c>
      <c r="C195" s="86"/>
      <c r="D195" s="80" t="b">
        <v>1</v>
      </c>
      <c r="E195" s="90"/>
    </row>
    <row r="196" spans="1:5" ht="13.5" customHeight="1" x14ac:dyDescent="0.2">
      <c r="A196" s="78"/>
      <c r="B196" s="80" t="s">
        <v>345</v>
      </c>
      <c r="C196" s="86"/>
      <c r="D196" s="89" t="b">
        <v>1</v>
      </c>
      <c r="E196" s="90"/>
    </row>
    <row r="197" spans="1:5" ht="13.5" customHeight="1" x14ac:dyDescent="0.2">
      <c r="A197" s="78"/>
      <c r="B197" s="80" t="s">
        <v>208</v>
      </c>
      <c r="C197" s="86"/>
      <c r="D197" s="89" t="b">
        <v>1</v>
      </c>
      <c r="E197" s="90"/>
    </row>
    <row r="198" spans="1:5" ht="13.5" customHeight="1" x14ac:dyDescent="0.2">
      <c r="A198" s="16" t="s">
        <v>220</v>
      </c>
      <c r="B198" s="28"/>
      <c r="C198" s="28"/>
      <c r="D198" s="28"/>
      <c r="E198" s="57"/>
    </row>
    <row r="199" spans="1:5" ht="13.5" customHeight="1" x14ac:dyDescent="0.2">
      <c r="A199" s="14" t="s">
        <v>279</v>
      </c>
      <c r="B199" t="s">
        <v>180</v>
      </c>
      <c r="D199" t="b">
        <v>1</v>
      </c>
      <c r="E199" s="52"/>
    </row>
    <row r="200" spans="1:5" ht="13.5" customHeight="1" x14ac:dyDescent="0.2">
      <c r="A200" s="14"/>
      <c r="B200" t="s">
        <v>362</v>
      </c>
      <c r="D200" t="b">
        <v>0</v>
      </c>
      <c r="E200" s="52"/>
    </row>
    <row r="201" spans="1:5" ht="13.5" customHeight="1" x14ac:dyDescent="0.2">
      <c r="A201" s="16" t="s">
        <v>426</v>
      </c>
      <c r="B201" s="28"/>
      <c r="C201" s="28"/>
      <c r="D201" s="28"/>
      <c r="E201" s="57"/>
    </row>
    <row r="202" spans="1:5" ht="13.5" customHeight="1" x14ac:dyDescent="0.2">
      <c r="A202" s="14"/>
      <c r="B202" t="s">
        <v>209</v>
      </c>
      <c r="D202" t="b">
        <v>1</v>
      </c>
      <c r="E202" s="52"/>
    </row>
    <row r="203" spans="1:5" ht="13.5" customHeight="1" x14ac:dyDescent="0.2">
      <c r="A203" s="14"/>
      <c r="B203" t="s">
        <v>211</v>
      </c>
      <c r="D203" t="b">
        <v>1</v>
      </c>
      <c r="E203" s="52"/>
    </row>
    <row r="204" spans="1:5" ht="13.5" customHeight="1" x14ac:dyDescent="0.2">
      <c r="A204" s="14"/>
      <c r="B204" t="s">
        <v>212</v>
      </c>
      <c r="D204" t="b">
        <v>0</v>
      </c>
      <c r="E204" s="52"/>
    </row>
    <row r="205" spans="1:5" ht="13.5" customHeight="1" x14ac:dyDescent="0.2">
      <c r="A205" s="14"/>
      <c r="B205" t="s">
        <v>425</v>
      </c>
      <c r="D205" t="b">
        <v>1</v>
      </c>
      <c r="E205" s="52"/>
    </row>
    <row r="206" spans="1:5" ht="13.5" customHeight="1" x14ac:dyDescent="0.2">
      <c r="A206" s="16" t="s">
        <v>427</v>
      </c>
      <c r="B206" s="28"/>
      <c r="C206" s="28"/>
      <c r="D206" s="28"/>
      <c r="E206" s="57"/>
    </row>
    <row r="207" spans="1:5" ht="13.5" customHeight="1" x14ac:dyDescent="0.2">
      <c r="A207" s="14"/>
      <c r="B207" t="s">
        <v>364</v>
      </c>
      <c r="D207" t="b">
        <v>1</v>
      </c>
      <c r="E207" s="52"/>
    </row>
    <row r="208" spans="1:5" ht="13.5" customHeight="1" x14ac:dyDescent="0.2">
      <c r="A208" s="14"/>
      <c r="B208" t="s">
        <v>365</v>
      </c>
      <c r="D208" t="b">
        <v>1</v>
      </c>
      <c r="E208" s="52"/>
    </row>
    <row r="209" spans="1:5" ht="13.5" customHeight="1" x14ac:dyDescent="0.2">
      <c r="A209" s="16" t="s">
        <v>27</v>
      </c>
      <c r="B209" s="28"/>
      <c r="C209" s="28"/>
      <c r="D209" s="28"/>
      <c r="E209" s="57"/>
    </row>
    <row r="210" spans="1:5" ht="13.5" customHeight="1" x14ac:dyDescent="0.2">
      <c r="A210" s="78" t="s">
        <v>144</v>
      </c>
      <c r="B210" s="91"/>
      <c r="C210" s="91"/>
      <c r="D210" s="92"/>
      <c r="E210" s="93" t="s">
        <v>280</v>
      </c>
    </row>
    <row r="211" spans="1:5" ht="13.5" customHeight="1" x14ac:dyDescent="0.2">
      <c r="A211" s="94" t="s">
        <v>145</v>
      </c>
      <c r="B211" s="91"/>
      <c r="C211" s="91"/>
      <c r="D211" s="95"/>
      <c r="E211" s="93" t="s">
        <v>280</v>
      </c>
    </row>
    <row r="212" spans="1:5" ht="13.5" customHeight="1" x14ac:dyDescent="0.2">
      <c r="A212" s="96" t="s">
        <v>43</v>
      </c>
      <c r="B212" s="91"/>
      <c r="C212" s="91"/>
      <c r="D212" s="97"/>
      <c r="E212" s="93" t="s">
        <v>280</v>
      </c>
    </row>
    <row r="213" spans="1:5" ht="13.5" customHeight="1" x14ac:dyDescent="0.2">
      <c r="A213" s="98" t="s">
        <v>84</v>
      </c>
      <c r="B213" s="91"/>
      <c r="C213" s="91"/>
      <c r="D213" s="99"/>
      <c r="E213" s="93" t="s">
        <v>280</v>
      </c>
    </row>
    <row r="214" spans="1:5" ht="13.5" customHeight="1" x14ac:dyDescent="0.2">
      <c r="A214" s="78" t="s">
        <v>146</v>
      </c>
      <c r="B214" s="85"/>
      <c r="C214" s="85"/>
      <c r="D214" s="92"/>
      <c r="E214" s="93" t="s">
        <v>280</v>
      </c>
    </row>
    <row r="215" spans="1:5" ht="13.5" customHeight="1" x14ac:dyDescent="0.2">
      <c r="A215" s="16" t="s">
        <v>217</v>
      </c>
      <c r="B215" s="28"/>
      <c r="C215" s="28"/>
      <c r="D215" s="28"/>
      <c r="E215" s="57"/>
    </row>
    <row r="216" spans="1:5" ht="13.5" customHeight="1" x14ac:dyDescent="0.2">
      <c r="A216" s="100" t="s">
        <v>155</v>
      </c>
      <c r="B216" s="91" t="s">
        <v>23</v>
      </c>
      <c r="C216" s="91"/>
      <c r="D216" s="80" t="b">
        <v>0</v>
      </c>
      <c r="E216" s="83"/>
    </row>
    <row r="217" spans="1:5" ht="13.5" customHeight="1" x14ac:dyDescent="0.2">
      <c r="A217" s="78"/>
      <c r="B217" s="101" t="s">
        <v>222</v>
      </c>
      <c r="C217" s="101"/>
      <c r="D217" s="102" t="b">
        <v>0</v>
      </c>
      <c r="E217" s="103"/>
    </row>
    <row r="218" spans="1:5" ht="27" customHeight="1" x14ac:dyDescent="0.2">
      <c r="A218" s="78"/>
      <c r="B218" s="101" t="s">
        <v>281</v>
      </c>
      <c r="C218" s="101"/>
      <c r="D218" s="102" t="b">
        <v>0</v>
      </c>
      <c r="E218" s="103"/>
    </row>
    <row r="219" spans="1:5" ht="27" customHeight="1" x14ac:dyDescent="0.2">
      <c r="A219" s="78"/>
      <c r="B219" s="101" t="s">
        <v>114</v>
      </c>
      <c r="C219" s="101"/>
      <c r="D219" s="102" t="b">
        <v>0</v>
      </c>
      <c r="E219" s="103"/>
    </row>
    <row r="220" spans="1:5" ht="27" customHeight="1" x14ac:dyDescent="0.2">
      <c r="A220" s="78"/>
      <c r="B220" s="101" t="s">
        <v>5</v>
      </c>
      <c r="C220" s="101"/>
      <c r="D220" s="102" t="b">
        <v>0</v>
      </c>
      <c r="E220" s="83"/>
    </row>
    <row r="221" spans="1:5" ht="27" customHeight="1" x14ac:dyDescent="0.2">
      <c r="A221" s="78"/>
      <c r="B221" s="80" t="s">
        <v>213</v>
      </c>
      <c r="C221" s="101"/>
      <c r="D221" s="80"/>
      <c r="E221" s="83"/>
    </row>
    <row r="222" spans="1:5" ht="27" customHeight="1" x14ac:dyDescent="0.2">
      <c r="A222" s="78"/>
      <c r="B222" s="80" t="s">
        <v>167</v>
      </c>
      <c r="C222" s="101"/>
      <c r="D222" s="80"/>
      <c r="E222" s="83"/>
    </row>
    <row r="223" spans="1:5" ht="27" customHeight="1" x14ac:dyDescent="0.2">
      <c r="A223" s="78"/>
      <c r="B223" s="80" t="s">
        <v>215</v>
      </c>
      <c r="C223" s="101"/>
      <c r="D223" s="80"/>
      <c r="E223" s="83"/>
    </row>
    <row r="224" spans="1:5" ht="27" customHeight="1" x14ac:dyDescent="0.2">
      <c r="A224" s="78"/>
      <c r="B224" s="80" t="s">
        <v>6</v>
      </c>
      <c r="C224" s="101"/>
      <c r="D224" s="80"/>
      <c r="E224" s="83"/>
    </row>
    <row r="225" spans="1:5" ht="27" customHeight="1" x14ac:dyDescent="0.2">
      <c r="A225" s="78"/>
      <c r="B225" s="80" t="s">
        <v>216</v>
      </c>
      <c r="C225" s="101"/>
      <c r="D225" s="80"/>
      <c r="E225" s="83"/>
    </row>
    <row r="226" spans="1:5" ht="27" customHeight="1" x14ac:dyDescent="0.2">
      <c r="A226" s="94" t="s">
        <v>156</v>
      </c>
      <c r="B226" s="101" t="s">
        <v>45</v>
      </c>
      <c r="C226" s="101"/>
      <c r="D226" s="104" t="b">
        <v>0</v>
      </c>
      <c r="E226" s="105"/>
    </row>
    <row r="227" spans="1:5" ht="27" customHeight="1" x14ac:dyDescent="0.2">
      <c r="A227" s="98"/>
      <c r="B227" s="101" t="s">
        <v>282</v>
      </c>
      <c r="C227" s="101"/>
      <c r="D227" s="102" t="b">
        <v>0</v>
      </c>
      <c r="E227" s="103"/>
    </row>
    <row r="228" spans="1:5" ht="27" customHeight="1" x14ac:dyDescent="0.2">
      <c r="A228" s="78"/>
      <c r="B228" s="80" t="s">
        <v>150</v>
      </c>
      <c r="C228" s="101"/>
      <c r="D228" s="102" t="b">
        <v>0</v>
      </c>
      <c r="E228" s="103"/>
    </row>
    <row r="229" spans="1:5" ht="27" customHeight="1" x14ac:dyDescent="0.2">
      <c r="A229" s="78"/>
      <c r="B229" s="80" t="s">
        <v>182</v>
      </c>
      <c r="C229" s="101"/>
      <c r="D229" s="102" t="b">
        <v>0</v>
      </c>
      <c r="E229" s="103"/>
    </row>
    <row r="230" spans="1:5" ht="27" customHeight="1" x14ac:dyDescent="0.2">
      <c r="A230" s="78"/>
      <c r="B230" s="80" t="s">
        <v>218</v>
      </c>
      <c r="C230" s="101"/>
      <c r="D230" s="102" t="b">
        <v>0</v>
      </c>
      <c r="E230" s="103"/>
    </row>
    <row r="231" spans="1:5" ht="27" customHeight="1" x14ac:dyDescent="0.2">
      <c r="A231" s="78"/>
      <c r="B231" s="80" t="s">
        <v>219</v>
      </c>
      <c r="C231" s="101"/>
      <c r="D231" s="102" t="b">
        <v>0</v>
      </c>
      <c r="E231" s="103"/>
    </row>
    <row r="232" spans="1:5" ht="27" customHeight="1" x14ac:dyDescent="0.2">
      <c r="A232" s="78" t="s">
        <v>158</v>
      </c>
      <c r="B232" s="101" t="s">
        <v>284</v>
      </c>
      <c r="C232" s="101"/>
      <c r="D232" s="102" t="b">
        <v>0</v>
      </c>
      <c r="E232" s="103"/>
    </row>
    <row r="233" spans="1:5" ht="27" customHeight="1" x14ac:dyDescent="0.2">
      <c r="A233" s="78"/>
      <c r="B233" s="82" t="s">
        <v>285</v>
      </c>
      <c r="C233" s="82"/>
      <c r="D233" s="80" t="b">
        <v>0</v>
      </c>
      <c r="E233" s="83"/>
    </row>
    <row r="234" spans="1:5" ht="27" customHeight="1" x14ac:dyDescent="0.2">
      <c r="A234" s="23" t="s">
        <v>160</v>
      </c>
      <c r="B234" s="44"/>
      <c r="C234" s="44"/>
      <c r="D234" s="44"/>
      <c r="E234" s="71"/>
    </row>
    <row r="235" spans="1:5" ht="27" customHeight="1" x14ac:dyDescent="0.2">
      <c r="A235" s="78" t="s">
        <v>122</v>
      </c>
      <c r="B235" s="106" t="s">
        <v>163</v>
      </c>
      <c r="C235" s="107"/>
      <c r="D235" s="108" t="b">
        <v>0</v>
      </c>
      <c r="E235" s="109"/>
    </row>
    <row r="236" spans="1:5" ht="27" customHeight="1" x14ac:dyDescent="0.2">
      <c r="A236" s="78"/>
      <c r="B236" s="110" t="s">
        <v>286</v>
      </c>
      <c r="C236" s="101"/>
      <c r="D236" s="102" t="b">
        <v>0</v>
      </c>
      <c r="E236" s="103"/>
    </row>
    <row r="237" spans="1:5" ht="27" customHeight="1" x14ac:dyDescent="0.2">
      <c r="A237" s="78"/>
      <c r="B237" s="101" t="s">
        <v>107</v>
      </c>
      <c r="C237" s="101"/>
      <c r="D237" s="102" t="b">
        <v>0</v>
      </c>
      <c r="E237" s="103"/>
    </row>
    <row r="238" spans="1:5" ht="27" customHeight="1" x14ac:dyDescent="0.2">
      <c r="A238" s="94" t="s">
        <v>121</v>
      </c>
      <c r="B238" s="101" t="s">
        <v>24</v>
      </c>
      <c r="C238" s="101"/>
      <c r="D238" s="102" t="b">
        <v>0</v>
      </c>
      <c r="E238" s="103"/>
    </row>
    <row r="239" spans="1:5" ht="27" customHeight="1" x14ac:dyDescent="0.2">
      <c r="A239" s="78"/>
      <c r="B239" s="110" t="s">
        <v>257</v>
      </c>
      <c r="C239" s="101"/>
      <c r="D239" s="102" t="b">
        <v>0</v>
      </c>
      <c r="E239" s="103"/>
    </row>
    <row r="240" spans="1:5" ht="27" customHeight="1" x14ac:dyDescent="0.2">
      <c r="A240" s="78"/>
      <c r="B240" s="101" t="s">
        <v>93</v>
      </c>
      <c r="C240" s="101"/>
      <c r="D240" s="102" t="b">
        <v>0</v>
      </c>
      <c r="E240" s="103"/>
    </row>
    <row r="241" spans="1:5" ht="27" customHeight="1" x14ac:dyDescent="0.2">
      <c r="A241" s="78"/>
      <c r="B241" s="110" t="s">
        <v>288</v>
      </c>
      <c r="C241" s="101"/>
      <c r="D241" s="102" t="b">
        <v>0</v>
      </c>
      <c r="E241" s="103"/>
    </row>
    <row r="242" spans="1:5" ht="27" customHeight="1" x14ac:dyDescent="0.2">
      <c r="A242" s="94" t="s">
        <v>128</v>
      </c>
      <c r="B242" s="110" t="s">
        <v>103</v>
      </c>
      <c r="C242" s="110"/>
      <c r="D242" s="102" t="b">
        <v>0</v>
      </c>
      <c r="E242" s="103"/>
    </row>
    <row r="243" spans="1:5" ht="27" customHeight="1" x14ac:dyDescent="0.2">
      <c r="A243" s="78"/>
      <c r="B243" s="101" t="s">
        <v>289</v>
      </c>
      <c r="C243" s="101"/>
      <c r="D243" s="102" t="b">
        <v>0</v>
      </c>
      <c r="E243" s="103"/>
    </row>
    <row r="244" spans="1:5" ht="27" customHeight="1" x14ac:dyDescent="0.2">
      <c r="A244" s="98"/>
      <c r="B244" s="110" t="s">
        <v>291</v>
      </c>
      <c r="C244" s="101"/>
      <c r="D244" s="102" t="b">
        <v>0</v>
      </c>
      <c r="E244" s="103"/>
    </row>
    <row r="245" spans="1:5" ht="27" customHeight="1" x14ac:dyDescent="0.2">
      <c r="A245" s="78" t="s">
        <v>186</v>
      </c>
      <c r="B245" s="110" t="s">
        <v>51</v>
      </c>
      <c r="C245" s="101"/>
      <c r="D245" s="102" t="b">
        <v>0</v>
      </c>
      <c r="E245" s="103"/>
    </row>
    <row r="246" spans="1:5" ht="27" customHeight="1" x14ac:dyDescent="0.2">
      <c r="A246" s="78"/>
      <c r="B246" s="110" t="s">
        <v>290</v>
      </c>
      <c r="C246" s="101"/>
      <c r="D246" s="102" t="b">
        <v>0</v>
      </c>
      <c r="E246" s="103"/>
    </row>
    <row r="247" spans="1:5" ht="52.8" x14ac:dyDescent="0.2">
      <c r="A247" s="78"/>
      <c r="B247" s="110" t="s">
        <v>264</v>
      </c>
      <c r="C247" s="101"/>
      <c r="D247" s="102" t="b">
        <v>0</v>
      </c>
      <c r="E247" s="103"/>
    </row>
    <row r="248" spans="1:5" ht="52.8" x14ac:dyDescent="0.2">
      <c r="A248" s="78"/>
      <c r="B248" s="110" t="s">
        <v>292</v>
      </c>
      <c r="C248" s="101"/>
      <c r="D248" s="102" t="b">
        <v>0</v>
      </c>
      <c r="E248" s="103"/>
    </row>
    <row r="249" spans="1:5" ht="52.8" x14ac:dyDescent="0.2">
      <c r="A249" s="78"/>
      <c r="B249" s="110" t="s">
        <v>283</v>
      </c>
      <c r="C249" s="101"/>
      <c r="D249" s="102" t="b">
        <v>0</v>
      </c>
      <c r="E249" s="103"/>
    </row>
    <row r="250" spans="1:5" ht="52.8" x14ac:dyDescent="0.2">
      <c r="A250" s="78"/>
      <c r="B250" s="110" t="s">
        <v>210</v>
      </c>
      <c r="C250" s="101"/>
      <c r="D250" s="102" t="b">
        <v>0</v>
      </c>
      <c r="E250" s="103"/>
    </row>
    <row r="251" spans="1:5" x14ac:dyDescent="0.2">
      <c r="A251" s="78"/>
      <c r="B251" s="101" t="s">
        <v>22</v>
      </c>
      <c r="C251" s="101"/>
      <c r="D251" s="102" t="b">
        <v>0</v>
      </c>
      <c r="E251" s="103"/>
    </row>
    <row r="252" spans="1:5" x14ac:dyDescent="0.2">
      <c r="A252" s="98"/>
      <c r="B252" s="101" t="s">
        <v>107</v>
      </c>
      <c r="C252" s="101"/>
      <c r="D252" s="102" t="b">
        <v>0</v>
      </c>
      <c r="E252" s="103"/>
    </row>
    <row r="253" spans="1:5" x14ac:dyDescent="0.2">
      <c r="A253" s="78" t="s">
        <v>138</v>
      </c>
      <c r="B253" s="101" t="s">
        <v>293</v>
      </c>
      <c r="C253" s="101"/>
      <c r="D253" s="102" t="b">
        <v>0</v>
      </c>
      <c r="E253" s="103"/>
    </row>
    <row r="254" spans="1:5" x14ac:dyDescent="0.2">
      <c r="A254" s="98"/>
      <c r="B254" s="101" t="s">
        <v>2</v>
      </c>
      <c r="C254" s="101"/>
      <c r="D254" s="102" t="b">
        <v>1</v>
      </c>
      <c r="E254" s="103"/>
    </row>
    <row r="255" spans="1:5" x14ac:dyDescent="0.2">
      <c r="A255" s="24" t="s">
        <v>237</v>
      </c>
      <c r="B255" s="45"/>
      <c r="C255" s="45"/>
      <c r="D255" s="45"/>
      <c r="E255" s="72"/>
    </row>
    <row r="256" spans="1:5" x14ac:dyDescent="0.2">
      <c r="A256" s="78"/>
      <c r="B256" s="80" t="s">
        <v>311</v>
      </c>
      <c r="C256" s="82"/>
      <c r="D256" s="80" t="b">
        <v>0</v>
      </c>
      <c r="E256" s="83"/>
    </row>
    <row r="257" spans="1:5" x14ac:dyDescent="0.2">
      <c r="A257" s="78"/>
      <c r="B257" s="80" t="s">
        <v>130</v>
      </c>
      <c r="C257" s="82"/>
      <c r="D257" s="80" t="b">
        <v>0</v>
      </c>
      <c r="E257" s="83"/>
    </row>
    <row r="258" spans="1:5" x14ac:dyDescent="0.2">
      <c r="A258" s="78"/>
      <c r="B258" s="80" t="s">
        <v>183</v>
      </c>
      <c r="C258" s="82"/>
      <c r="D258" s="80" t="b">
        <v>0</v>
      </c>
      <c r="E258" s="83"/>
    </row>
    <row r="259" spans="1:5" x14ac:dyDescent="0.2">
      <c r="A259" s="78"/>
      <c r="B259" s="80" t="s">
        <v>312</v>
      </c>
      <c r="C259" s="82"/>
      <c r="D259" s="80" t="b">
        <v>0</v>
      </c>
      <c r="E259" s="83"/>
    </row>
    <row r="260" spans="1:5" x14ac:dyDescent="0.2">
      <c r="A260" s="78"/>
      <c r="B260" s="80" t="s">
        <v>153</v>
      </c>
      <c r="C260" s="82"/>
      <c r="D260" s="80" t="b">
        <v>0</v>
      </c>
      <c r="E260" s="83"/>
    </row>
    <row r="261" spans="1:5" x14ac:dyDescent="0.2">
      <c r="A261" s="78"/>
      <c r="B261" s="80" t="s">
        <v>75</v>
      </c>
      <c r="C261" s="82"/>
      <c r="D261" s="80" t="b">
        <v>0</v>
      </c>
      <c r="E261" s="83"/>
    </row>
    <row r="262" spans="1:5" x14ac:dyDescent="0.2">
      <c r="A262" s="78"/>
      <c r="B262" s="80" t="s">
        <v>29</v>
      </c>
      <c r="C262" s="82"/>
      <c r="D262" s="80" t="b">
        <v>0</v>
      </c>
      <c r="E262" s="83"/>
    </row>
    <row r="263" spans="1:5" x14ac:dyDescent="0.2">
      <c r="A263" s="78"/>
      <c r="B263" s="80" t="s">
        <v>57</v>
      </c>
      <c r="C263" s="82"/>
      <c r="D263" s="80" t="b">
        <v>0</v>
      </c>
      <c r="E263" s="83"/>
    </row>
    <row r="264" spans="1:5" x14ac:dyDescent="0.2">
      <c r="A264" s="24" t="s">
        <v>327</v>
      </c>
      <c r="B264" s="45"/>
      <c r="C264" s="45"/>
      <c r="D264" s="45"/>
      <c r="E264" s="72"/>
    </row>
    <row r="265" spans="1:5" x14ac:dyDescent="0.2">
      <c r="A265" s="78"/>
      <c r="B265" s="80" t="s">
        <v>320</v>
      </c>
      <c r="C265" s="82"/>
      <c r="D265" s="80" t="b">
        <v>0</v>
      </c>
      <c r="E265" s="83"/>
    </row>
    <row r="266" spans="1:5" x14ac:dyDescent="0.2">
      <c r="A266" s="78"/>
      <c r="B266" s="80" t="s">
        <v>112</v>
      </c>
      <c r="C266" s="82"/>
      <c r="D266" s="80" t="b">
        <v>0</v>
      </c>
      <c r="E266" s="83"/>
    </row>
    <row r="267" spans="1:5" x14ac:dyDescent="0.2">
      <c r="A267" s="78"/>
      <c r="B267" s="80" t="s">
        <v>313</v>
      </c>
      <c r="C267" s="82"/>
      <c r="D267" s="80" t="b">
        <v>0</v>
      </c>
      <c r="E267" s="83"/>
    </row>
    <row r="268" spans="1:5" x14ac:dyDescent="0.2">
      <c r="A268" s="78"/>
      <c r="B268" s="80" t="s">
        <v>314</v>
      </c>
      <c r="C268" s="82"/>
      <c r="D268" s="80" t="b">
        <v>0</v>
      </c>
      <c r="E268" s="83"/>
    </row>
    <row r="269" spans="1:5" x14ac:dyDescent="0.2">
      <c r="A269" s="78"/>
      <c r="B269" s="80" t="s">
        <v>157</v>
      </c>
      <c r="C269" s="82"/>
      <c r="D269" s="80" t="b">
        <v>0</v>
      </c>
      <c r="E269" s="83"/>
    </row>
    <row r="270" spans="1:5" x14ac:dyDescent="0.2">
      <c r="A270" s="24" t="s">
        <v>246</v>
      </c>
      <c r="B270" s="45"/>
      <c r="C270" s="45"/>
      <c r="D270" s="45"/>
      <c r="E270" s="72"/>
    </row>
    <row r="271" spans="1:5" x14ac:dyDescent="0.2">
      <c r="A271" s="78"/>
      <c r="B271" s="80" t="s">
        <v>287</v>
      </c>
      <c r="C271" s="82"/>
      <c r="D271" s="80" t="b">
        <v>0</v>
      </c>
      <c r="E271" s="83"/>
    </row>
    <row r="272" spans="1:5" x14ac:dyDescent="0.2">
      <c r="A272" s="78"/>
      <c r="B272" s="80" t="s">
        <v>346</v>
      </c>
      <c r="C272" s="82"/>
      <c r="D272" s="80" t="b">
        <v>0</v>
      </c>
      <c r="E272" s="83"/>
    </row>
    <row r="273" spans="1:5" x14ac:dyDescent="0.2">
      <c r="A273" s="78"/>
      <c r="B273" s="80" t="s">
        <v>316</v>
      </c>
      <c r="C273" s="82"/>
      <c r="D273" s="80" t="b">
        <v>0</v>
      </c>
      <c r="E273" s="83"/>
    </row>
    <row r="274" spans="1:5" x14ac:dyDescent="0.2">
      <c r="A274" s="78"/>
      <c r="B274" s="80" t="s">
        <v>318</v>
      </c>
      <c r="C274" s="82"/>
      <c r="D274" s="80" t="b">
        <v>0</v>
      </c>
      <c r="E274" s="83"/>
    </row>
    <row r="275" spans="1:5" x14ac:dyDescent="0.2">
      <c r="A275" s="24" t="s">
        <v>142</v>
      </c>
      <c r="B275" s="45"/>
      <c r="C275" s="45"/>
      <c r="D275" s="45"/>
      <c r="E275" s="72"/>
    </row>
    <row r="276" spans="1:5" x14ac:dyDescent="0.2">
      <c r="A276" s="78"/>
      <c r="B276" s="80" t="s">
        <v>299</v>
      </c>
      <c r="C276" s="82"/>
      <c r="D276" s="80" t="b">
        <v>0</v>
      </c>
      <c r="E276" s="83"/>
    </row>
    <row r="277" spans="1:5" x14ac:dyDescent="0.2">
      <c r="A277" s="78"/>
      <c r="B277" s="80" t="s">
        <v>17</v>
      </c>
      <c r="C277" s="82"/>
      <c r="D277" s="80" t="b">
        <v>0</v>
      </c>
      <c r="E277" s="83"/>
    </row>
    <row r="278" spans="1:5" x14ac:dyDescent="0.2">
      <c r="A278" s="78"/>
      <c r="B278" s="80" t="s">
        <v>159</v>
      </c>
      <c r="C278" s="82"/>
      <c r="D278" s="80" t="b">
        <v>0</v>
      </c>
      <c r="E278" s="83"/>
    </row>
    <row r="279" spans="1:5" x14ac:dyDescent="0.2">
      <c r="A279" s="78"/>
      <c r="B279" s="80" t="s">
        <v>319</v>
      </c>
      <c r="C279" s="82"/>
      <c r="D279" s="80" t="b">
        <v>0</v>
      </c>
      <c r="E279" s="83"/>
    </row>
    <row r="280" spans="1:5" x14ac:dyDescent="0.2">
      <c r="A280" s="78"/>
      <c r="B280" s="80" t="s">
        <v>88</v>
      </c>
      <c r="C280" s="82"/>
      <c r="D280" s="80" t="b">
        <v>0</v>
      </c>
      <c r="E280" s="83"/>
    </row>
    <row r="281" spans="1:5" x14ac:dyDescent="0.2">
      <c r="A281" s="24" t="s">
        <v>142</v>
      </c>
      <c r="B281" s="45"/>
      <c r="C281" s="45"/>
      <c r="D281" s="45"/>
      <c r="E281" s="72"/>
    </row>
    <row r="282" spans="1:5" x14ac:dyDescent="0.2">
      <c r="A282" s="78"/>
      <c r="B282" s="80" t="s">
        <v>46</v>
      </c>
      <c r="C282" s="82"/>
      <c r="D282" s="80" t="b">
        <v>0</v>
      </c>
      <c r="E282" s="83"/>
    </row>
    <row r="283" spans="1:5" x14ac:dyDescent="0.2">
      <c r="A283" s="78"/>
      <c r="B283" s="80" t="s">
        <v>178</v>
      </c>
      <c r="C283" s="82"/>
      <c r="D283" s="80" t="b">
        <v>0</v>
      </c>
      <c r="E283" s="83"/>
    </row>
    <row r="284" spans="1:5" x14ac:dyDescent="0.2">
      <c r="A284" s="78"/>
      <c r="B284" s="80" t="s">
        <v>305</v>
      </c>
      <c r="C284" s="82"/>
      <c r="D284" s="80" t="b">
        <v>0</v>
      </c>
      <c r="E284" s="83"/>
    </row>
    <row r="285" spans="1:5" x14ac:dyDescent="0.2">
      <c r="A285" s="24" t="s">
        <v>308</v>
      </c>
      <c r="B285" s="45"/>
      <c r="C285" s="45"/>
      <c r="D285" s="45"/>
      <c r="E285" s="72"/>
    </row>
    <row r="286" spans="1:5" x14ac:dyDescent="0.2">
      <c r="A286" s="25" t="s">
        <v>199</v>
      </c>
      <c r="B286" s="46" t="s">
        <v>309</v>
      </c>
      <c r="C286" s="46" t="s">
        <v>307</v>
      </c>
      <c r="D286" s="46" t="b">
        <v>0</v>
      </c>
      <c r="E286" s="73"/>
    </row>
    <row r="287" spans="1:5" x14ac:dyDescent="0.2">
      <c r="A287" s="22" t="s">
        <v>35</v>
      </c>
      <c r="B287" s="47" t="s">
        <v>253</v>
      </c>
      <c r="C287" s="47" t="s">
        <v>307</v>
      </c>
      <c r="D287" s="47" t="b">
        <v>0</v>
      </c>
      <c r="E287" s="74"/>
    </row>
    <row r="288" spans="1:5" x14ac:dyDescent="0.2">
      <c r="A288" s="22" t="s">
        <v>236</v>
      </c>
      <c r="B288" s="47" t="s">
        <v>335</v>
      </c>
      <c r="C288" s="47" t="s">
        <v>307</v>
      </c>
      <c r="D288" s="47" t="b">
        <v>0</v>
      </c>
      <c r="E288" s="75"/>
    </row>
    <row r="289" spans="1:5" x14ac:dyDescent="0.2">
      <c r="A289" s="22" t="s">
        <v>236</v>
      </c>
      <c r="B289" s="47" t="s">
        <v>53</v>
      </c>
      <c r="C289" s="47" t="s">
        <v>307</v>
      </c>
      <c r="D289" s="47" t="b">
        <v>0</v>
      </c>
      <c r="E289" s="75"/>
    </row>
    <row r="290" spans="1:5" x14ac:dyDescent="0.2">
      <c r="A290" s="22" t="s">
        <v>13</v>
      </c>
      <c r="B290" s="47" t="s">
        <v>331</v>
      </c>
      <c r="C290" s="47" t="s">
        <v>307</v>
      </c>
      <c r="D290" s="47" t="b">
        <v>0</v>
      </c>
      <c r="E290" s="75"/>
    </row>
  </sheetData>
  <mergeCells count="14">
    <mergeCell ref="B17:C17"/>
    <mergeCell ref="B11:C11"/>
    <mergeCell ref="B13:C13"/>
    <mergeCell ref="B14:C14"/>
    <mergeCell ref="B15:C15"/>
    <mergeCell ref="B16:C16"/>
    <mergeCell ref="B8:C8"/>
    <mergeCell ref="B9:C9"/>
    <mergeCell ref="B10:C10"/>
    <mergeCell ref="B2:C2"/>
    <mergeCell ref="B3:C3"/>
    <mergeCell ref="B4:C4"/>
    <mergeCell ref="B5:C5"/>
    <mergeCell ref="B7:C7"/>
  </mergeCells>
  <phoneticPr fontId="4"/>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記入方法等</vt:lpstr>
      <vt:lpstr>調査票</vt:lpstr>
      <vt:lpstr>調査票 （記載例）</vt:lpstr>
      <vt:lpstr>計算用シート</vt:lpstr>
      <vt:lpstr>データ集計シート</vt:lpstr>
      <vt:lpstr>リスト</vt:lpstr>
      <vt:lpstr>集計シート</vt:lpstr>
      <vt:lpstr>記入方法等!Print_Area</vt:lpstr>
      <vt:lpstr>計算用シート!Print_Area</vt:lpstr>
      <vt:lpstr>調査票!Print_Area</vt:lpstr>
      <vt:lpstr>'調査票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山梨県</cp:lastModifiedBy>
  <cp:lastPrinted>2025-03-21T05:09:39Z</cp:lastPrinted>
  <dcterms:created xsi:type="dcterms:W3CDTF">2016-08-01T01:45:00Z</dcterms:created>
  <dcterms:modified xsi:type="dcterms:W3CDTF">2025-03-31T02:07:12Z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2020-08-19T02:43:44Z</vt:filetime>
  </property>
</Properties>
</file>