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665" windowWidth="19905" windowHeight="5280" tabRatio="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BW35" i="9"/>
  <c r="BW36" i="9" s="1"/>
  <c r="BW37" i="9" s="1"/>
  <c r="BW38" i="9" s="1"/>
  <c r="BW39" i="9" s="1"/>
  <c r="BW40" i="9" s="1"/>
  <c r="BW41" i="9" s="1"/>
  <c r="CO34" i="9"/>
  <c r="CO35" i="9" s="1"/>
  <c r="CO36" i="9" s="1"/>
  <c r="CO37" i="9" s="1"/>
  <c r="BW34" i="9"/>
  <c r="C34" i="9"/>
  <c r="C35"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<sst xmlns="http://schemas.openxmlformats.org/spreadsheetml/2006/main" count="1064" uniqueCount="574">
  <si>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</si>
  <si>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</si>
  <si>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</si>
  <si>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</si>
  <si>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</si>
  <si>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</si>
  <si>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</si>
  <si>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</si>
  <si>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</si>
  <si>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</si>
  <si>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</si>
  <si>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</si>
  <si>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</si>
  <si>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</si>
  <si>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</si>
  <si>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</si>
  <si>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</si>
  <si>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</si>
  <si>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</si>
  <si>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</si>
  <si>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</si>
  <si>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</si>
  <si>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</si>
  <si>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</si>
  <si>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</si>
  <si>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</si>
  <si>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</si>
  <si>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</si>
  <si>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</si>
  <si>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</si>
  <si>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</si>
  <si>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</si>
  <si>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</si>
  <si>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</si>
  <si>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</si>
  <si>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</si>
  <si>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</si>
  <si>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</si>
  <si>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</si>
  <si>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</si>
  <si>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</si>
  <si>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</si>
  <si>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</si>
  <si>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</si>
  <si>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</si>
  <si>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</si>
  <si>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</si>
  <si>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</si>
  <si>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</si>
  <si>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</si>
  <si>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</si>
  <si>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</si>
  <si>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</si>
  <si>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</si>
  <si>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</si>
  <si>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</si>
  <si>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</si>
  <si>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</si>
  <si>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</si>
  <si>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</si>
  <si>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</si>
  <si>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</si>
  <si>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</si>
  <si>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</si>
  <si>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</si>
  <si>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</si>
  <si>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</si>
  <si>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</si>
  <si>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</si>
  <si>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</si>
  <si>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</si>
  <si>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</si>
  <si>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</si>
  <si>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</si>
  <si>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</si>
  <si>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</si>
  <si>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</si>
  <si>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</si>
  <si>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</si>
  <si>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</si>
  <si>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</si>
  <si>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都留市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</si>
  <si>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</si>
  <si>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</si>
  <si>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</si>
  <si>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</si>
  <si>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</si>
  <si>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</si>
  <si>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</si>
  <si>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</si>
  <si>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</si>
  <si>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</si>
  <si>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</si>
  <si>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</si>
  <si>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</si>
  <si>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</si>
  <si>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</si>
  <si>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</si>
  <si>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</si>
  <si>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</si>
  <si>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</si>
  <si>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</si>
  <si>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</si>
  <si>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</si>
  <si>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</si>
  <si>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</si>
  <si>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</si>
  <si>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</si>
  <si>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</si>
  <si>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</si>
  <si>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</si>
  <si>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</si>
  <si>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</si>
  <si>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</si>
  <si>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</si>
  <si>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</si>
  <si>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</si>
  <si>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</si>
  <si>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</si>
  <si>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</si>
  <si>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</si>
  <si>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</si>
  <si>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</si>
  <si>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</si>
  <si>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</si>
  <si>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</si>
  <si>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</si>
  <si>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</si>
  <si>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</si>
  <si>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</si>
  <si>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</si>
  <si>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</si>
  <si>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</si>
  <si>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</si>
  <si>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</si>
  <si>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</si>
  <si>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</si>
  <si>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</si>
  <si>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</si>
  <si>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</si>
  <si>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</si>
  <si>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</si>
  <si>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</si>
  <si>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</si>
  <si>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</si>
  <si>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</si>
  <si>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</si>
  <si>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</si>
  <si>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</si>
  <si>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</si>
  <si>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</si>
  <si>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</si>
  <si>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</si>
  <si>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</si>
  <si>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</si>
  <si>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</si>
  <si>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</si>
  <si>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</si>
  <si>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</si>
  <si>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</si>
  <si>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</si>
  <si>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</si>
  <si>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</si>
  <si>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</si>
  <si>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</si>
  <si>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</si>
  <si>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</si>
  <si>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</si>
  <si>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</si>
  <si>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</si>
  <si>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</si>
  <si>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</si>
  <si>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</si>
  <si>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</si>
  <si>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</si>
  <si>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</si>
  <si>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</si>
  <si>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</si>
  <si>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</si>
  <si>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</si>
  <si>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</si>
  <si>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</si>
  <si>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</si>
  <si>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</si>
  <si>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</si>
  <si>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</si>
  <si>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</si>
  <si>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</si>
  <si>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</si>
  <si>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</si>
  <si>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</si>
  <si>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</si>
  <si>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</si>
  <si>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山梨県都留市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</si>
  <si>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</si>
  <si>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</si>
  <si>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</si>
  <si>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</si>
  <si>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</si>
  <si>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</si>
  <si>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</si>
  <si>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</si>
  <si>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</si>
  <si>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</si>
  <si>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</si>
  <si>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</si>
  <si>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</si>
  <si>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</si>
  <si>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</si>
  <si>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</si>
  <si>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</si>
  <si>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</si>
  <si>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</si>
  <si>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</si>
  <si>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</si>
  <si>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</si>
  <si>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</si>
  <si>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</si>
  <si>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</si>
  <si>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</si>
  <si>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</si>
  <si>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</si>
  <si>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</si>
  <si>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</si>
  <si>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</si>
  <si>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</si>
  <si>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</si>
  <si>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</si>
  <si>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</si>
  <si>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</si>
  <si>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</si>
  <si>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</si>
  <si>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</si>
  <si>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</si>
  <si>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</si>
  <si>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</si>
  <si>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</si>
  <si>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</si>
  <si>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</si>
  <si>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</si>
  <si>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</si>
  <si>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</si>
  <si>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</si>
  <si>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</si>
  <si>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</si>
  <si>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</si>
  <si>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</si>
  <si>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</si>
  <si>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</si>
  <si>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</si>
  <si>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</si>
  <si>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</si>
  <si>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</si>
  <si>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</si>
  <si>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</si>
  <si>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</si>
  <si>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</si>
  <si>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</si>
  <si>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</si>
  <si>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</si>
  <si>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</si>
  <si>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</si>
  <si>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</si>
  <si>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</si>
  <si>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</si>
  <si>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</si>
  <si>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</si>
  <si>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</si>
  <si>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</si>
  <si>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</si>
  <si>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</si>
  <si>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</si>
  <si>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</si>
  <si>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</si>
  <si>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</si>
  <si>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</si>
  <si>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</si>
  <si>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</si>
  <si>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</si>
  <si>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</si>
  <si>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</si>
  <si>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</si>
  <si>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</si>
  <si>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</si>
  <si>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</si>
  <si>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</si>
  <si>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</si>
  <si>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</si>
  <si>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</si>
  <si>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</si>
  <si>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</si>
  <si>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</si>
  <si>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</si>
  <si>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</si>
  <si>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</si>
  <si>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</si>
  <si>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</si>
  <si>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</si>
  <si>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</si>
  <si>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</si>
  <si>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</si>
  <si>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</si>
  <si>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</si>
  <si>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</si>
  <si>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</si>
  <si>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</si>
  <si>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</si>
  <si>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</si>
  <si>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</si>
  <si>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</si>
  <si>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</si>
  <si>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</si>
  <si>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</si>
  <si>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</si>
  <si>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</si>
  <si>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</si>
  <si>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</si>
  <si>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</si>
  <si>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</si>
  <si>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</si>
  <si>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</si>
  <si>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</si>
  <si>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</si>
  <si>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</si>
  <si>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</si>
  <si>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</si>
  <si>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</si>
  <si>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</si>
  <si>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</si>
  <si>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</si>
  <si>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</si>
  <si>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</si>
  <si>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</si>
  <si>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</si>
  <si>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</si>
  <si>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</si>
  <si>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</si>
  <si>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</si>
  <si>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</si>
  <si>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</si>
  <si>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</si>
  <si>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山梨県都留市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</si>
  <si>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</si>
  <si>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</si>
  <si>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</si>
  <si>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</si>
  <si>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</si>
  <si>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</si>
  <si>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</si>
  <si>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</si>
  <si>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</si>
  <si>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</si>
  <si>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</si>
  <si>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</si>
  <si>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</si>
  <si>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</si>
  <si>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</si>
  <si>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</si>
  <si>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</si>
  <si>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</si>
  <si>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</si>
  <si>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</si>
  <si>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</si>
  <si>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</si>
  <si>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</si>
  <si>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</si>
  <si>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</si>
  <si>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</si>
  <si>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</si>
  <si>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</si>
  <si>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</si>
  <si>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</si>
  <si>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</si>
  <si>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</si>
  <si>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</si>
  <si>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</si>
  <si>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</si>
  <si>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</si>
  <si>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</si>
  <si>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介護保険サービス事業特別会計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</si>
  <si>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</si>
  <si>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</si>
  <si>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</si>
  <si>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</si>
  <si>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</si>
  <si>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</si>
  <si>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</si>
  <si>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</si>
  <si>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</si>
  <si>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</si>
  <si>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</si>
  <si>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</si>
  <si>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</si>
  <si>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</si>
  <si>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</si>
  <si>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</si>
  <si>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</si>
  <si>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</si>
  <si>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</si>
  <si>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</si>
  <si>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</si>
  <si>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</si>
  <si>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</si>
  <si>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</si>
  <si>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</si>
  <si>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</si>
  <si>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</si>
  <si>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</si>
  <si>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</si>
  <si>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</si>
  <si>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</si>
  <si>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</si>
  <si>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</si>
  <si>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</si>
  <si>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</si>
  <si>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</si>
  <si>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</si>
  <si>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</si>
  <si>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</si>
  <si>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</si>
  <si>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</si>
  <si>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</si>
  <si>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</si>
  <si>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</si>
  <si>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</si>
  <si>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</si>
  <si>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</si>
  <si>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</si>
  <si>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</si>
  <si>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</si>
  <si>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</si>
  <si>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</si>
  <si>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</si>
  <si>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</si>
  <si>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</si>
  <si>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</si>
  <si>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</si>
  <si>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</si>
  <si>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</si>
  <si>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</si>
  <si>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</si>
  <si>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</si>
  <si>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</si>
  <si>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</si>
  <si>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</si>
  <si>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</si>
  <si>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</si>
  <si>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</si>
  <si>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</si>
  <si>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</si>
  <si>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</si>
  <si>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</si>
  <si>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</si>
  <si>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</si>
  <si>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</si>
  <si>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</si>
  <si>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</si>
  <si>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</si>
  <si>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</si>
  <si>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</si>
  <si>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</si>
  <si>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</si>
  <si>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</si>
  <si>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</si>
  <si>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</si>
  <si>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</si>
  <si>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</si>
  <si>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</si>
  <si>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</si>
  <si>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</si>
  <si>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</si>
  <si>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</si>
  <si>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</si>
  <si>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</si>
  <si>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</si>
  <si>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</si>
  <si>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</si>
  <si>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</si>
  <si>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</si>
  <si>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</si>
  <si>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</si>
  <si>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</si>
  <si>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</si>
  <si>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</si>
  <si>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</si>
  <si>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</si>
  <si>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</si>
  <si>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</si>
  <si>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</si>
  <si>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</si>
  <si>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</si>
  <si>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</si>
  <si>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</si>
  <si>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</si>
  <si>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</si>
  <si>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</si>
  <si>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</si>
  <si>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</si>
  <si>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</si>
  <si>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</si>
  <si>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</si>
  <si>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</si>
  <si>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</si>
  <si>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</si>
  <si>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</si>
  <si>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</si>
  <si>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</si>
  <si>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</si>
  <si>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</si>
  <si>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</si>
  <si>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</si>
  <si>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</si>
  <si>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</si>
  <si>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</si>
  <si>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</si>
  <si>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</si>
  <si>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</si>
  <si>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</si>
  <si>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</si>
  <si>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</si>
  <si>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</si>
  <si>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</si>
  <si>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</si>
  <si>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</si>
  <si>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</si>
  <si>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</si>
  <si>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1.79</t>
  </si>
  <si>
    <t>▲ 4.38</t>
  </si>
  <si>
    <t>▲ 8.73</t>
  </si>
  <si>
    <t>▲ 2.08</t>
  </si>
  <si>
    <t>病院事業会計</t>
  </si>
  <si>
    <t>一般会計</t>
  </si>
  <si>
    <t>水道事業会計</t>
  </si>
  <si>
    <t>国民健康保険事業特別会計</t>
  </si>
  <si>
    <t>介護保険事業特別会計</t>
  </si>
  <si>
    <t>簡易水道事業特別会計</t>
  </si>
  <si>
    <t>後期高齢者医療特別会計</t>
  </si>
  <si>
    <t>住宅新築資金等貸付事業特別会計</t>
  </si>
  <si>
    <t>その他会計（赤字）</t>
  </si>
  <si>
    <t>その他会計（黒字）</t>
  </si>
  <si>
    <t>山梨県市町村総合事務組合（一般廃棄物最終処分場事業特別会計）</t>
  </si>
  <si>
    <t>山梨県市町村総合事務組合（交通災害共済事業特別会計）</t>
  </si>
  <si>
    <t>山梨県後期高齢者医療広域連合（一般会計）</t>
  </si>
  <si>
    <t>山梨県後期高齢者医療広域連合（後期高齢者医療特別会計）</t>
  </si>
  <si>
    <t>大月都留広域事務組合</t>
  </si>
  <si>
    <t>山梨県東部広域連合</t>
  </si>
  <si>
    <t>山梨県市町村総合事務組合（一般会計）</t>
  </si>
  <si>
    <t>山梨県市町村総合事務組合（電子化事業及び会館管理・研修事業特別会計）</t>
  </si>
  <si>
    <t>○</t>
  </si>
  <si>
    <t>都留楽友協会</t>
  </si>
  <si>
    <t>都留市観光振興公社</t>
  </si>
  <si>
    <t>都留市土地開発公社</t>
  </si>
  <si>
    <t>公立大学法人都留文科大学</t>
  </si>
  <si>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</si>
  <si>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</si>
  <si>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</si>
  <si>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</si>
  <si>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</si>
  <si>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</si>
  <si>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</si>
  <si>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</si>
  <si>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</si>
  <si>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</si>
  <si>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</si>
  <si>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</si>
  <si>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</si>
  <si>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</si>
  <si>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</si>
  <si>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</si>
  <si>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</si>
  <si>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</si>
  <si>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</si>
  <si>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</si>
  <si>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26年度の決算値と比較すると将来負担比率は、6.6ポイント、実質公債費比率は、1.2ポイント改善している。類似団体内平均値と比較すると、概ね各年度とも平均値を下回っているが、今後も引き続き、行財政改革への取り組みを通じて比率の改善を図っていく。
</t>
    <rPh sb="16" eb="18">
      <t>ショウライ</t>
    </rPh>
    <rPh sb="18" eb="20">
      <t>フタン</t>
    </rPh>
    <rPh sb="20" eb="21">
      <t>ヒ</t>
    </rPh>
    <rPh sb="21" eb="22">
      <t>リツ</t>
    </rPh>
    <rPh sb="32" eb="34">
      <t>ジッシツ</t>
    </rPh>
    <rPh sb="34" eb="36">
      <t>コウサイ</t>
    </rPh>
    <rPh sb="36" eb="37">
      <t>ヒ</t>
    </rPh>
    <rPh sb="37" eb="39">
      <t>ヒリツ</t>
    </rPh>
    <rPh sb="48" eb="50">
      <t>カイゼン</t>
    </rPh>
    <rPh sb="55" eb="57">
      <t>ルイジ</t>
    </rPh>
    <rPh sb="57" eb="59">
      <t>ダンタイ</t>
    </rPh>
    <rPh sb="59" eb="60">
      <t>ナイ</t>
    </rPh>
    <rPh sb="60" eb="62">
      <t>ヘイキン</t>
    </rPh>
    <rPh sb="62" eb="63">
      <t>チ</t>
    </rPh>
    <rPh sb="64" eb="66">
      <t>ヒカク</t>
    </rPh>
    <rPh sb="70" eb="71">
      <t>オオム</t>
    </rPh>
    <rPh sb="112" eb="114">
      <t>ヒリツ</t>
    </rPh>
    <rPh sb="115" eb="117">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</si>
</sst>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41054</c:v>
                </c:pt>
                <c:pt idx="1">
                  <c:v>52052</c:v>
                </c:pt>
                <c:pt idx="2">
                  <c:v>38676</c:v>
                </c:pt>
                <c:pt idx="3">
                  <c:v>99298</c:v>
                </c:pt>
                <c:pt idx="4">
                  <c:v>89351</c:v>
                </c:pt>
              </c:numCache>
            </c:numRef>
          </c:val>
          <c:smooth val="0"/>
        </c:ser>
        <c:dLbls>
          <c:showLegendKey val="0"/>
          <c:showVal val="0"/>
          <c:showCatName val="0"/>
          <c:showSerName val="0"/>
          <c:showPercent val="0"/>
          <c:showBubbleSize val="0"/>
        </c:dLbls>
        <c:marker val="1"/>
        <c:smooth val="0"/>
        <c:axId val="109270912"/>
        <c:axId val="109285376"/>
      </c:lineChart>
      <c:catAx>
        <c:axId val="109270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85376"/>
        <c:crosses val="autoZero"/>
        <c:auto val="1"/>
        <c:lblAlgn val="ctr"/>
        <c:lblOffset val="100"/>
        <c:tickLblSkip val="1"/>
        <c:tickMarkSkip val="1"/>
        <c:noMultiLvlLbl val="0"/>
      </c:catAx>
      <c:valAx>
        <c:axId val="109285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7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8.24</c:v>
                </c:pt>
                <c:pt idx="1">
                  <c:v>11.81</c:v>
                </c:pt>
                <c:pt idx="2">
                  <c:v>6.32</c:v>
                </c:pt>
                <c:pt idx="3">
                  <c:v>3.75</c:v>
                </c:pt>
                <c:pt idx="4">
                  <c:v>7.68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30.16</c:v>
                </c:pt>
                <c:pt idx="1">
                  <c:v>29.21</c:v>
                </c:pt>
                <c:pt idx="2">
                  <c:v>32.130000000000003</c:v>
                </c:pt>
                <c:pt idx="3">
                  <c:v>29.71</c:v>
                </c:pt>
                <c:pt idx="4">
                  <c:v>25.09</c:v>
                </c:pt>
              </c:numCache>
            </c:numRef>
          </c:val>
        </c:ser>
        <c:dLbls>
          <c:showLegendKey val="0"/>
          <c:showVal val="0"/>
          <c:showCatName val="0"/>
          <c:showSerName val="0"/>
          <c:showPercent val="0"/>
          <c:showBubbleSize val="0"/>
        </c:dLbls>
        <c:gapWidth val="250"/>
        <c:overlap val="100"/>
        <c:axId val="109799680"/>
        <c:axId val="10981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1.27</c:v>
                </c:pt>
                <c:pt idx="1">
                  <c:v>-1.79</c:v>
                </c:pt>
                <c:pt idx="2">
                  <c:v>-4.38</c:v>
                </c:pt>
                <c:pt idx="3">
                  <c:v>-8.73</c:v>
                </c:pt>
                <c:pt idx="4">
                  <c:v>-2.08</c:v>
                </c:pt>
              </c:numCache>
            </c:numRef>
          </c:val>
          <c:smooth val="0"/>
        </c:ser>
        <c:dLbls>
          <c:showLegendKey val="0"/>
          <c:showVal val="0"/>
          <c:showCatName val="0"/>
          <c:showSerName val="0"/>
          <c:showPercent val="0"/>
          <c:showBubbleSize val="0"/>
        </c:dLbls>
        <c:marker val="1"/>
        <c:smooth val="0"/>
        <c:axId val="109799680"/>
        <c:axId val="109814144"/>
      </c:lineChart>
      <c:catAx>
        <c:axId val="10979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14144"/>
        <c:crosses val="autoZero"/>
        <c:auto val="1"/>
        <c:lblAlgn val="ctr"/>
        <c:lblOffset val="100"/>
        <c:tickLblSkip val="1"/>
        <c:tickMarkSkip val="1"/>
        <c:noMultiLvlLbl val="0"/>
      </c:catAx>
      <c:valAx>
        <c:axId val="10981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9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7.0000000000000007E-2</c:v>
                </c:pt>
                <c:pt idx="6">
                  <c:v>#N/A</c:v>
                </c:pt>
                <c:pt idx="7">
                  <c:v>0.09</c:v>
                </c:pt>
                <c:pt idx="8">
                  <c:v>#N/A</c:v>
                </c:pt>
                <c:pt idx="9">
                  <c:v>0.28999999999999998</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0.53</c:v>
                </c:pt>
                <c:pt idx="2">
                  <c:v>#N/A</c:v>
                </c:pt>
                <c:pt idx="3">
                  <c:v>0.3</c:v>
                </c:pt>
                <c:pt idx="4">
                  <c:v>#N/A</c:v>
                </c:pt>
                <c:pt idx="5">
                  <c:v>0.66</c:v>
                </c:pt>
                <c:pt idx="6">
                  <c:v>#N/A</c:v>
                </c:pt>
                <c:pt idx="7">
                  <c:v>0.32</c:v>
                </c:pt>
                <c:pt idx="8">
                  <c:v>#N/A</c:v>
                </c:pt>
                <c:pt idx="9">
                  <c:v>0.66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0.76</c:v>
                </c:pt>
                <c:pt idx="2">
                  <c:v>#N/A</c:v>
                </c:pt>
                <c:pt idx="3">
                  <c:v>2.0699999999999998</c:v>
                </c:pt>
                <c:pt idx="4">
                  <c:v>#N/A</c:v>
                </c:pt>
                <c:pt idx="5">
                  <c:v>0.96</c:v>
                </c:pt>
                <c:pt idx="6">
                  <c:v>#N/A</c:v>
                </c:pt>
                <c:pt idx="7">
                  <c:v>1.56</c:v>
                </c:pt>
                <c:pt idx="8">
                  <c:v>#N/A</c:v>
                </c:pt>
                <c:pt idx="9">
                  <c:v>1.86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2.11</c:v>
                </c:pt>
                <c:pt idx="2">
                  <c:v>#N/A</c:v>
                </c:pt>
                <c:pt idx="3">
                  <c:v>3.24</c:v>
                </c:pt>
                <c:pt idx="4">
                  <c:v>#N/A</c:v>
                </c:pt>
                <c:pt idx="5">
                  <c:v>3.28</c:v>
                </c:pt>
                <c:pt idx="6">
                  <c:v>#N/A</c:v>
                </c:pt>
                <c:pt idx="7">
                  <c:v>3.31</c:v>
                </c:pt>
                <c:pt idx="8">
                  <c:v>#N/A</c:v>
                </c:pt>
                <c:pt idx="9">
                  <c:v>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8.24</c:v>
                </c:pt>
                <c:pt idx="2">
                  <c:v>#N/A</c:v>
                </c:pt>
                <c:pt idx="3">
                  <c:v>11.8</c:v>
                </c:pt>
                <c:pt idx="4">
                  <c:v>#N/A</c:v>
                </c:pt>
                <c:pt idx="5">
                  <c:v>6.31</c:v>
                </c:pt>
                <c:pt idx="6">
                  <c:v>#N/A</c:v>
                </c:pt>
                <c:pt idx="7">
                  <c:v>3.75</c:v>
                </c:pt>
                <c:pt idx="8">
                  <c:v>#N/A</c:v>
                </c:pt>
                <c:pt idx="9">
                  <c:v>7.68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24.11</c:v>
                </c:pt>
                <c:pt idx="2">
                  <c:v>#N/A</c:v>
                </c:pt>
                <c:pt idx="3">
                  <c:v>22.11</c:v>
                </c:pt>
                <c:pt idx="4">
                  <c:v>#N/A</c:v>
                </c:pt>
                <c:pt idx="5">
                  <c:v>16.600000000000001</c:v>
                </c:pt>
                <c:pt idx="6">
                  <c:v>#N/A</c:v>
                </c:pt>
                <c:pt idx="7">
                  <c:v>15.21</c:v>
                </c:pt>
                <c:pt idx="8">
                  <c:v>#N/A</c:v>
                </c:pt>
                <c:pt idx="9">
                  <c:v>11.18</c:v>
                </c:pt>
              </c:numCache>
            </c:numRef>
          </c:val>
        </c:ser>
        <c:dLbls>
          <c:showLegendKey val="0"/>
          <c:showVal val="0"/>
          <c:showCatName val="0"/>
          <c:showSerName val="0"/>
          <c:showPercent val="0"/>
          <c:showBubbleSize val="0"/>
        </c:dLbls>
        <c:gapWidth val="150"/>
        <c:overlap val="100"/>
        <c:axId val="89649152"/>
        <c:axId val="89650688"/>
      </c:barChart>
      <c:catAx>
        <c:axId val="896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650688"/>
        <c:crosses val="autoZero"/>
        <c:auto val="1"/>
        <c:lblAlgn val="ctr"/>
        <c:lblOffset val="100"/>
        <c:tickLblSkip val="1"/>
        <c:tickMarkSkip val="1"/>
        <c:noMultiLvlLbl val="0"/>
      </c:catAx>
      <c:valAx>
        <c:axId val="8965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64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897</c:v>
                </c:pt>
                <c:pt idx="5">
                  <c:v>923</c:v>
                </c:pt>
                <c:pt idx="8">
                  <c:v>940</c:v>
                </c:pt>
                <c:pt idx="11">
                  <c:v>978</c:v>
                </c:pt>
                <c:pt idx="14">
                  <c:v>939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174</c:v>
                </c:pt>
                <c:pt idx="3">
                  <c:v>177</c:v>
                </c:pt>
                <c:pt idx="6">
                  <c:v>185</c:v>
                </c:pt>
                <c:pt idx="9">
                  <c:v>185</c:v>
                </c:pt>
                <c:pt idx="12">
                  <c:v>186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538</c:v>
                </c:pt>
                <c:pt idx="3">
                  <c:v>593</c:v>
                </c:pt>
                <c:pt idx="6">
                  <c:v>550</c:v>
                </c:pt>
                <c:pt idx="9">
                  <c:v>554</c:v>
                </c:pt>
                <c:pt idx="12">
                  <c:v>534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c:v>
                </c:pt>
                <c:pt idx="3">
                  <c:v>1</c:v>
                </c:pt>
                <c:pt idx="6">
                  <c:v>1</c:v>
                </c:pt>
                <c:pt idx="9">
                  <c:v>1</c:v>
                </c:pt>
                <c:pt idx="12">
                  <c:v>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1323</c:v>
                </c:pt>
                <c:pt idx="3">
                  <c:v>1350</c:v>
                </c:pt>
                <c:pt idx="6">
                  <c:v>1344</c:v>
                </c:pt>
                <c:pt idx="9">
                  <c:v>1322</c:v>
                </c:pt>
                <c:pt idx="12">
                  <c:v>1255</c:v>
                </c:pt>
              </c:numCache>
            </c:numRef>
          </c:val>
        </c:ser>
        <c:dLbls>
          <c:showLegendKey val="0"/>
          <c:showVal val="0"/>
          <c:showCatName val="0"/>
          <c:showSerName val="0"/>
          <c:showPercent val="0"/>
          <c:showBubbleSize val="0"/>
        </c:dLbls>
        <c:gapWidth val="100"/>
        <c:overlap val="100"/>
        <c:axId val="4281472"/>
        <c:axId val="4283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1142</c:v>
                </c:pt>
                <c:pt idx="2">
                  <c:v>#N/A</c:v>
                </c:pt>
                <c:pt idx="3">
                  <c:v>#N/A</c:v>
                </c:pt>
                <c:pt idx="4">
                  <c:v>1198</c:v>
                </c:pt>
                <c:pt idx="5">
                  <c:v>#N/A</c:v>
                </c:pt>
                <c:pt idx="6">
                  <c:v>#N/A</c:v>
                </c:pt>
                <c:pt idx="7">
                  <c:v>1140</c:v>
                </c:pt>
                <c:pt idx="8">
                  <c:v>#N/A</c:v>
                </c:pt>
                <c:pt idx="9">
                  <c:v>#N/A</c:v>
                </c:pt>
                <c:pt idx="10">
                  <c:v>1084</c:v>
                </c:pt>
                <c:pt idx="11">
                  <c:v>#N/A</c:v>
                </c:pt>
                <c:pt idx="12">
                  <c:v>#N/A</c:v>
                </c:pt>
                <c:pt idx="13">
                  <c:v>1037</c:v>
                </c:pt>
                <c:pt idx="14">
                  <c:v>#N/A</c:v>
                </c:pt>
              </c:numCache>
            </c:numRef>
          </c:val>
          <c:smooth val="0"/>
        </c:ser>
        <c:dLbls>
          <c:showLegendKey val="0"/>
          <c:showVal val="0"/>
          <c:showCatName val="0"/>
          <c:showSerName val="0"/>
          <c:showPercent val="0"/>
          <c:showBubbleSize val="0"/>
        </c:dLbls>
        <c:marker val="1"/>
        <c:smooth val="0"/>
        <c:axId val="4281472"/>
        <c:axId val="4283392"/>
      </c:lineChart>
      <c:catAx>
        <c:axId val="428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3392"/>
        <c:crosses val="autoZero"/>
        <c:auto val="1"/>
        <c:lblAlgn val="ctr"/>
        <c:lblOffset val="100"/>
        <c:tickLblSkip val="1"/>
        <c:tickMarkSkip val="1"/>
        <c:noMultiLvlLbl val="0"/>
      </c:catAx>
      <c:valAx>
        <c:axId val="428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10995</c:v>
                </c:pt>
                <c:pt idx="5">
                  <c:v>11216</c:v>
                </c:pt>
                <c:pt idx="8">
                  <c:v>11601</c:v>
                </c:pt>
                <c:pt idx="11">
                  <c:v>12045</c:v>
                </c:pt>
                <c:pt idx="14">
                  <c:v>12264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1063</c:v>
                </c:pt>
                <c:pt idx="5">
                  <c:v>992</c:v>
                </c:pt>
                <c:pt idx="8">
                  <c:v>857</c:v>
                </c:pt>
                <c:pt idx="11">
                  <c:v>796</c:v>
                </c:pt>
                <c:pt idx="14">
                  <c:v>738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6437</c:v>
                </c:pt>
                <c:pt idx="5">
                  <c:v>6139</c:v>
                </c:pt>
                <c:pt idx="8">
                  <c:v>7546</c:v>
                </c:pt>
                <c:pt idx="11">
                  <c:v>8226</c:v>
                </c:pt>
                <c:pt idx="14">
                  <c:v>7519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736</c:v>
                </c:pt>
                <c:pt idx="3">
                  <c:v>848</c:v>
                </c:pt>
                <c:pt idx="6">
                  <c:v>747</c:v>
                </c:pt>
                <c:pt idx="9">
                  <c:v>649</c:v>
                </c:pt>
                <c:pt idx="12">
                  <c:v>532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2414</c:v>
                </c:pt>
                <c:pt idx="3">
                  <c:v>2421</c:v>
                </c:pt>
                <c:pt idx="6">
                  <c:v>2017</c:v>
                </c:pt>
                <c:pt idx="9">
                  <c:v>2424</c:v>
                </c:pt>
                <c:pt idx="12">
                  <c:v>2177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648</c:v>
                </c:pt>
                <c:pt idx="3">
                  <c:v>607</c:v>
                </c:pt>
                <c:pt idx="6">
                  <c:v>676</c:v>
                </c:pt>
                <c:pt idx="9">
                  <c:v>577</c:v>
                </c:pt>
                <c:pt idx="12">
                  <c:v>461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9205</c:v>
                </c:pt>
                <c:pt idx="3">
                  <c:v>8972</c:v>
                </c:pt>
                <c:pt idx="6">
                  <c:v>8976</c:v>
                </c:pt>
                <c:pt idx="9">
                  <c:v>8886</c:v>
                </c:pt>
                <c:pt idx="12">
                  <c:v>8325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11897</c:v>
                </c:pt>
                <c:pt idx="3">
                  <c:v>11975</c:v>
                </c:pt>
                <c:pt idx="6">
                  <c:v>11822</c:v>
                </c:pt>
                <c:pt idx="9">
                  <c:v>12150</c:v>
                </c:pt>
                <c:pt idx="12">
                  <c:v>12193</c:v>
                </c:pt>
              </c:numCache>
            </c:numRef>
          </c:val>
        </c:ser>
        <c:dLbls>
          <c:showLegendKey val="0"/>
          <c:showVal val="0"/>
          <c:showCatName val="0"/>
          <c:showSerName val="0"/>
          <c:showPercent val="0"/>
          <c:showBubbleSize val="0"/>
        </c:dLbls>
        <c:gapWidth val="100"/>
        <c:overlap val="100"/>
        <c:axId val="112856064"/>
        <c:axId val="11286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6405</c:v>
                </c:pt>
                <c:pt idx="2">
                  <c:v>#N/A</c:v>
                </c:pt>
                <c:pt idx="3">
                  <c:v>#N/A</c:v>
                </c:pt>
                <c:pt idx="4">
                  <c:v>6477</c:v>
                </c:pt>
                <c:pt idx="5">
                  <c:v>#N/A</c:v>
                </c:pt>
                <c:pt idx="6">
                  <c:v>#N/A</c:v>
                </c:pt>
                <c:pt idx="7">
                  <c:v>4235</c:v>
                </c:pt>
                <c:pt idx="8">
                  <c:v>#N/A</c:v>
                </c:pt>
                <c:pt idx="9">
                  <c:v>#N/A</c:v>
                </c:pt>
                <c:pt idx="10">
                  <c:v>3620</c:v>
                </c:pt>
                <c:pt idx="11">
                  <c:v>#N/A</c:v>
                </c:pt>
                <c:pt idx="12">
                  <c:v>#N/A</c:v>
                </c:pt>
                <c:pt idx="13">
                  <c:v>3168</c:v>
                </c:pt>
                <c:pt idx="14">
                  <c:v>#N/A</c:v>
                </c:pt>
              </c:numCache>
            </c:numRef>
          </c:val>
          <c:smooth val="0"/>
        </c:ser>
        <c:dLbls>
          <c:showLegendKey val="0"/>
          <c:showVal val="0"/>
          <c:showCatName val="0"/>
          <c:showSerName val="0"/>
          <c:showPercent val="0"/>
          <c:showBubbleSize val="0"/>
        </c:dLbls>
        <c:marker val="1"/>
        <c:smooth val="0"/>
        <c:axId val="112856064"/>
        <c:axId val="112862336"/>
      </c:lineChart>
      <c:catAx>
        <c:axId val="1128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862336"/>
        <c:crosses val="autoZero"/>
        <c:auto val="1"/>
        <c:lblAlgn val="ctr"/>
        <c:lblOffset val="100"/>
        <c:tickLblSkip val="1"/>
        <c:tickMarkSkip val="1"/>
        <c:noMultiLvlLbl val="0"/>
      </c:catAx>
      <c:valAx>
        <c:axId val="11286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452736"/>
        <c:axId val="112454656"/>
      </c:scatterChart>
      <c:valAx>
        <c:axId val="112452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54656"/>
        <c:crosses val="autoZero"/>
        <c:crossBetween val="midCat"/>
      </c:valAx>
      <c:valAx>
        <c:axId val="112454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452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15.1</c:v>
                </c:pt>
                <c:pt idx="1">
                  <c:v>15.8</c:v>
                </c:pt>
                <c:pt idx="2">
                  <c:v>15.7</c:v>
                </c:pt>
                <c:pt idx="3">
                  <c:v>15.1</c:v>
                </c:pt>
                <c:pt idx="4">
                  <c:v>13.9</c:v>
                </c:pt>
              </c:numCache>
            </c:numRef>
          </c:xVal>
          <c:yVal>
            <c:numRef>
              <c:f>公会計指標分析・財政指標組合せ分析表!$K$73:$O$73</c:f>
              <c:numCache>
                <c:formatCode>#,##0.0;"▲ "#,##0.0</c:formatCode>
                <c:ptCount val="5"/>
                <c:pt idx="0">
                  <c:v>88.8</c:v>
                </c:pt>
                <c:pt idx="1">
                  <c:v>90.9</c:v>
                </c:pt>
                <c:pt idx="2">
                  <c:v>53.7</c:v>
                </c:pt>
                <c:pt idx="3">
                  <c:v>46.9</c:v>
                </c:pt>
                <c:pt idx="4">
                  <c:v>40.299999999999997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2139628237304811E-2"/>
                  <c:y val="-5.183864271867979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3.127129628632262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1705462261813713E-2"/>
                  <c:y val="-7.3215823512257042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mooth val="0"/>
        </c:ser>
        <c:dLbls>
          <c:showLegendKey val="0"/>
          <c:showVal val="0"/>
          <c:showCatName val="0"/>
          <c:showSerName val="0"/>
          <c:showPercent val="0"/>
          <c:showBubbleSize val="0"/>
        </c:dLbls>
        <c:axId val="112578944"/>
        <c:axId val="112580864"/>
      </c:scatterChart>
      <c:valAx>
        <c:axId val="112578944"/>
        <c:scaling>
          <c:orientation val="minMax"/>
          <c:max val="16.3"/>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580864"/>
        <c:crosses val="autoZero"/>
        <c:crossBetween val="midCat"/>
      </c:valAx>
      <c:valAx>
        <c:axId val="112580864"/>
        <c:scaling>
          <c:orientation val="minMax"/>
          <c:max val="10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578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元利償還金及び準元利償還金の減などにより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しかしながら、類似団体等との比較では依然高い状況にあることから、今後も引き続き公債費利子の縮減を図るとともに、市債の発行については交付税措置のある有利なものを最大限活用することに努め、さらなる比率の改善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地方債残高増が増したものの、その他の将来負担額項目は全て減少していることにより、将来負担費比率は前年度から</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40.3%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今後とも行財政改革を進め、財政の健全化に努めるとともに、後世への負担を少しでも軽減するよう地方債の計画的な発行により起債を抑制し、地方債残高の解消を図る。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31,486
30,975
161.63
15,169,872
14,366,435
664,722
8,649,871
12,192,675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31,486
30,975
161.63
15,169,872
14,366,435
664,722
8,649,871
12,192,675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31,486
30,975
161.63
15,169,872
14,366,435
664,722
8,649,871
12,192,675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31,486
30,975
161.63
15,169,872
14,366,435
664,722
8,649,871
12,192,675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景気低迷による個人住民税や固定資産税の減収などから各年度とも類似団体内平均を下回っている。今後も引き続き、歳出削減を積極的に進めるとともに、市税の徴収率向上を図り、歳入の確保に努める。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5292</xdr:rowOff>
    </xdr:to>
    <xdr:cxnSp macro="">
      <xdr:nvCxnSpPr>
        <xdr:cNvPr id="68" name="直線コネクタ 67"/>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73" name="テキスト ボックス 72"/>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116417</xdr:rowOff>
    </xdr:to>
    <xdr:cxnSp macro="">
      <xdr:nvCxnSpPr>
        <xdr:cNvPr id="77" name="直線コネクタ 76"/>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1" name="テキスト ボックス 80"/>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決算値と比較すると市税収入は、個人住民税が特別徴収の完全実施などにより増額したものの、歳出における退職手当に係る人件費、公立大学法人運営費交付金の補助費等の増を要因とし、経常収支比率は対前年度比</a:t>
          </a:r>
          <a:r>
            <a:rPr kumimoji="1" lang="en-US" altLang="ja-JP" sz="1300">
              <a:latin typeface="ＭＳ Ｐゴシック"/>
            </a:rPr>
            <a:t>3.2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類似団体内平均と比較すると、各年度とも平均値を下回っているが、今後も引き続き、行財政改革への取り組みを通じて義務的経費の抑制を図っていく。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64</xdr:row>
      <xdr:rowOff>63500</xdr:rowOff>
    </xdr:to>
    <xdr:cxnSp macro="">
      <xdr:nvCxnSpPr>
        <xdr:cNvPr id="131" name="直線コネクタ 130"/>
        <xdr:cNvCxnSpPr/>
      </xdr:nvCxnSpPr>
      <xdr:spPr>
        <a:xfrm>
          <a:off x="4114800" y="1090760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74083</xdr:rowOff>
    </xdr:from>
    <xdr:to>
      <xdr:col>6</xdr:col>
      <xdr:colOff>0</xdr:colOff>
      <xdr:row>63</xdr:row>
      <xdr:rowOff>106256</xdr:rowOff>
    </xdr:to>
    <xdr:cxnSp macro="">
      <xdr:nvCxnSpPr>
        <xdr:cNvPr id="134" name="直線コネクタ 133"/>
        <xdr:cNvCxnSpPr/>
      </xdr:nvCxnSpPr>
      <xdr:spPr>
        <a:xfrm>
          <a:off x="3225800" y="1087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36" name="テキスト ボックス 135"/>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64</xdr:row>
      <xdr:rowOff>35348</xdr:rowOff>
    </xdr:to>
    <xdr:cxnSp macro="">
      <xdr:nvCxnSpPr>
        <xdr:cNvPr id="137" name="直線コネクタ 136"/>
        <xdr:cNvCxnSpPr/>
      </xdr:nvCxnSpPr>
      <xdr:spPr>
        <a:xfrm flipV="1">
          <a:off x="2336800" y="1087543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39" name="テキスト ボックス 138"/>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35348</xdr:rowOff>
    </xdr:from>
    <xdr:to>
      <xdr:col>3</xdr:col>
      <xdr:colOff>279400</xdr:colOff>
      <xdr:row>64</xdr:row>
      <xdr:rowOff>51435</xdr:rowOff>
    </xdr:to>
    <xdr:cxnSp macro="">
      <xdr:nvCxnSpPr>
        <xdr:cNvPr id="140" name="直線コネクタ 139"/>
        <xdr:cNvCxnSpPr/>
      </xdr:nvCxnSpPr>
      <xdr:spPr>
        <a:xfrm flipV="1">
          <a:off x="1447800" y="1100814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36212</xdr:rowOff>
    </xdr:from>
    <xdr:ext cx="762000" cy="259045"/>
    <xdr:sp macro="" textlink="">
      <xdr:nvSpPr>
        <xdr:cNvPr id="142" name="テキスト ボックス 141"/>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50" name="円/楕円 149"/>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29227</xdr:rowOff>
    </xdr:from>
    <xdr:ext cx="762000" cy="259045"/>
    <xdr:sp macro="" textlink="">
      <xdr:nvSpPr>
        <xdr:cNvPr id="151" name="財政構造の弾力性該当値テキスト"/>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2" name="円/楕円 151"/>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53" name="テキスト ボックス 152"/>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4" name="円/楕円 153"/>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55" name="テキスト ボックス 154"/>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155998</xdr:rowOff>
    </xdr:from>
    <xdr:to>
      <xdr:col>3</xdr:col>
      <xdr:colOff>330200</xdr:colOff>
      <xdr:row>64</xdr:row>
      <xdr:rowOff>86148</xdr:rowOff>
    </xdr:to>
    <xdr:sp macro="" textlink="">
      <xdr:nvSpPr>
        <xdr:cNvPr id="156" name="円/楕円 155"/>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96325</xdr:rowOff>
    </xdr:from>
    <xdr:ext cx="762000" cy="259045"/>
    <xdr:sp macro="" textlink="">
      <xdr:nvSpPr>
        <xdr:cNvPr id="157" name="テキスト ボックス 156"/>
        <xdr:cNvSpPr txBox="1"/>
      </xdr:nvSpPr>
      <xdr:spPr>
        <a:xfrm>
          <a:off x="1955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635</xdr:rowOff>
    </xdr:from>
    <xdr:to>
      <xdr:col>2</xdr:col>
      <xdr:colOff>127000</xdr:colOff>
      <xdr:row>64</xdr:row>
      <xdr:rowOff>102235</xdr:rowOff>
    </xdr:to>
    <xdr:sp macro="" textlink="">
      <xdr:nvSpPr>
        <xdr:cNvPr id="158" name="円/楕円 157"/>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112412</xdr:rowOff>
    </xdr:from>
    <xdr:ext cx="762000" cy="259045"/>
    <xdr:sp macro="" textlink="">
      <xdr:nvSpPr>
        <xdr:cNvPr id="159" name="テキスト ボックス 158"/>
        <xdr:cNvSpPr txBox="1"/>
      </xdr:nvSpPr>
      <xdr:spPr>
        <a:xfrm>
          <a:off x="1066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a:rPr>
            <a:t>　平成</a:t>
          </a:r>
          <a:r>
            <a:rPr kumimoji="1" lang="en-US" altLang="ja-JP" sz="1300" b="0">
              <a:latin typeface="ＭＳ Ｐゴシック"/>
            </a:rPr>
            <a:t>26</a:t>
          </a:r>
          <a:r>
            <a:rPr kumimoji="1" lang="ja-JP" altLang="en-US" sz="1300" b="0">
              <a:latin typeface="ＭＳ Ｐゴシック"/>
            </a:rPr>
            <a:t>年度の決算値と比較すると、人口</a:t>
          </a:r>
          <a:r>
            <a:rPr kumimoji="1" lang="en-US" altLang="ja-JP" sz="1300" b="0">
              <a:latin typeface="ＭＳ Ｐゴシック"/>
            </a:rPr>
            <a:t>1</a:t>
          </a:r>
          <a:r>
            <a:rPr kumimoji="1" lang="ja-JP" altLang="en-US" sz="1300" b="0">
              <a:latin typeface="ＭＳ Ｐゴシック"/>
            </a:rPr>
            <a:t>人あたりの人件費、物件費及び維持補修費は増加している。要因として、人件費は退職者の増、物件費は、社会保障・税番号制度ｼｽﾃﾑ改修事業に係る委託料等の増、維持補修費は道路や農業施設、観光施設等の増となっている。</a:t>
          </a:r>
          <a:endParaRPr kumimoji="1" lang="en-US" altLang="ja-JP" sz="1300" b="0">
            <a:latin typeface="ＭＳ Ｐゴシック"/>
          </a:endParaRPr>
        </a:p>
        <a:p>
          <a:r>
            <a:rPr kumimoji="1" lang="ja-JP" altLang="en-US" sz="1300" b="0">
              <a:latin typeface="ＭＳ Ｐゴシック"/>
            </a:rPr>
            <a:t>　類似団体内平均と比較すると、各年度とも平均値を下回っているが、今後も引き続きコスト削減に取り組み、経費の抑制を図っていく。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104581</xdr:rowOff>
    </xdr:from>
    <xdr:to>
      <xdr:col>7</xdr:col>
      <xdr:colOff>152400</xdr:colOff>
      <xdr:row>80</xdr:row>
      <xdr:rowOff>129915</xdr:rowOff>
    </xdr:to>
    <xdr:cxnSp macro="">
      <xdr:nvCxnSpPr>
        <xdr:cNvPr id="194" name="直線コネクタ 193"/>
        <xdr:cNvCxnSpPr/>
      </xdr:nvCxnSpPr>
      <xdr:spPr>
        <a:xfrm>
          <a:off x="4114800" y="13820581"/>
          <a:ext cx="838200" cy="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90301</xdr:rowOff>
    </xdr:from>
    <xdr:to>
      <xdr:col>6</xdr:col>
      <xdr:colOff>0</xdr:colOff>
      <xdr:row>80</xdr:row>
      <xdr:rowOff>104581</xdr:rowOff>
    </xdr:to>
    <xdr:cxnSp macro="">
      <xdr:nvCxnSpPr>
        <xdr:cNvPr id="197" name="直線コネクタ 196"/>
        <xdr:cNvCxnSpPr/>
      </xdr:nvCxnSpPr>
      <xdr:spPr>
        <a:xfrm>
          <a:off x="3225800" y="13806301"/>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45840</xdr:rowOff>
    </xdr:from>
    <xdr:ext cx="736600" cy="259045"/>
    <xdr:sp macro="" textlink="">
      <xdr:nvSpPr>
        <xdr:cNvPr id="199" name="テキスト ボックス 198"/>
        <xdr:cNvSpPr txBox="1"/>
      </xdr:nvSpPr>
      <xdr:spPr>
        <a:xfrm>
          <a:off x="3733800" y="1393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86593</xdr:rowOff>
    </xdr:from>
    <xdr:to>
      <xdr:col>4</xdr:col>
      <xdr:colOff>482600</xdr:colOff>
      <xdr:row>80</xdr:row>
      <xdr:rowOff>90301</xdr:rowOff>
    </xdr:to>
    <xdr:cxnSp macro="">
      <xdr:nvCxnSpPr>
        <xdr:cNvPr id="200" name="直線コネクタ 199"/>
        <xdr:cNvCxnSpPr/>
      </xdr:nvCxnSpPr>
      <xdr:spPr>
        <a:xfrm>
          <a:off x="2336800" y="1380259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27052</xdr:rowOff>
    </xdr:from>
    <xdr:ext cx="762000" cy="259045"/>
    <xdr:sp macro="" textlink="">
      <xdr:nvSpPr>
        <xdr:cNvPr id="202" name="テキスト ボックス 201"/>
        <xdr:cNvSpPr txBox="1"/>
      </xdr:nvSpPr>
      <xdr:spPr>
        <a:xfrm>
          <a:off x="2844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86593</xdr:rowOff>
    </xdr:from>
    <xdr:to>
      <xdr:col>3</xdr:col>
      <xdr:colOff>279400</xdr:colOff>
      <xdr:row>80</xdr:row>
      <xdr:rowOff>120535</xdr:rowOff>
    </xdr:to>
    <xdr:cxnSp macro="">
      <xdr:nvCxnSpPr>
        <xdr:cNvPr id="203" name="直線コネクタ 202"/>
        <xdr:cNvCxnSpPr/>
      </xdr:nvCxnSpPr>
      <xdr:spPr>
        <a:xfrm flipV="1">
          <a:off x="1447800" y="13802593"/>
          <a:ext cx="8890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42422</xdr:rowOff>
    </xdr:from>
    <xdr:ext cx="762000" cy="259045"/>
    <xdr:sp macro="" textlink="">
      <xdr:nvSpPr>
        <xdr:cNvPr id="205" name="テキスト ボックス 204"/>
        <xdr:cNvSpPr txBox="1"/>
      </xdr:nvSpPr>
      <xdr:spPr>
        <a:xfrm>
          <a:off x="1955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56948</xdr:rowOff>
    </xdr:from>
    <xdr:ext cx="762000" cy="259045"/>
    <xdr:sp macro="" textlink="">
      <xdr:nvSpPr>
        <xdr:cNvPr id="207" name="テキスト ボックス 206"/>
        <xdr:cNvSpPr txBox="1"/>
      </xdr:nvSpPr>
      <xdr:spPr>
        <a:xfrm>
          <a:off x="1066800" y="139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79115</xdr:rowOff>
    </xdr:from>
    <xdr:to>
      <xdr:col>7</xdr:col>
      <xdr:colOff>203200</xdr:colOff>
      <xdr:row>81</xdr:row>
      <xdr:rowOff>9265</xdr:rowOff>
    </xdr:to>
    <xdr:sp macro="" textlink="">
      <xdr:nvSpPr>
        <xdr:cNvPr id="213" name="円/楕円 212"/>
        <xdr:cNvSpPr/>
      </xdr:nvSpPr>
      <xdr:spPr>
        <a:xfrm>
          <a:off x="4902200" y="13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392</xdr:rowOff>
    </xdr:from>
    <xdr:ext cx="762000" cy="259045"/>
    <xdr:sp macro="" textlink="">
      <xdr:nvSpPr>
        <xdr:cNvPr id="214" name="人件費・物件費等の状況該当値テキスト"/>
        <xdr:cNvSpPr txBox="1"/>
      </xdr:nvSpPr>
      <xdr:spPr>
        <a:xfrm>
          <a:off x="5041900" y="1371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53781</xdr:rowOff>
    </xdr:from>
    <xdr:to>
      <xdr:col>6</xdr:col>
      <xdr:colOff>50800</xdr:colOff>
      <xdr:row>80</xdr:row>
      <xdr:rowOff>155381</xdr:rowOff>
    </xdr:to>
    <xdr:sp macro="" textlink="">
      <xdr:nvSpPr>
        <xdr:cNvPr id="215" name="円/楕円 214"/>
        <xdr:cNvSpPr/>
      </xdr:nvSpPr>
      <xdr:spPr>
        <a:xfrm>
          <a:off x="4064000" y="137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165558</xdr:rowOff>
    </xdr:from>
    <xdr:ext cx="736600" cy="259045"/>
    <xdr:sp macro="" textlink="">
      <xdr:nvSpPr>
        <xdr:cNvPr id="216" name="テキスト ボックス 215"/>
        <xdr:cNvSpPr txBox="1"/>
      </xdr:nvSpPr>
      <xdr:spPr>
        <a:xfrm>
          <a:off x="3733800" y="135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39501</xdr:rowOff>
    </xdr:from>
    <xdr:to>
      <xdr:col>4</xdr:col>
      <xdr:colOff>533400</xdr:colOff>
      <xdr:row>80</xdr:row>
      <xdr:rowOff>141101</xdr:rowOff>
    </xdr:to>
    <xdr:sp macro="" textlink="">
      <xdr:nvSpPr>
        <xdr:cNvPr id="217" name="円/楕円 216"/>
        <xdr:cNvSpPr/>
      </xdr:nvSpPr>
      <xdr:spPr>
        <a:xfrm>
          <a:off x="3175000" y="137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151278</xdr:rowOff>
    </xdr:from>
    <xdr:ext cx="762000" cy="259045"/>
    <xdr:sp macro="" textlink="">
      <xdr:nvSpPr>
        <xdr:cNvPr id="218" name="テキスト ボックス 217"/>
        <xdr:cNvSpPr txBox="1"/>
      </xdr:nvSpPr>
      <xdr:spPr>
        <a:xfrm>
          <a:off x="2844800" y="1352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35793</xdr:rowOff>
    </xdr:from>
    <xdr:to>
      <xdr:col>3</xdr:col>
      <xdr:colOff>330200</xdr:colOff>
      <xdr:row>80</xdr:row>
      <xdr:rowOff>137393</xdr:rowOff>
    </xdr:to>
    <xdr:sp macro="" textlink="">
      <xdr:nvSpPr>
        <xdr:cNvPr id="219" name="円/楕円 218"/>
        <xdr:cNvSpPr/>
      </xdr:nvSpPr>
      <xdr:spPr>
        <a:xfrm>
          <a:off x="2286000" y="137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147570</xdr:rowOff>
    </xdr:from>
    <xdr:ext cx="762000" cy="259045"/>
    <xdr:sp macro="" textlink="">
      <xdr:nvSpPr>
        <xdr:cNvPr id="220" name="テキスト ボックス 219"/>
        <xdr:cNvSpPr txBox="1"/>
      </xdr:nvSpPr>
      <xdr:spPr>
        <a:xfrm>
          <a:off x="1955800" y="1352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100,479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69735</xdr:rowOff>
    </xdr:from>
    <xdr:to>
      <xdr:col>2</xdr:col>
      <xdr:colOff>127000</xdr:colOff>
      <xdr:row>80</xdr:row>
      <xdr:rowOff>171335</xdr:rowOff>
    </xdr:to>
    <xdr:sp macro="" textlink="">
      <xdr:nvSpPr>
        <xdr:cNvPr id="221" name="円/楕円 220"/>
        <xdr:cNvSpPr/>
      </xdr:nvSpPr>
      <xdr:spPr>
        <a:xfrm>
          <a:off x="1397000" y="137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10062</xdr:rowOff>
    </xdr:from>
    <xdr:ext cx="762000" cy="259045"/>
    <xdr:sp macro="" textlink="">
      <xdr:nvSpPr>
        <xdr:cNvPr id="222" name="テキスト ボックス 221"/>
        <xdr:cNvSpPr txBox="1"/>
      </xdr:nvSpPr>
      <xdr:spPr>
        <a:xfrm>
          <a:off x="1066800" y="1355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年度決算においては、職員構成の階層変動に伴う給与費の減により</a:t>
          </a:r>
          <a:r>
            <a:rPr kumimoji="1" lang="en-US" altLang="ja-JP" sz="1300">
              <a:latin typeface="ＭＳ Ｐゴシック"/>
            </a:rPr>
            <a:t>0.9</a:t>
          </a:r>
          <a:r>
            <a:rPr kumimoji="1" lang="ja-JP" altLang="en-US" sz="1300">
              <a:latin typeface="ＭＳ Ｐゴシック"/>
            </a:rPr>
            <a:t>ポイント下がった。</a:t>
          </a: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0.7</a:t>
          </a:r>
          <a:r>
            <a:rPr kumimoji="1" lang="ja-JP" altLang="en-US" sz="1300">
              <a:latin typeface="ＭＳ Ｐゴシック"/>
            </a:rPr>
            <a:t>ポイント上回っている状況にあるが、行財政改革に努め、給与水準の適正化を図る。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85</xdr:row>
      <xdr:rowOff>158145</xdr:rowOff>
    </xdr:to>
    <xdr:cxnSp macro="">
      <xdr:nvCxnSpPr>
        <xdr:cNvPr id="258" name="直線コネクタ 257"/>
        <xdr:cNvCxnSpPr/>
      </xdr:nvCxnSpPr>
      <xdr:spPr>
        <a:xfrm flipV="1">
          <a:off x="16179800" y="1462798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9"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158145</xdr:rowOff>
    </xdr:to>
    <xdr:cxnSp macro="">
      <xdr:nvCxnSpPr>
        <xdr:cNvPr id="261" name="直線コネクタ 260"/>
        <xdr:cNvCxnSpPr/>
      </xdr:nvCxnSpPr>
      <xdr:spPr>
        <a:xfrm>
          <a:off x="15290800" y="1455903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163891</xdr:rowOff>
    </xdr:from>
    <xdr:to>
      <xdr:col>23</xdr:col>
      <xdr:colOff>457200</xdr:colOff>
      <xdr:row>85</xdr:row>
      <xdr:rowOff>94041</xdr:rowOff>
    </xdr:to>
    <xdr:sp macro="" textlink="">
      <xdr:nvSpPr>
        <xdr:cNvPr id="262" name="フローチャート : 判断 261"/>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104218</xdr:rowOff>
    </xdr:from>
    <xdr:ext cx="736600" cy="259045"/>
    <xdr:sp macro="" textlink="">
      <xdr:nvSpPr>
        <xdr:cNvPr id="263" name="テキスト ボックス 262"/>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157238</xdr:rowOff>
    </xdr:from>
    <xdr:to>
      <xdr:col>22</xdr:col>
      <xdr:colOff>203200</xdr:colOff>
      <xdr:row>89</xdr:row>
      <xdr:rowOff>58359</xdr:rowOff>
    </xdr:to>
    <xdr:cxnSp macro="">
      <xdr:nvCxnSpPr>
        <xdr:cNvPr id="264" name="直線コネクタ 263"/>
        <xdr:cNvCxnSpPr/>
      </xdr:nvCxnSpPr>
      <xdr:spPr>
        <a:xfrm flipV="1">
          <a:off x="14401800" y="14559038"/>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5" name="フローチャート : 判断 264"/>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66" name="テキスト ボックス 265"/>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161773</xdr:rowOff>
    </xdr:to>
    <xdr:cxnSp macro="">
      <xdr:nvCxnSpPr>
        <xdr:cNvPr id="267" name="直線コネクタ 266"/>
        <xdr:cNvCxnSpPr/>
      </xdr:nvCxnSpPr>
      <xdr:spPr>
        <a:xfrm flipV="1">
          <a:off x="13512800" y="153174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7" name="円/楕円 276"/>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78"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107345</xdr:rowOff>
    </xdr:from>
    <xdr:to>
      <xdr:col>23</xdr:col>
      <xdr:colOff>457200</xdr:colOff>
      <xdr:row>86</xdr:row>
      <xdr:rowOff>37495</xdr:rowOff>
    </xdr:to>
    <xdr:sp macro="" textlink="">
      <xdr:nvSpPr>
        <xdr:cNvPr id="279" name="円/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106438</xdr:rowOff>
    </xdr:from>
    <xdr:to>
      <xdr:col>22</xdr:col>
      <xdr:colOff>254000</xdr:colOff>
      <xdr:row>85</xdr:row>
      <xdr:rowOff>36588</xdr:rowOff>
    </xdr:to>
    <xdr:sp macro="" textlink="">
      <xdr:nvSpPr>
        <xdr:cNvPr id="281" name="円/楕円 280"/>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46765</xdr:rowOff>
    </xdr:from>
    <xdr:ext cx="762000" cy="259045"/>
    <xdr:sp macro="" textlink="">
      <xdr:nvSpPr>
        <xdr:cNvPr id="282" name="テキスト ボックス 281"/>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3" name="円/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4" name="テキスト ボックス 283"/>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5" name="円/楕円 284"/>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51300</xdr:rowOff>
    </xdr:from>
    <xdr:ext cx="762000" cy="259045"/>
    <xdr:sp macro="" textlink="">
      <xdr:nvSpPr>
        <xdr:cNvPr id="286" name="テキスト ボックス 285"/>
        <xdr:cNvSpPr txBox="1"/>
      </xdr:nvSpPr>
      <xdr:spPr>
        <a:xfrm>
          <a:off x="13131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a:rPr>
            <a:t>　平成</a:t>
          </a:r>
          <a:r>
            <a:rPr kumimoji="1" lang="en-US" altLang="ja-JP" sz="1300" b="0">
              <a:latin typeface="ＭＳ Ｐゴシック"/>
            </a:rPr>
            <a:t>27</a:t>
          </a:r>
          <a:r>
            <a:rPr kumimoji="1" lang="ja-JP" altLang="en-US" sz="1300" b="0">
              <a:latin typeface="ＭＳ Ｐゴシック"/>
            </a:rPr>
            <a:t>年度決算においては、再任用職員の増により</a:t>
          </a:r>
          <a:r>
            <a:rPr kumimoji="1" lang="en-US" altLang="ja-JP" sz="1300" b="0">
              <a:latin typeface="ＭＳ Ｐゴシック"/>
            </a:rPr>
            <a:t>0.26</a:t>
          </a:r>
          <a:r>
            <a:rPr kumimoji="1" lang="ja-JP" altLang="en-US" sz="1300" b="0">
              <a:latin typeface="ＭＳ Ｐゴシック"/>
            </a:rPr>
            <a:t>人増加した。</a:t>
          </a:r>
        </a:p>
        <a:p>
          <a:r>
            <a:rPr kumimoji="1" lang="ja-JP" altLang="en-US" sz="1300" b="0">
              <a:latin typeface="ＭＳ Ｐゴシック"/>
            </a:rPr>
            <a:t>　類似団体内平均と比較すると平成</a:t>
          </a:r>
          <a:r>
            <a:rPr kumimoji="1" lang="en-US" altLang="ja-JP" sz="1300" b="0">
              <a:latin typeface="ＭＳ Ｐゴシック"/>
            </a:rPr>
            <a:t>27</a:t>
          </a:r>
          <a:r>
            <a:rPr kumimoji="1" lang="ja-JP" altLang="en-US" sz="1300" b="0">
              <a:latin typeface="ＭＳ Ｐゴシック"/>
            </a:rPr>
            <a:t>年度において、</a:t>
          </a:r>
          <a:r>
            <a:rPr kumimoji="1" lang="en-US" altLang="ja-JP" sz="1300" b="0">
              <a:latin typeface="ＭＳ Ｐゴシック"/>
            </a:rPr>
            <a:t>0.24</a:t>
          </a:r>
          <a:r>
            <a:rPr kumimoji="1" lang="ja-JP" altLang="en-US" sz="1300" b="0">
              <a:latin typeface="ＭＳ Ｐゴシック"/>
            </a:rPr>
            <a:t>人低い状況にあるが、今後も引き続き、適正な定員管理に取り組む。</a:t>
          </a:r>
          <a:endParaRPr kumimoji="1" lang="en-US" altLang="ja-JP" sz="1300" b="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114209</xdr:rowOff>
    </xdr:from>
    <xdr:to>
      <xdr:col>24</xdr:col>
      <xdr:colOff>558800</xdr:colOff>
      <xdr:row>61</xdr:row>
      <xdr:rowOff>159022</xdr:rowOff>
    </xdr:to>
    <xdr:cxnSp macro="">
      <xdr:nvCxnSpPr>
        <xdr:cNvPr id="323" name="直線コネクタ 322"/>
        <xdr:cNvCxnSpPr/>
      </xdr:nvCxnSpPr>
      <xdr:spPr>
        <a:xfrm>
          <a:off x="16179800" y="1057265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24584</xdr:rowOff>
    </xdr:from>
    <xdr:to>
      <xdr:col>23</xdr:col>
      <xdr:colOff>406400</xdr:colOff>
      <xdr:row>61</xdr:row>
      <xdr:rowOff>114209</xdr:rowOff>
    </xdr:to>
    <xdr:cxnSp macro="">
      <xdr:nvCxnSpPr>
        <xdr:cNvPr id="326" name="直線コネクタ 325"/>
        <xdr:cNvCxnSpPr/>
      </xdr:nvCxnSpPr>
      <xdr:spPr>
        <a:xfrm>
          <a:off x="15290800" y="10483034"/>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7" name="フローチャート : 判断 326"/>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163575</xdr:rowOff>
    </xdr:from>
    <xdr:ext cx="736600" cy="259045"/>
    <xdr:sp macro="" textlink="">
      <xdr:nvSpPr>
        <xdr:cNvPr id="328" name="テキスト ボックス 327"/>
        <xdr:cNvSpPr txBox="1"/>
      </xdr:nvSpPr>
      <xdr:spPr>
        <a:xfrm>
          <a:off x="15798800" y="1062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24584</xdr:rowOff>
    </xdr:to>
    <xdr:cxnSp macro="">
      <xdr:nvCxnSpPr>
        <xdr:cNvPr id="329" name="直線コネクタ 328"/>
        <xdr:cNvCxnSpPr/>
      </xdr:nvCxnSpPr>
      <xdr:spPr>
        <a:xfrm>
          <a:off x="14401800" y="10460627"/>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30" name="フローチャート : 判断 329"/>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160128</xdr:rowOff>
    </xdr:from>
    <xdr:ext cx="762000" cy="259045"/>
    <xdr:sp macro="" textlink="">
      <xdr:nvSpPr>
        <xdr:cNvPr id="331" name="テキスト ボックス 330"/>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19413</xdr:rowOff>
    </xdr:to>
    <xdr:cxnSp macro="">
      <xdr:nvCxnSpPr>
        <xdr:cNvPr id="332" name="直線コネクタ 331"/>
        <xdr:cNvCxnSpPr/>
      </xdr:nvCxnSpPr>
      <xdr:spPr>
        <a:xfrm flipV="1">
          <a:off x="13512800" y="104606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33" name="フローチャート : 判断 332"/>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34" name="テキスト ボックス 333"/>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5" name="フローチャート : 判断 334"/>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50726</xdr:rowOff>
    </xdr:from>
    <xdr:ext cx="762000" cy="259045"/>
    <xdr:sp macro="" textlink="">
      <xdr:nvSpPr>
        <xdr:cNvPr id="336" name="テキスト ボックス 335"/>
        <xdr:cNvSpPr txBox="1"/>
      </xdr:nvSpPr>
      <xdr:spPr>
        <a:xfrm>
          <a:off x="13131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108222</xdr:rowOff>
    </xdr:from>
    <xdr:to>
      <xdr:col>24</xdr:col>
      <xdr:colOff>609600</xdr:colOff>
      <xdr:row>62</xdr:row>
      <xdr:rowOff>38372</xdr:rowOff>
    </xdr:to>
    <xdr:sp macro="" textlink="">
      <xdr:nvSpPr>
        <xdr:cNvPr id="342" name="円/楕円 341"/>
        <xdr:cNvSpPr/>
      </xdr:nvSpPr>
      <xdr:spPr>
        <a:xfrm>
          <a:off x="169672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124749</xdr:rowOff>
    </xdr:from>
    <xdr:ext cx="762000" cy="259045"/>
    <xdr:sp macro="" textlink="">
      <xdr:nvSpPr>
        <xdr:cNvPr id="343" name="定員管理の状況該当値テキスト"/>
        <xdr:cNvSpPr txBox="1"/>
      </xdr:nvSpPr>
      <xdr:spPr>
        <a:xfrm>
          <a:off x="171069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63409</xdr:rowOff>
    </xdr:from>
    <xdr:to>
      <xdr:col>23</xdr:col>
      <xdr:colOff>457200</xdr:colOff>
      <xdr:row>61</xdr:row>
      <xdr:rowOff>165009</xdr:rowOff>
    </xdr:to>
    <xdr:sp macro="" textlink="">
      <xdr:nvSpPr>
        <xdr:cNvPr id="344" name="円/楕円 343"/>
        <xdr:cNvSpPr/>
      </xdr:nvSpPr>
      <xdr:spPr>
        <a:xfrm>
          <a:off x="16129000" y="105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3736</xdr:rowOff>
    </xdr:from>
    <xdr:ext cx="736600" cy="259045"/>
    <xdr:sp macro="" textlink="">
      <xdr:nvSpPr>
        <xdr:cNvPr id="345" name="テキスト ボックス 344"/>
        <xdr:cNvSpPr txBox="1"/>
      </xdr:nvSpPr>
      <xdr:spPr>
        <a:xfrm>
          <a:off x="15798800" y="10290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145234</xdr:rowOff>
    </xdr:from>
    <xdr:to>
      <xdr:col>22</xdr:col>
      <xdr:colOff>254000</xdr:colOff>
      <xdr:row>61</xdr:row>
      <xdr:rowOff>75384</xdr:rowOff>
    </xdr:to>
    <xdr:sp macro="" textlink="">
      <xdr:nvSpPr>
        <xdr:cNvPr id="346" name="円/楕円 345"/>
        <xdr:cNvSpPr/>
      </xdr:nvSpPr>
      <xdr:spPr>
        <a:xfrm>
          <a:off x="15240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85561</xdr:rowOff>
    </xdr:from>
    <xdr:ext cx="762000" cy="259045"/>
    <xdr:sp macro="" textlink="">
      <xdr:nvSpPr>
        <xdr:cNvPr id="347" name="テキスト ボックス 346"/>
        <xdr:cNvSpPr txBox="1"/>
      </xdr:nvSpPr>
      <xdr:spPr>
        <a:xfrm>
          <a:off x="14909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8" name="円/楕円 347"/>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49" name="テキスト ボックス 348"/>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140063</xdr:rowOff>
    </xdr:from>
    <xdr:to>
      <xdr:col>19</xdr:col>
      <xdr:colOff>533400</xdr:colOff>
      <xdr:row>61</xdr:row>
      <xdr:rowOff>70213</xdr:rowOff>
    </xdr:to>
    <xdr:sp macro="" textlink="">
      <xdr:nvSpPr>
        <xdr:cNvPr id="350" name="円/楕円 349"/>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80390</xdr:rowOff>
    </xdr:from>
    <xdr:ext cx="762000" cy="259045"/>
    <xdr:sp macro="" textlink="">
      <xdr:nvSpPr>
        <xdr:cNvPr id="351" name="テキスト ボックス 350"/>
        <xdr:cNvSpPr txBox="1"/>
      </xdr:nvSpPr>
      <xdr:spPr>
        <a:xfrm>
          <a:off x="13131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年度決算においては、実質公債費比率を下げる要因となる元利償還金及び準元利償還金等の減により</a:t>
          </a:r>
          <a:r>
            <a:rPr kumimoji="1" lang="en-US" altLang="ja-JP" sz="1300">
              <a:latin typeface="ＭＳ Ｐゴシック"/>
            </a:rPr>
            <a:t>1.2</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3.7</a:t>
          </a:r>
          <a:r>
            <a:rPr kumimoji="1" lang="ja-JP" altLang="en-US" sz="1300">
              <a:latin typeface="ＭＳ Ｐゴシック"/>
            </a:rPr>
            <a:t>ポイント高い状況にあることから、適正な起債管理を実施し、公債費の縮減に努める。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43</xdr:row>
      <xdr:rowOff>22860</xdr:rowOff>
    </xdr:to>
    <xdr:cxnSp macro="">
      <xdr:nvCxnSpPr>
        <xdr:cNvPr id="385" name="直線コネクタ 384"/>
        <xdr:cNvCxnSpPr/>
      </xdr:nvCxnSpPr>
      <xdr:spPr>
        <a:xfrm flipV="1">
          <a:off x="16179800" y="72986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71120</xdr:rowOff>
    </xdr:to>
    <xdr:cxnSp macro="">
      <xdr:nvCxnSpPr>
        <xdr:cNvPr id="388" name="直線コネクタ 387"/>
        <xdr:cNvCxnSpPr/>
      </xdr:nvCxnSpPr>
      <xdr:spPr>
        <a:xfrm flipV="1">
          <a:off x="15290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9" name="フローチャート : 判断 388"/>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90" name="テキスト ボックス 389"/>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79163</xdr:rowOff>
    </xdr:to>
    <xdr:cxnSp macro="">
      <xdr:nvCxnSpPr>
        <xdr:cNvPr id="391" name="直線コネクタ 390"/>
        <xdr:cNvCxnSpPr/>
      </xdr:nvCxnSpPr>
      <xdr:spPr>
        <a:xfrm flipV="1">
          <a:off x="14401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92" name="フローチャート : 判断 391"/>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393" name="テキスト ボックス 392"/>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43</xdr:row>
      <xdr:rowOff>79163</xdr:rowOff>
    </xdr:to>
    <xdr:cxnSp macro="">
      <xdr:nvCxnSpPr>
        <xdr:cNvPr id="394" name="直線コネクタ 393"/>
        <xdr:cNvCxnSpPr/>
      </xdr:nvCxnSpPr>
      <xdr:spPr>
        <a:xfrm>
          <a:off x="13512800" y="73952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5" name="フローチャート : 判断 394"/>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6" name="テキスト ボックス 39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7" name="フローチャート : 判断 396"/>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8" name="テキスト ボックス 397"/>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404" name="円/楕円 403"/>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405"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406" name="円/楕円 405"/>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407" name="テキスト ボックス 406"/>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8" name="円/楕円 40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9" name="テキスト ボックス 40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10" name="円/楕円 409"/>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11" name="テキスト ボックス 410"/>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12" name="円/楕円 411"/>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13" name="テキスト ボックス 412"/>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年度の決算値と比較すると、将来負担比率を上げる要因となる地方債の現在高の増となったものの、比率を下げる要因となる標準財政規模が増したことにより</a:t>
          </a:r>
          <a:r>
            <a:rPr kumimoji="1" lang="en-US" altLang="ja-JP" sz="1300">
              <a:latin typeface="ＭＳ Ｐゴシック"/>
            </a:rPr>
            <a:t>6.6</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16.5</a:t>
          </a:r>
          <a:r>
            <a:rPr kumimoji="1" lang="ja-JP" altLang="en-US" sz="1300">
              <a:latin typeface="ＭＳ Ｐゴシック"/>
            </a:rPr>
            <a:t>ポイント下回っている状況であるが、今後とも行財政改革を進め、財政の健全化に努めるとともに、後世への負担を少しでも軽減するよう地方債の計画的な発行により起債を抑制し、地方債残高の減少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71660</xdr:rowOff>
    </xdr:from>
    <xdr:to>
      <xdr:col>24</xdr:col>
      <xdr:colOff>558800</xdr:colOff>
      <xdr:row>16</xdr:row>
      <xdr:rowOff>111474</xdr:rowOff>
    </xdr:to>
    <xdr:cxnSp macro="">
      <xdr:nvCxnSpPr>
        <xdr:cNvPr id="443" name="直線コネクタ 442"/>
        <xdr:cNvCxnSpPr/>
      </xdr:nvCxnSpPr>
      <xdr:spPr>
        <a:xfrm flipV="1">
          <a:off x="16179800" y="2814860"/>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111474</xdr:rowOff>
    </xdr:from>
    <xdr:to>
      <xdr:col>23</xdr:col>
      <xdr:colOff>406400</xdr:colOff>
      <xdr:row>16</xdr:row>
      <xdr:rowOff>152495</xdr:rowOff>
    </xdr:to>
    <xdr:cxnSp macro="">
      <xdr:nvCxnSpPr>
        <xdr:cNvPr id="446" name="直線コネクタ 445"/>
        <xdr:cNvCxnSpPr/>
      </xdr:nvCxnSpPr>
      <xdr:spPr>
        <a:xfrm flipV="1">
          <a:off x="15290800" y="285467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7" name="フローチャート : 判断 446"/>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22528</xdr:rowOff>
    </xdr:from>
    <xdr:ext cx="736600" cy="259045"/>
    <xdr:sp macro="" textlink="">
      <xdr:nvSpPr>
        <xdr:cNvPr id="448" name="テキスト ボックス 447"/>
        <xdr:cNvSpPr txBox="1"/>
      </xdr:nvSpPr>
      <xdr:spPr>
        <a:xfrm>
          <a:off x="15798800" y="310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152495</xdr:rowOff>
    </xdr:from>
    <xdr:to>
      <xdr:col>22</xdr:col>
      <xdr:colOff>203200</xdr:colOff>
      <xdr:row>18</xdr:row>
      <xdr:rowOff>34004</xdr:rowOff>
    </xdr:to>
    <xdr:cxnSp macro="">
      <xdr:nvCxnSpPr>
        <xdr:cNvPr id="449" name="直線コネクタ 448"/>
        <xdr:cNvCxnSpPr/>
      </xdr:nvCxnSpPr>
      <xdr:spPr>
        <a:xfrm flipV="1">
          <a:off x="14401800" y="2895695"/>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91313</xdr:rowOff>
    </xdr:from>
    <xdr:to>
      <xdr:col>22</xdr:col>
      <xdr:colOff>254000</xdr:colOff>
      <xdr:row>18</xdr:row>
      <xdr:rowOff>21463</xdr:rowOff>
    </xdr:to>
    <xdr:sp macro="" textlink="">
      <xdr:nvSpPr>
        <xdr:cNvPr id="450" name="フローチャート : 判断 449"/>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6240</xdr:rowOff>
    </xdr:from>
    <xdr:ext cx="762000" cy="259045"/>
    <xdr:sp macro="" textlink="">
      <xdr:nvSpPr>
        <xdr:cNvPr id="451" name="テキスト ボックス 450"/>
        <xdr:cNvSpPr txBox="1"/>
      </xdr:nvSpPr>
      <xdr:spPr>
        <a:xfrm>
          <a:off x="14909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21336</xdr:rowOff>
    </xdr:from>
    <xdr:to>
      <xdr:col>21</xdr:col>
      <xdr:colOff>0</xdr:colOff>
      <xdr:row>18</xdr:row>
      <xdr:rowOff>34004</xdr:rowOff>
    </xdr:to>
    <xdr:cxnSp macro="">
      <xdr:nvCxnSpPr>
        <xdr:cNvPr id="452" name="直線コネクタ 451"/>
        <xdr:cNvCxnSpPr/>
      </xdr:nvCxnSpPr>
      <xdr:spPr>
        <a:xfrm>
          <a:off x="13512800" y="3107436"/>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99155</xdr:rowOff>
    </xdr:from>
    <xdr:to>
      <xdr:col>21</xdr:col>
      <xdr:colOff>50800</xdr:colOff>
      <xdr:row>18</xdr:row>
      <xdr:rowOff>29305</xdr:rowOff>
    </xdr:to>
    <xdr:sp macro="" textlink="">
      <xdr:nvSpPr>
        <xdr:cNvPr id="453" name="フローチャート : 判断 452"/>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39482</xdr:rowOff>
    </xdr:from>
    <xdr:ext cx="762000" cy="259045"/>
    <xdr:sp macro="" textlink="">
      <xdr:nvSpPr>
        <xdr:cNvPr id="454" name="テキスト ボックス 453"/>
        <xdr:cNvSpPr txBox="1"/>
      </xdr:nvSpPr>
      <xdr:spPr>
        <a:xfrm>
          <a:off x="14020800" y="27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55" name="フローチャート : 判断 454"/>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71391</xdr:rowOff>
    </xdr:from>
    <xdr:ext cx="762000" cy="259045"/>
    <xdr:sp macro="" textlink="">
      <xdr:nvSpPr>
        <xdr:cNvPr id="456" name="テキスト ボックス 455"/>
        <xdr:cNvSpPr txBox="1"/>
      </xdr:nvSpPr>
      <xdr:spPr>
        <a:xfrm>
          <a:off x="13131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20860</xdr:rowOff>
    </xdr:from>
    <xdr:to>
      <xdr:col>24</xdr:col>
      <xdr:colOff>609600</xdr:colOff>
      <xdr:row>16</xdr:row>
      <xdr:rowOff>122460</xdr:rowOff>
    </xdr:to>
    <xdr:sp macro="" textlink="">
      <xdr:nvSpPr>
        <xdr:cNvPr id="462" name="円/楕円 461"/>
        <xdr:cNvSpPr/>
      </xdr:nvSpPr>
      <xdr:spPr>
        <a:xfrm>
          <a:off x="16967200" y="27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37387</xdr:rowOff>
    </xdr:from>
    <xdr:ext cx="762000" cy="259045"/>
    <xdr:sp macro="" textlink="">
      <xdr:nvSpPr>
        <xdr:cNvPr id="463" name="将来負担の状況該当値テキスト"/>
        <xdr:cNvSpPr txBox="1"/>
      </xdr:nvSpPr>
      <xdr:spPr>
        <a:xfrm>
          <a:off x="17106900" y="260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60674</xdr:rowOff>
    </xdr:from>
    <xdr:to>
      <xdr:col>23</xdr:col>
      <xdr:colOff>457200</xdr:colOff>
      <xdr:row>16</xdr:row>
      <xdr:rowOff>162274</xdr:rowOff>
    </xdr:to>
    <xdr:sp macro="" textlink="">
      <xdr:nvSpPr>
        <xdr:cNvPr id="464" name="円/楕円 463"/>
        <xdr:cNvSpPr/>
      </xdr:nvSpPr>
      <xdr:spPr>
        <a:xfrm>
          <a:off x="16129000" y="28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1001</xdr:rowOff>
    </xdr:from>
    <xdr:ext cx="736600" cy="259045"/>
    <xdr:sp macro="" textlink="">
      <xdr:nvSpPr>
        <xdr:cNvPr id="465" name="テキスト ボックス 464"/>
        <xdr:cNvSpPr txBox="1"/>
      </xdr:nvSpPr>
      <xdr:spPr>
        <a:xfrm>
          <a:off x="15798800" y="257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101695</xdr:rowOff>
    </xdr:from>
    <xdr:to>
      <xdr:col>22</xdr:col>
      <xdr:colOff>254000</xdr:colOff>
      <xdr:row>17</xdr:row>
      <xdr:rowOff>31845</xdr:rowOff>
    </xdr:to>
    <xdr:sp macro="" textlink="">
      <xdr:nvSpPr>
        <xdr:cNvPr id="466" name="円/楕円 465"/>
        <xdr:cNvSpPr/>
      </xdr:nvSpPr>
      <xdr:spPr>
        <a:xfrm>
          <a:off x="15240000" y="28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42022</xdr:rowOff>
    </xdr:from>
    <xdr:ext cx="762000" cy="259045"/>
    <xdr:sp macro="" textlink="">
      <xdr:nvSpPr>
        <xdr:cNvPr id="467" name="テキスト ボックス 466"/>
        <xdr:cNvSpPr txBox="1"/>
      </xdr:nvSpPr>
      <xdr:spPr>
        <a:xfrm>
          <a:off x="14909800" y="261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154654</xdr:rowOff>
    </xdr:from>
    <xdr:to>
      <xdr:col>21</xdr:col>
      <xdr:colOff>50800</xdr:colOff>
      <xdr:row>18</xdr:row>
      <xdr:rowOff>84804</xdr:rowOff>
    </xdr:to>
    <xdr:sp macro="" textlink="">
      <xdr:nvSpPr>
        <xdr:cNvPr id="468" name="円/楕円 467"/>
        <xdr:cNvSpPr/>
      </xdr:nvSpPr>
      <xdr:spPr>
        <a:xfrm>
          <a:off x="14351000" y="30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69581</xdr:rowOff>
    </xdr:from>
    <xdr:ext cx="762000" cy="259045"/>
    <xdr:sp macro="" textlink="">
      <xdr:nvSpPr>
        <xdr:cNvPr id="469" name="テキスト ボックス 468"/>
        <xdr:cNvSpPr txBox="1"/>
      </xdr:nvSpPr>
      <xdr:spPr>
        <a:xfrm>
          <a:off x="14020800" y="315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141986</xdr:rowOff>
    </xdr:from>
    <xdr:to>
      <xdr:col>19</xdr:col>
      <xdr:colOff>533400</xdr:colOff>
      <xdr:row>18</xdr:row>
      <xdr:rowOff>72136</xdr:rowOff>
    </xdr:to>
    <xdr:sp macro="" textlink="">
      <xdr:nvSpPr>
        <xdr:cNvPr id="470" name="円/楕円 469"/>
        <xdr:cNvSpPr/>
      </xdr:nvSpPr>
      <xdr:spPr>
        <a:xfrm>
          <a:off x="13462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82313</xdr:rowOff>
    </xdr:from>
    <xdr:ext cx="762000" cy="259045"/>
    <xdr:sp macro="" textlink="">
      <xdr:nvSpPr>
        <xdr:cNvPr id="471" name="テキスト ボックス 470"/>
        <xdr:cNvSpPr txBox="1"/>
      </xdr:nvSpPr>
      <xdr:spPr>
        <a:xfrm>
          <a:off x="13131800" y="282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31,486
30,975
161.63
15,169,872
14,366,435
664,722
8,649,871
12,192,675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人件費に係る経常収支比率については、退職者の増に伴う退職手当及び再任用職員の増加により、平成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1.5</a:t>
          </a:r>
          <a:r>
            <a:rPr kumimoji="1" lang="ja-JP" altLang="en-US" sz="1300">
              <a:latin typeface="ＭＳ Ｐゴシック"/>
            </a:rPr>
            <a:t>ポイント上昇し</a:t>
          </a:r>
          <a:r>
            <a:rPr kumimoji="1" lang="en-US" altLang="ja-JP" sz="1300">
              <a:latin typeface="ＭＳ Ｐゴシック"/>
            </a:rPr>
            <a:t>21.2%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0.8</a:t>
          </a:r>
          <a:r>
            <a:rPr kumimoji="1" lang="ja-JP" altLang="en-US" sz="1300">
              <a:latin typeface="ＭＳ Ｐゴシック"/>
            </a:rPr>
            <a:t>ポイント下回っているが、今後も人件費の抑制に努める。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122428</xdr:rowOff>
    </xdr:to>
    <xdr:cxnSp macro="">
      <xdr:nvCxnSpPr>
        <xdr:cNvPr id="64" name="直線コネクタ 63"/>
        <xdr:cNvCxnSpPr/>
      </xdr:nvCxnSpPr>
      <xdr:spPr>
        <a:xfrm>
          <a:off x="3987800" y="61574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36</xdr:row>
      <xdr:rowOff>12700</xdr:rowOff>
    </xdr:to>
    <xdr:cxnSp macro="">
      <xdr:nvCxnSpPr>
        <xdr:cNvPr id="67" name="直線コネクタ 66"/>
        <xdr:cNvCxnSpPr/>
      </xdr:nvCxnSpPr>
      <xdr:spPr>
        <a:xfrm flipV="1">
          <a:off x="3098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8" name="フローチャート :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37</xdr:row>
      <xdr:rowOff>5842</xdr:rowOff>
    </xdr:to>
    <xdr:cxnSp macro="">
      <xdr:nvCxnSpPr>
        <xdr:cNvPr id="70" name="直線コネクタ 69"/>
        <xdr:cNvCxnSpPr/>
      </xdr:nvCxnSpPr>
      <xdr:spPr>
        <a:xfrm flipV="1">
          <a:off x="2209800" y="61849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97282</xdr:rowOff>
    </xdr:to>
    <xdr:cxnSp macro="">
      <xdr:nvCxnSpPr>
        <xdr:cNvPr id="73" name="直線コネクタ 72"/>
        <xdr:cNvCxnSpPr/>
      </xdr:nvCxnSpPr>
      <xdr:spPr>
        <a:xfrm flipV="1">
          <a:off x="1320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119634</xdr:rowOff>
    </xdr:from>
    <xdr:to>
      <xdr:col>3</xdr:col>
      <xdr:colOff>193675</xdr:colOff>
      <xdr:row>38</xdr:row>
      <xdr:rowOff>49785</xdr:rowOff>
    </xdr:to>
    <xdr:sp macro="" textlink="">
      <xdr:nvSpPr>
        <xdr:cNvPr id="74" name="フローチャート : 判断 73"/>
        <xdr:cNvSpPr/>
      </xdr:nvSpPr>
      <xdr:spPr>
        <a:xfrm>
          <a:off x="2159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75" name="テキスト ボックス 74"/>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77" name="テキスト ボックス 76"/>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5" name="円/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92" name="テキスト ボックス 91"/>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物件費に係る経常収支比率については、平成</a:t>
          </a:r>
          <a:r>
            <a:rPr kumimoji="1" lang="en-US" altLang="ja-JP" sz="1300">
              <a:latin typeface="ＭＳ Ｐゴシック"/>
            </a:rPr>
            <a:t>26</a:t>
          </a:r>
          <a:r>
            <a:rPr kumimoji="1" lang="ja-JP" altLang="en-US" sz="1300">
              <a:latin typeface="ＭＳ Ｐゴシック"/>
            </a:rPr>
            <a:t>年度の決算値と比較すると、歳出における社会保障・税番号制度ｼｽﾃﾑ改修事業の増があったものの、歳入における地方税や地方交付税等の増により経常経費充当一般財源等が増額したことにより、平成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0.7</a:t>
          </a:r>
          <a:r>
            <a:rPr kumimoji="1" lang="ja-JP" altLang="en-US" sz="1300">
              <a:latin typeface="ＭＳ Ｐゴシック"/>
            </a:rPr>
            <a:t>ポイント減少し</a:t>
          </a:r>
          <a:r>
            <a:rPr kumimoji="1" lang="en-US" altLang="ja-JP" sz="1300">
              <a:latin typeface="ＭＳ Ｐゴシック"/>
            </a:rPr>
            <a:t>11.6%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2.2</a:t>
          </a:r>
          <a:r>
            <a:rPr kumimoji="1" lang="ja-JP" altLang="en-US" sz="1300">
              <a:latin typeface="ＭＳ Ｐゴシック"/>
            </a:rPr>
            <a:t>ポイント下回っているが、今後も物件費の抑制に努める。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127000</xdr:rowOff>
    </xdr:to>
    <xdr:cxnSp macro="">
      <xdr:nvCxnSpPr>
        <xdr:cNvPr id="127" name="直線コネクタ 126"/>
        <xdr:cNvCxnSpPr/>
      </xdr:nvCxnSpPr>
      <xdr:spPr>
        <a:xfrm flipV="1">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xdr:rowOff>
    </xdr:from>
    <xdr:to>
      <xdr:col>22</xdr:col>
      <xdr:colOff>565150</xdr:colOff>
      <xdr:row>14</xdr:row>
      <xdr:rowOff>127000</xdr:rowOff>
    </xdr:to>
    <xdr:cxnSp macro="">
      <xdr:nvCxnSpPr>
        <xdr:cNvPr id="130" name="直線コネクタ 129"/>
        <xdr:cNvCxnSpPr/>
      </xdr:nvCxnSpPr>
      <xdr:spPr>
        <a:xfrm>
          <a:off x="14782800" y="2407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2" name="テキスト ボックス 131"/>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xdr:rowOff>
    </xdr:from>
    <xdr:to>
      <xdr:col>21</xdr:col>
      <xdr:colOff>361950</xdr:colOff>
      <xdr:row>14</xdr:row>
      <xdr:rowOff>159657</xdr:rowOff>
    </xdr:to>
    <xdr:cxnSp macro="">
      <xdr:nvCxnSpPr>
        <xdr:cNvPr id="133" name="直線コネクタ 132"/>
        <xdr:cNvCxnSpPr/>
      </xdr:nvCxnSpPr>
      <xdr:spPr>
        <a:xfrm flipV="1">
          <a:off x="13893800" y="2407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5" name="テキスト ボックス 134"/>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159657</xdr:rowOff>
    </xdr:to>
    <xdr:cxnSp macro="">
      <xdr:nvCxnSpPr>
        <xdr:cNvPr id="136" name="直線コネクタ 135"/>
        <xdr:cNvCxnSpPr/>
      </xdr:nvCxnSpPr>
      <xdr:spPr>
        <a:xfrm>
          <a:off x="13004800" y="2472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38" name="テキスト ボックス 137"/>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0" name="テキスト ボックス 139"/>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0" name="円/楕円 149"/>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1" name="テキスト ボックス 150"/>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2" name="円/楕円 151"/>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3" name="テキスト ボックス 152"/>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4" name="円/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扶助費に係る経常収支比率については、臨時福祉給付金及び子育て世代臨時特例給付金などの減があったものの、委託児童運営費や生活保護費などの増により、平成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0.1</a:t>
          </a:r>
          <a:r>
            <a:rPr kumimoji="1" lang="ja-JP" altLang="en-US" sz="1300">
              <a:latin typeface="ＭＳ Ｐゴシック"/>
            </a:rPr>
            <a:t>ポイント上昇し</a:t>
          </a:r>
          <a:r>
            <a:rPr kumimoji="1" lang="en-US" altLang="ja-JP" sz="1300">
              <a:latin typeface="ＭＳ Ｐゴシック"/>
            </a:rPr>
            <a:t>8.2%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類似団体内平均と比較すると、平均値の推移と同等となっており、今後、子育て支援対策や経済的弱者への対策等により、扶助費の増加が見込まれているため、その動向を注視する。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162378</xdr:rowOff>
    </xdr:to>
    <xdr:cxnSp macro="">
      <xdr:nvCxnSpPr>
        <xdr:cNvPr id="190" name="直線コネクタ 189"/>
        <xdr:cNvCxnSpPr/>
      </xdr:nvCxnSpPr>
      <xdr:spPr>
        <a:xfrm>
          <a:off x="3987800" y="958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42635</xdr:rowOff>
    </xdr:from>
    <xdr:to>
      <xdr:col>5</xdr:col>
      <xdr:colOff>549275</xdr:colOff>
      <xdr:row>55</xdr:row>
      <xdr:rowOff>151493</xdr:rowOff>
    </xdr:to>
    <xdr:cxnSp macro="">
      <xdr:nvCxnSpPr>
        <xdr:cNvPr id="193" name="直線コネクタ 192"/>
        <xdr:cNvCxnSpPr/>
      </xdr:nvCxnSpPr>
      <xdr:spPr>
        <a:xfrm>
          <a:off x="3098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19249</xdr:rowOff>
    </xdr:from>
    <xdr:ext cx="736600" cy="259045"/>
    <xdr:sp macro="" textlink="">
      <xdr:nvSpPr>
        <xdr:cNvPr id="195" name="テキスト ボックス 194"/>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118835</xdr:rowOff>
    </xdr:to>
    <xdr:cxnSp macro="">
      <xdr:nvCxnSpPr>
        <xdr:cNvPr id="196" name="直線コネクタ 195"/>
        <xdr:cNvCxnSpPr/>
      </xdr:nvCxnSpPr>
      <xdr:spPr>
        <a:xfrm flipV="1">
          <a:off x="2209800" y="9472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198" name="テキスト ボックス 197"/>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118835</xdr:rowOff>
    </xdr:to>
    <xdr:cxnSp macro="">
      <xdr:nvCxnSpPr>
        <xdr:cNvPr id="199" name="直線コネクタ 198"/>
        <xdr:cNvCxnSpPr/>
      </xdr:nvCxnSpPr>
      <xdr:spPr>
        <a:xfrm>
          <a:off x="1320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1" name="テキスト ボックス 200"/>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3" name="テキスト ボックス 202"/>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214" name="テキスト ボックス 213"/>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その他に係る経常収支比率については、下水道事業会計繰出金及び国民健康保険事業特別会計繰出金の増により、平成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1.3</a:t>
          </a:r>
          <a:r>
            <a:rPr kumimoji="1" lang="ja-JP" altLang="en-US" sz="1300">
              <a:latin typeface="ＭＳ Ｐゴシック"/>
            </a:rPr>
            <a:t>ポイント上昇し</a:t>
          </a:r>
          <a:r>
            <a:rPr kumimoji="1" lang="en-US" altLang="ja-JP" sz="1300">
              <a:latin typeface="ＭＳ Ｐゴシック"/>
            </a:rPr>
            <a:t>15.5%</a:t>
          </a:r>
          <a:r>
            <a:rPr kumimoji="1" lang="ja-JP" altLang="en-US" sz="1300">
              <a:latin typeface="ＭＳ Ｐゴシック"/>
            </a:rPr>
            <a:t>となった。</a:t>
          </a: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0.3</a:t>
          </a:r>
          <a:r>
            <a:rPr kumimoji="1" lang="ja-JP" altLang="en-US" sz="1300">
              <a:latin typeface="ＭＳ Ｐゴシック"/>
            </a:rPr>
            <a:t>ポイント上回っている。繰出金については、増加傾向にあるので、今後、経費を削減するとともに利用者負担の適正化を図るなど、普通会計の負担を減らしていくよう努める。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107950</xdr:rowOff>
    </xdr:to>
    <xdr:cxnSp macro="">
      <xdr:nvCxnSpPr>
        <xdr:cNvPr id="251" name="直線コネクタ 250"/>
        <xdr:cNvCxnSpPr/>
      </xdr:nvCxnSpPr>
      <xdr:spPr>
        <a:xfrm>
          <a:off x="15671800" y="9781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8890</xdr:rowOff>
    </xdr:to>
    <xdr:cxnSp macro="">
      <xdr:nvCxnSpPr>
        <xdr:cNvPr id="254" name="直線コネクタ 253"/>
        <xdr:cNvCxnSpPr/>
      </xdr:nvCxnSpPr>
      <xdr:spPr>
        <a:xfrm>
          <a:off x="14782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56" name="テキスト ボックス 255"/>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56</xdr:row>
      <xdr:rowOff>157480</xdr:rowOff>
    </xdr:to>
    <xdr:cxnSp macro="">
      <xdr:nvCxnSpPr>
        <xdr:cNvPr id="257" name="直線コネクタ 256"/>
        <xdr:cNvCxnSpPr/>
      </xdr:nvCxnSpPr>
      <xdr:spPr>
        <a:xfrm>
          <a:off x="13893800" y="94615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39370</xdr:rowOff>
    </xdr:to>
    <xdr:cxnSp macro="">
      <xdr:nvCxnSpPr>
        <xdr:cNvPr id="260" name="直線コネクタ 259"/>
        <xdr:cNvCxnSpPr/>
      </xdr:nvCxnSpPr>
      <xdr:spPr>
        <a:xfrm flipV="1">
          <a:off x="13004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62" name="テキスト ボックス 26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4" name="テキスト ボックス 263"/>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3" name="テキスト ボックス 27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4" name="円/楕円 273"/>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5" name="テキスト ボックス 27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6" name="円/楕円 275"/>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7" name="テキスト ボックス 276"/>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8" name="円/楕円 277"/>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9" name="テキスト ボックス 278"/>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補助費等に係る経常収支比率については、公立大学法人運営費交付金の増により、平成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1.7</a:t>
          </a:r>
          <a:r>
            <a:rPr kumimoji="1" lang="ja-JP" altLang="en-US" sz="1300">
              <a:latin typeface="ＭＳ Ｐゴシック"/>
            </a:rPr>
            <a:t>ポイント上昇し</a:t>
          </a:r>
          <a:r>
            <a:rPr kumimoji="1" lang="en-US" altLang="ja-JP" sz="1300">
              <a:latin typeface="ＭＳ Ｐゴシック"/>
            </a:rPr>
            <a:t>16.9%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5.0</a:t>
          </a:r>
          <a:r>
            <a:rPr kumimoji="1" lang="ja-JP" altLang="en-US" sz="1300">
              <a:latin typeface="ＭＳ Ｐゴシック"/>
            </a:rPr>
            <a:t>ポイント上回っているので、公立大学法人運営費交付金については、今後も引き続き、運営費削減に向けて経営努力を促していくことで、運営費の減少を目指す。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156718</xdr:rowOff>
    </xdr:to>
    <xdr:cxnSp macro="">
      <xdr:nvCxnSpPr>
        <xdr:cNvPr id="309" name="直線コネクタ 308"/>
        <xdr:cNvCxnSpPr/>
      </xdr:nvCxnSpPr>
      <xdr:spPr>
        <a:xfrm>
          <a:off x="15671800" y="64226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124714</xdr:rowOff>
    </xdr:to>
    <xdr:cxnSp macro="">
      <xdr:nvCxnSpPr>
        <xdr:cNvPr id="312" name="直線コネクタ 311"/>
        <xdr:cNvCxnSpPr/>
      </xdr:nvCxnSpPr>
      <xdr:spPr>
        <a:xfrm flipV="1">
          <a:off x="14782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14" name="テキスト ボックス 313"/>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38</xdr:row>
      <xdr:rowOff>44704</xdr:rowOff>
    </xdr:to>
    <xdr:cxnSp macro="">
      <xdr:nvCxnSpPr>
        <xdr:cNvPr id="315" name="直線コネクタ 314"/>
        <xdr:cNvCxnSpPr/>
      </xdr:nvCxnSpPr>
      <xdr:spPr>
        <a:xfrm flipV="1">
          <a:off x="13893800" y="64683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44704</xdr:rowOff>
    </xdr:from>
    <xdr:to>
      <xdr:col>20</xdr:col>
      <xdr:colOff>158750</xdr:colOff>
      <xdr:row>38</xdr:row>
      <xdr:rowOff>94996</xdr:rowOff>
    </xdr:to>
    <xdr:cxnSp macro="">
      <xdr:nvCxnSpPr>
        <xdr:cNvPr id="318" name="直線コネクタ 317"/>
        <xdr:cNvCxnSpPr/>
      </xdr:nvCxnSpPr>
      <xdr:spPr>
        <a:xfrm flipV="1">
          <a:off x="13004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28" name="円/楕円 327"/>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29"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30" name="円/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2" name="円/楕円 33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3" name="テキスト ボックス 33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165354</xdr:rowOff>
    </xdr:from>
    <xdr:to>
      <xdr:col>20</xdr:col>
      <xdr:colOff>209550</xdr:colOff>
      <xdr:row>38</xdr:row>
      <xdr:rowOff>95504</xdr:rowOff>
    </xdr:to>
    <xdr:sp macro="" textlink="">
      <xdr:nvSpPr>
        <xdr:cNvPr id="334" name="円/楕円 333"/>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35" name="テキスト ボックス 334"/>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44196</xdr:rowOff>
    </xdr:from>
    <xdr:to>
      <xdr:col>19</xdr:col>
      <xdr:colOff>6350</xdr:colOff>
      <xdr:row>38</xdr:row>
      <xdr:rowOff>145796</xdr:rowOff>
    </xdr:to>
    <xdr:sp macro="" textlink="">
      <xdr:nvSpPr>
        <xdr:cNvPr id="336" name="円/楕円 335"/>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130573</xdr:rowOff>
    </xdr:from>
    <xdr:ext cx="762000" cy="259045"/>
    <xdr:sp macro="" textlink="">
      <xdr:nvSpPr>
        <xdr:cNvPr id="337" name="テキスト ボックス 336"/>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公債費に係る経常収支比率については、臨時財政対策債の増があったものの、公営住宅建設事業債、地方道路等整備事業債の償還期間終了により、平成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0.7</a:t>
          </a:r>
          <a:r>
            <a:rPr kumimoji="1" lang="ja-JP" altLang="en-US" sz="1300">
              <a:latin typeface="ＭＳ Ｐゴシック"/>
            </a:rPr>
            <a:t>ポイント減少し</a:t>
          </a:r>
          <a:r>
            <a:rPr kumimoji="1" lang="en-US" altLang="ja-JP" sz="1300">
              <a:latin typeface="ＭＳ Ｐゴシック"/>
            </a:rPr>
            <a:t>12.6%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4.7</a:t>
          </a:r>
          <a:r>
            <a:rPr kumimoji="1" lang="ja-JP" altLang="en-US" sz="1300">
              <a:latin typeface="ＭＳ Ｐゴシック"/>
            </a:rPr>
            <a:t>ポイント下回っているが、今後も公債費の縮減に努める。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20320</xdr:rowOff>
    </xdr:from>
    <xdr:to>
      <xdr:col>7</xdr:col>
      <xdr:colOff>15875</xdr:colOff>
      <xdr:row>74</xdr:row>
      <xdr:rowOff>73660</xdr:rowOff>
    </xdr:to>
    <xdr:cxnSp macro="">
      <xdr:nvCxnSpPr>
        <xdr:cNvPr id="370" name="直線コネクタ 369"/>
        <xdr:cNvCxnSpPr/>
      </xdr:nvCxnSpPr>
      <xdr:spPr>
        <a:xfrm flipV="1">
          <a:off x="3987800" y="12707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74</xdr:row>
      <xdr:rowOff>96520</xdr:rowOff>
    </xdr:to>
    <xdr:cxnSp macro="">
      <xdr:nvCxnSpPr>
        <xdr:cNvPr id="373" name="直線コネクタ 372"/>
        <xdr:cNvCxnSpPr/>
      </xdr:nvCxnSpPr>
      <xdr:spPr>
        <a:xfrm flipV="1">
          <a:off x="3098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96520</xdr:rowOff>
    </xdr:from>
    <xdr:to>
      <xdr:col>4</xdr:col>
      <xdr:colOff>346075</xdr:colOff>
      <xdr:row>75</xdr:row>
      <xdr:rowOff>24130</xdr:rowOff>
    </xdr:to>
    <xdr:cxnSp macro="">
      <xdr:nvCxnSpPr>
        <xdr:cNvPr id="376" name="直線コネクタ 375"/>
        <xdr:cNvCxnSpPr/>
      </xdr:nvCxnSpPr>
      <xdr:spPr>
        <a:xfrm flipV="1">
          <a:off x="2209800" y="12783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78" name="テキスト ボックス 377"/>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165100</xdr:rowOff>
    </xdr:from>
    <xdr:to>
      <xdr:col>3</xdr:col>
      <xdr:colOff>142875</xdr:colOff>
      <xdr:row>75</xdr:row>
      <xdr:rowOff>24130</xdr:rowOff>
    </xdr:to>
    <xdr:cxnSp macro="">
      <xdr:nvCxnSpPr>
        <xdr:cNvPr id="379" name="直線コネクタ 378"/>
        <xdr:cNvCxnSpPr/>
      </xdr:nvCxnSpPr>
      <xdr:spPr>
        <a:xfrm>
          <a:off x="1320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140970</xdr:rowOff>
    </xdr:from>
    <xdr:to>
      <xdr:col>7</xdr:col>
      <xdr:colOff>66675</xdr:colOff>
      <xdr:row>74</xdr:row>
      <xdr:rowOff>71120</xdr:rowOff>
    </xdr:to>
    <xdr:sp macro="" textlink="">
      <xdr:nvSpPr>
        <xdr:cNvPr id="389" name="円/楕円 388"/>
        <xdr:cNvSpPr/>
      </xdr:nvSpPr>
      <xdr:spPr>
        <a:xfrm>
          <a:off x="4775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157497</xdr:rowOff>
    </xdr:from>
    <xdr:ext cx="762000" cy="259045"/>
    <xdr:sp macro="" textlink="">
      <xdr:nvSpPr>
        <xdr:cNvPr id="390" name="公債費該当値テキスト"/>
        <xdr:cNvSpPr txBox="1"/>
      </xdr:nvSpPr>
      <xdr:spPr>
        <a:xfrm>
          <a:off x="49149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22860</xdr:rowOff>
    </xdr:from>
    <xdr:to>
      <xdr:col>5</xdr:col>
      <xdr:colOff>600075</xdr:colOff>
      <xdr:row>74</xdr:row>
      <xdr:rowOff>124460</xdr:rowOff>
    </xdr:to>
    <xdr:sp macro="" textlink="">
      <xdr:nvSpPr>
        <xdr:cNvPr id="391" name="円/楕円 390"/>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134637</xdr:rowOff>
    </xdr:from>
    <xdr:ext cx="736600" cy="259045"/>
    <xdr:sp macro="" textlink="">
      <xdr:nvSpPr>
        <xdr:cNvPr id="392" name="テキスト ボックス 391"/>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45720</xdr:rowOff>
    </xdr:from>
    <xdr:to>
      <xdr:col>4</xdr:col>
      <xdr:colOff>396875</xdr:colOff>
      <xdr:row>74</xdr:row>
      <xdr:rowOff>147320</xdr:rowOff>
    </xdr:to>
    <xdr:sp macro="" textlink="">
      <xdr:nvSpPr>
        <xdr:cNvPr id="393" name="円/楕円 392"/>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157497</xdr:rowOff>
    </xdr:from>
    <xdr:ext cx="762000" cy="259045"/>
    <xdr:sp macro="" textlink="">
      <xdr:nvSpPr>
        <xdr:cNvPr id="394" name="テキスト ボックス 393"/>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95" name="円/楕円 394"/>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96" name="テキスト ボックス 395"/>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114300</xdr:rowOff>
    </xdr:from>
    <xdr:to>
      <xdr:col>1</xdr:col>
      <xdr:colOff>676275</xdr:colOff>
      <xdr:row>75</xdr:row>
      <xdr:rowOff>44450</xdr:rowOff>
    </xdr:to>
    <xdr:sp macro="" textlink="">
      <xdr:nvSpPr>
        <xdr:cNvPr id="397" name="円/楕円 396"/>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54627</xdr:rowOff>
    </xdr:from>
    <xdr:ext cx="762000" cy="259045"/>
    <xdr:sp macro="" textlink="">
      <xdr:nvSpPr>
        <xdr:cNvPr id="398" name="テキスト ボックス 397"/>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公債費以外の経常収支比率については、人件費や補助費の増により、平成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3.9</a:t>
          </a:r>
          <a:r>
            <a:rPr kumimoji="1" lang="ja-JP" altLang="en-US" sz="1300">
              <a:latin typeface="ＭＳ Ｐゴシック"/>
            </a:rPr>
            <a:t>ポイント上昇し</a:t>
          </a:r>
          <a:r>
            <a:rPr kumimoji="1" lang="en-US" altLang="ja-JP" sz="1300">
              <a:latin typeface="ＭＳ Ｐゴシック"/>
            </a:rPr>
            <a:t>73.4%</a:t>
          </a:r>
          <a:r>
            <a:rPr kumimoji="1" lang="ja-JP" altLang="en-US" sz="1300">
              <a:latin typeface="ＭＳ Ｐゴシック"/>
            </a:rPr>
            <a:t>となった。</a:t>
          </a:r>
        </a:p>
        <a:p>
          <a:r>
            <a:rPr kumimoji="1" lang="ja-JP" altLang="en-US" sz="1300">
              <a:latin typeface="ＭＳ Ｐゴシック"/>
            </a:rPr>
            <a:t>　類似団体内平均と比較すると平成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2.4</a:t>
          </a:r>
          <a:r>
            <a:rPr kumimoji="1" lang="ja-JP" altLang="en-US" sz="1300">
              <a:latin typeface="ＭＳ Ｐゴシック"/>
            </a:rPr>
            <a:t>ポイント上回っているので、経費を削減するとともに健全な財政運営に努める。 </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78</xdr:row>
      <xdr:rowOff>27939</xdr:rowOff>
    </xdr:to>
    <xdr:cxnSp macro="">
      <xdr:nvCxnSpPr>
        <xdr:cNvPr id="431" name="直線コネクタ 430"/>
        <xdr:cNvCxnSpPr/>
      </xdr:nvCxnSpPr>
      <xdr:spPr>
        <a:xfrm>
          <a:off x="15671800" y="1325245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50800</xdr:rowOff>
    </xdr:to>
    <xdr:cxnSp macro="">
      <xdr:nvCxnSpPr>
        <xdr:cNvPr id="434" name="直線コネクタ 433"/>
        <xdr:cNvCxnSpPr/>
      </xdr:nvCxnSpPr>
      <xdr:spPr>
        <a:xfrm>
          <a:off x="14782800" y="13210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6" name="テキスト ボックス 435"/>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85089</xdr:rowOff>
    </xdr:to>
    <xdr:cxnSp macro="">
      <xdr:nvCxnSpPr>
        <xdr:cNvPr id="437" name="直線コネクタ 436"/>
        <xdr:cNvCxnSpPr/>
      </xdr:nvCxnSpPr>
      <xdr:spPr>
        <a:xfrm flipV="1">
          <a:off x="13893800" y="13210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39" name="テキスト ボックス 438"/>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85089</xdr:rowOff>
    </xdr:from>
    <xdr:to>
      <xdr:col>20</xdr:col>
      <xdr:colOff>158750</xdr:colOff>
      <xdr:row>77</xdr:row>
      <xdr:rowOff>115570</xdr:rowOff>
    </xdr:to>
    <xdr:cxnSp macro="">
      <xdr:nvCxnSpPr>
        <xdr:cNvPr id="440" name="直線コネクタ 439"/>
        <xdr:cNvCxnSpPr/>
      </xdr:nvCxnSpPr>
      <xdr:spPr>
        <a:xfrm flipV="1">
          <a:off x="13004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42" name="テキスト ボックス 441"/>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44" name="テキスト ボックス 443"/>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50" name="円/楕円 449"/>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1"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52" name="円/楕円 451"/>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111777</xdr:rowOff>
    </xdr:from>
    <xdr:ext cx="736600" cy="259045"/>
    <xdr:sp macro="" textlink="">
      <xdr:nvSpPr>
        <xdr:cNvPr id="453" name="テキスト ボックス 452"/>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4" name="円/楕円 453"/>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5" name="テキスト ボックス 454"/>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56" name="円/楕円 455"/>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146066</xdr:rowOff>
    </xdr:from>
    <xdr:ext cx="762000" cy="259045"/>
    <xdr:sp macro="" textlink="">
      <xdr:nvSpPr>
        <xdr:cNvPr id="457" name="テキスト ボックス 456"/>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8" name="円/楕円 457"/>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9" name="テキスト ボックス 458"/>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山梨県都留市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79318</xdr:rowOff>
    </xdr:from>
    <xdr:to>
      <xdr:col>4</xdr:col>
      <xdr:colOff>1117600</xdr:colOff>
      <xdr:row>17</xdr:row>
      <xdr:rowOff>117342</xdr:rowOff>
    </xdr:to>
    <xdr:cxnSp macro="">
      <xdr:nvCxnSpPr>
        <xdr:cNvPr id="50" name="直線コネクタ 49"/>
        <xdr:cNvCxnSpPr/>
      </xdr:nvCxnSpPr>
      <xdr:spPr bwMode="auto">
        <a:xfrm flipV="1">
          <a:off x="5003800" y="3041593"/>
          <a:ext cx="6477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117342</xdr:rowOff>
    </xdr:from>
    <xdr:to>
      <xdr:col>4</xdr:col>
      <xdr:colOff>469900</xdr:colOff>
      <xdr:row>17</xdr:row>
      <xdr:rowOff>160947</xdr:rowOff>
    </xdr:to>
    <xdr:cxnSp macro="">
      <xdr:nvCxnSpPr>
        <xdr:cNvPr id="53" name="直線コネクタ 52"/>
        <xdr:cNvCxnSpPr/>
      </xdr:nvCxnSpPr>
      <xdr:spPr bwMode="auto">
        <a:xfrm flipV="1">
          <a:off x="4305300" y="3079617"/>
          <a:ext cx="698500" cy="4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117816</xdr:rowOff>
    </xdr:from>
    <xdr:ext cx="736600" cy="259045"/>
    <xdr:sp macro="" textlink="">
      <xdr:nvSpPr>
        <xdr:cNvPr id="55" name="テキスト ボックス 54"/>
        <xdr:cNvSpPr txBox="1"/>
      </xdr:nvSpPr>
      <xdr:spPr>
        <a:xfrm>
          <a:off x="4622800" y="2565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136525</xdr:rowOff>
    </xdr:from>
    <xdr:to>
      <xdr:col>3</xdr:col>
      <xdr:colOff>904875</xdr:colOff>
      <xdr:row>17</xdr:row>
      <xdr:rowOff>160947</xdr:rowOff>
    </xdr:to>
    <xdr:cxnSp macro="">
      <xdr:nvCxnSpPr>
        <xdr:cNvPr id="56" name="直線コネクタ 55"/>
        <xdr:cNvCxnSpPr/>
      </xdr:nvCxnSpPr>
      <xdr:spPr bwMode="auto">
        <a:xfrm>
          <a:off x="3606800" y="3098800"/>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146467</xdr:rowOff>
    </xdr:from>
    <xdr:ext cx="762000" cy="259045"/>
    <xdr:sp macro="" textlink="">
      <xdr:nvSpPr>
        <xdr:cNvPr id="58" name="テキスト ボックス 57"/>
        <xdr:cNvSpPr txBox="1"/>
      </xdr:nvSpPr>
      <xdr:spPr>
        <a:xfrm>
          <a:off x="3924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102768</xdr:rowOff>
    </xdr:from>
    <xdr:to>
      <xdr:col>3</xdr:col>
      <xdr:colOff>206375</xdr:colOff>
      <xdr:row>17</xdr:row>
      <xdr:rowOff>136525</xdr:rowOff>
    </xdr:to>
    <xdr:cxnSp macro="">
      <xdr:nvCxnSpPr>
        <xdr:cNvPr id="59" name="直線コネクタ 58"/>
        <xdr:cNvCxnSpPr/>
      </xdr:nvCxnSpPr>
      <xdr:spPr bwMode="auto">
        <a:xfrm>
          <a:off x="2908300" y="3065043"/>
          <a:ext cx="698500" cy="3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131208</xdr:rowOff>
    </xdr:from>
    <xdr:ext cx="762000" cy="259045"/>
    <xdr:sp macro="" textlink="">
      <xdr:nvSpPr>
        <xdr:cNvPr id="61" name="テキスト ボックス 60"/>
        <xdr:cNvSpPr txBox="1"/>
      </xdr:nvSpPr>
      <xdr:spPr>
        <a:xfrm>
          <a:off x="3225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68134</xdr:rowOff>
    </xdr:from>
    <xdr:ext cx="762000" cy="259045"/>
    <xdr:sp macro="" textlink="">
      <xdr:nvSpPr>
        <xdr:cNvPr id="63" name="テキスト ボックス 62"/>
        <xdr:cNvSpPr txBox="1"/>
      </xdr:nvSpPr>
      <xdr:spPr>
        <a:xfrm>
          <a:off x="2527300" y="251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28518</xdr:rowOff>
    </xdr:from>
    <xdr:to>
      <xdr:col>5</xdr:col>
      <xdr:colOff>34925</xdr:colOff>
      <xdr:row>17</xdr:row>
      <xdr:rowOff>130118</xdr:rowOff>
    </xdr:to>
    <xdr:sp macro="" textlink="">
      <xdr:nvSpPr>
        <xdr:cNvPr id="69" name="円/楕円 68"/>
        <xdr:cNvSpPr/>
      </xdr:nvSpPr>
      <xdr:spPr bwMode="auto">
        <a:xfrm>
          <a:off x="5600700" y="299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595</xdr:rowOff>
    </xdr:from>
    <xdr:ext cx="762000" cy="259045"/>
    <xdr:sp macro="" textlink="">
      <xdr:nvSpPr>
        <xdr:cNvPr id="70" name="人口1人当たり決算額の推移該当値テキスト130"/>
        <xdr:cNvSpPr txBox="1"/>
      </xdr:nvSpPr>
      <xdr:spPr>
        <a:xfrm>
          <a:off x="5740400" y="29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66542</xdr:rowOff>
    </xdr:from>
    <xdr:to>
      <xdr:col>4</xdr:col>
      <xdr:colOff>520700</xdr:colOff>
      <xdr:row>17</xdr:row>
      <xdr:rowOff>168142</xdr:rowOff>
    </xdr:to>
    <xdr:sp macro="" textlink="">
      <xdr:nvSpPr>
        <xdr:cNvPr id="71" name="円/楕円 70"/>
        <xdr:cNvSpPr/>
      </xdr:nvSpPr>
      <xdr:spPr bwMode="auto">
        <a:xfrm>
          <a:off x="4953000" y="302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152919</xdr:rowOff>
    </xdr:from>
    <xdr:ext cx="736600" cy="259045"/>
    <xdr:sp macro="" textlink="">
      <xdr:nvSpPr>
        <xdr:cNvPr id="72" name="テキスト ボックス 71"/>
        <xdr:cNvSpPr txBox="1"/>
      </xdr:nvSpPr>
      <xdr:spPr>
        <a:xfrm>
          <a:off x="4622800" y="31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110147</xdr:rowOff>
    </xdr:from>
    <xdr:to>
      <xdr:col>3</xdr:col>
      <xdr:colOff>955675</xdr:colOff>
      <xdr:row>18</xdr:row>
      <xdr:rowOff>40297</xdr:rowOff>
    </xdr:to>
    <xdr:sp macro="" textlink="">
      <xdr:nvSpPr>
        <xdr:cNvPr id="73" name="円/楕円 72"/>
        <xdr:cNvSpPr/>
      </xdr:nvSpPr>
      <xdr:spPr bwMode="auto">
        <a:xfrm>
          <a:off x="4254500" y="307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25074</xdr:rowOff>
    </xdr:from>
    <xdr:ext cx="762000" cy="259045"/>
    <xdr:sp macro="" textlink="">
      <xdr:nvSpPr>
        <xdr:cNvPr id="74" name="テキスト ボックス 73"/>
        <xdr:cNvSpPr txBox="1"/>
      </xdr:nvSpPr>
      <xdr:spPr>
        <a:xfrm>
          <a:off x="3924300" y="315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85725</xdr:rowOff>
    </xdr:from>
    <xdr:to>
      <xdr:col>3</xdr:col>
      <xdr:colOff>257175</xdr:colOff>
      <xdr:row>18</xdr:row>
      <xdr:rowOff>15875</xdr:rowOff>
    </xdr:to>
    <xdr:sp macro="" textlink="">
      <xdr:nvSpPr>
        <xdr:cNvPr id="75" name="円/楕円 74"/>
        <xdr:cNvSpPr/>
      </xdr:nvSpPr>
      <xdr:spPr bwMode="auto">
        <a:xfrm>
          <a:off x="3556000" y="304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652</xdr:rowOff>
    </xdr:from>
    <xdr:ext cx="762000" cy="259045"/>
    <xdr:sp macro="" textlink="">
      <xdr:nvSpPr>
        <xdr:cNvPr id="76" name="テキスト ボックス 75"/>
        <xdr:cNvSpPr txBox="1"/>
      </xdr:nvSpPr>
      <xdr:spPr>
        <a:xfrm>
          <a:off x="3225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64,000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51968</xdr:rowOff>
    </xdr:from>
    <xdr:to>
      <xdr:col>2</xdr:col>
      <xdr:colOff>692150</xdr:colOff>
      <xdr:row>17</xdr:row>
      <xdr:rowOff>153568</xdr:rowOff>
    </xdr:to>
    <xdr:sp macro="" textlink="">
      <xdr:nvSpPr>
        <xdr:cNvPr id="77" name="円/楕円 76"/>
        <xdr:cNvSpPr/>
      </xdr:nvSpPr>
      <xdr:spPr bwMode="auto">
        <a:xfrm>
          <a:off x="2857500" y="301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138345</xdr:rowOff>
    </xdr:from>
    <xdr:ext cx="762000" cy="259045"/>
    <xdr:sp macro="" textlink="">
      <xdr:nvSpPr>
        <xdr:cNvPr id="78" name="テキスト ボックス 77"/>
        <xdr:cNvSpPr txBox="1"/>
      </xdr:nvSpPr>
      <xdr:spPr>
        <a:xfrm>
          <a:off x="2527300" y="31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228792</xdr:rowOff>
    </xdr:from>
    <xdr:to>
      <xdr:col>4</xdr:col>
      <xdr:colOff>1117600</xdr:colOff>
      <xdr:row>34</xdr:row>
      <xdr:rowOff>266283</xdr:rowOff>
    </xdr:to>
    <xdr:cxnSp macro="">
      <xdr:nvCxnSpPr>
        <xdr:cNvPr id="114" name="直線コネクタ 113"/>
        <xdr:cNvCxnSpPr/>
      </xdr:nvCxnSpPr>
      <xdr:spPr bwMode="auto">
        <a:xfrm>
          <a:off x="5003800" y="6496242"/>
          <a:ext cx="6477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179382</xdr:rowOff>
    </xdr:from>
    <xdr:to>
      <xdr:col>4</xdr:col>
      <xdr:colOff>469900</xdr:colOff>
      <xdr:row>34</xdr:row>
      <xdr:rowOff>228792</xdr:rowOff>
    </xdr:to>
    <xdr:cxnSp macro="">
      <xdr:nvCxnSpPr>
        <xdr:cNvPr id="117" name="直線コネクタ 116"/>
        <xdr:cNvCxnSpPr/>
      </xdr:nvCxnSpPr>
      <xdr:spPr bwMode="auto">
        <a:xfrm>
          <a:off x="4305300" y="6446832"/>
          <a:ext cx="6985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219694</xdr:rowOff>
    </xdr:from>
    <xdr:ext cx="736600" cy="259045"/>
    <xdr:sp macro="" textlink="">
      <xdr:nvSpPr>
        <xdr:cNvPr id="119" name="テキスト ボックス 118"/>
        <xdr:cNvSpPr txBox="1"/>
      </xdr:nvSpPr>
      <xdr:spPr>
        <a:xfrm>
          <a:off x="4622800" y="68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116125</xdr:rowOff>
    </xdr:from>
    <xdr:to>
      <xdr:col>3</xdr:col>
      <xdr:colOff>904875</xdr:colOff>
      <xdr:row>34</xdr:row>
      <xdr:rowOff>179382</xdr:rowOff>
    </xdr:to>
    <xdr:cxnSp macro="">
      <xdr:nvCxnSpPr>
        <xdr:cNvPr id="120" name="直線コネクタ 119"/>
        <xdr:cNvCxnSpPr/>
      </xdr:nvCxnSpPr>
      <xdr:spPr bwMode="auto">
        <a:xfrm>
          <a:off x="3606800" y="6383575"/>
          <a:ext cx="698500" cy="63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160062</xdr:rowOff>
    </xdr:from>
    <xdr:ext cx="762000" cy="259045"/>
    <xdr:sp macro="" textlink="">
      <xdr:nvSpPr>
        <xdr:cNvPr id="122" name="テキスト ボックス 121"/>
        <xdr:cNvSpPr txBox="1"/>
      </xdr:nvSpPr>
      <xdr:spPr>
        <a:xfrm>
          <a:off x="3924300" y="677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116125</xdr:rowOff>
    </xdr:from>
    <xdr:to>
      <xdr:col>3</xdr:col>
      <xdr:colOff>206375</xdr:colOff>
      <xdr:row>34</xdr:row>
      <xdr:rowOff>160180</xdr:rowOff>
    </xdr:to>
    <xdr:cxnSp macro="">
      <xdr:nvCxnSpPr>
        <xdr:cNvPr id="123" name="直線コネクタ 122"/>
        <xdr:cNvCxnSpPr/>
      </xdr:nvCxnSpPr>
      <xdr:spPr bwMode="auto">
        <a:xfrm flipV="1">
          <a:off x="2908300" y="6383575"/>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190956</xdr:rowOff>
    </xdr:from>
    <xdr:ext cx="762000" cy="259045"/>
    <xdr:sp macro="" textlink="">
      <xdr:nvSpPr>
        <xdr:cNvPr id="125" name="テキスト ボックス 124"/>
        <xdr:cNvSpPr txBox="1"/>
      </xdr:nvSpPr>
      <xdr:spPr>
        <a:xfrm>
          <a:off x="32258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150265</xdr:rowOff>
    </xdr:from>
    <xdr:ext cx="762000" cy="259045"/>
    <xdr:sp macro="" textlink="">
      <xdr:nvSpPr>
        <xdr:cNvPr id="127" name="テキスト ボックス 126"/>
        <xdr:cNvSpPr txBox="1"/>
      </xdr:nvSpPr>
      <xdr:spPr>
        <a:xfrm>
          <a:off x="25273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215483</xdr:rowOff>
    </xdr:from>
    <xdr:to>
      <xdr:col>5</xdr:col>
      <xdr:colOff>34925</xdr:colOff>
      <xdr:row>34</xdr:row>
      <xdr:rowOff>317083</xdr:rowOff>
    </xdr:to>
    <xdr:sp macro="" textlink="">
      <xdr:nvSpPr>
        <xdr:cNvPr id="133" name="円/楕円 132"/>
        <xdr:cNvSpPr/>
      </xdr:nvSpPr>
      <xdr:spPr bwMode="auto">
        <a:xfrm>
          <a:off x="5600700" y="6482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60560</xdr:rowOff>
    </xdr:from>
    <xdr:ext cx="762000" cy="259045"/>
    <xdr:sp macro="" textlink="">
      <xdr:nvSpPr>
        <xdr:cNvPr id="134" name="人口1人当たり決算額の推移該当値テキスト445"/>
        <xdr:cNvSpPr txBox="1"/>
      </xdr:nvSpPr>
      <xdr:spPr>
        <a:xfrm>
          <a:off x="5740400" y="63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177992</xdr:rowOff>
    </xdr:from>
    <xdr:to>
      <xdr:col>4</xdr:col>
      <xdr:colOff>520700</xdr:colOff>
      <xdr:row>34</xdr:row>
      <xdr:rowOff>279592</xdr:rowOff>
    </xdr:to>
    <xdr:sp macro="" textlink="">
      <xdr:nvSpPr>
        <xdr:cNvPr id="135" name="円/楕円 134"/>
        <xdr:cNvSpPr/>
      </xdr:nvSpPr>
      <xdr:spPr bwMode="auto">
        <a:xfrm>
          <a:off x="4953000" y="644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289769</xdr:rowOff>
    </xdr:from>
    <xdr:ext cx="736600" cy="259045"/>
    <xdr:sp macro="" textlink="">
      <xdr:nvSpPr>
        <xdr:cNvPr id="136" name="テキスト ボックス 135"/>
        <xdr:cNvSpPr txBox="1"/>
      </xdr:nvSpPr>
      <xdr:spPr>
        <a:xfrm>
          <a:off x="4622800" y="621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128582</xdr:rowOff>
    </xdr:from>
    <xdr:to>
      <xdr:col>3</xdr:col>
      <xdr:colOff>955675</xdr:colOff>
      <xdr:row>34</xdr:row>
      <xdr:rowOff>230182</xdr:rowOff>
    </xdr:to>
    <xdr:sp macro="" textlink="">
      <xdr:nvSpPr>
        <xdr:cNvPr id="137" name="円/楕円 136"/>
        <xdr:cNvSpPr/>
      </xdr:nvSpPr>
      <xdr:spPr bwMode="auto">
        <a:xfrm>
          <a:off x="4254500" y="6396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240359</xdr:rowOff>
    </xdr:from>
    <xdr:ext cx="762000" cy="259045"/>
    <xdr:sp macro="" textlink="">
      <xdr:nvSpPr>
        <xdr:cNvPr id="138" name="テキスト ボックス 137"/>
        <xdr:cNvSpPr txBox="1"/>
      </xdr:nvSpPr>
      <xdr:spPr>
        <a:xfrm>
          <a:off x="3924300" y="616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65325</xdr:rowOff>
    </xdr:from>
    <xdr:to>
      <xdr:col>3</xdr:col>
      <xdr:colOff>257175</xdr:colOff>
      <xdr:row>34</xdr:row>
      <xdr:rowOff>166925</xdr:rowOff>
    </xdr:to>
    <xdr:sp macro="" textlink="">
      <xdr:nvSpPr>
        <xdr:cNvPr id="139" name="円/楕円 138"/>
        <xdr:cNvSpPr/>
      </xdr:nvSpPr>
      <xdr:spPr bwMode="auto">
        <a:xfrm>
          <a:off x="3556000" y="633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177102</xdr:rowOff>
    </xdr:from>
    <xdr:ext cx="762000" cy="259045"/>
    <xdr:sp macro="" textlink="">
      <xdr:nvSpPr>
        <xdr:cNvPr id="140" name="テキスト ボックス 139"/>
        <xdr:cNvSpPr txBox="1"/>
      </xdr:nvSpPr>
      <xdr:spPr>
        <a:xfrm>
          <a:off x="3225800" y="610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109380</xdr:rowOff>
    </xdr:from>
    <xdr:to>
      <xdr:col>2</xdr:col>
      <xdr:colOff>692150</xdr:colOff>
      <xdr:row>34</xdr:row>
      <xdr:rowOff>210980</xdr:rowOff>
    </xdr:to>
    <xdr:sp macro="" textlink="">
      <xdr:nvSpPr>
        <xdr:cNvPr id="141" name="円/楕円 140"/>
        <xdr:cNvSpPr/>
      </xdr:nvSpPr>
      <xdr:spPr bwMode="auto">
        <a:xfrm>
          <a:off x="2857500" y="637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221157</xdr:rowOff>
    </xdr:from>
    <xdr:ext cx="762000" cy="259045"/>
    <xdr:sp macro="" textlink="">
      <xdr:nvSpPr>
        <xdr:cNvPr id="142" name="テキスト ボックス 141"/>
        <xdr:cNvSpPr txBox="1"/>
      </xdr:nvSpPr>
      <xdr:spPr>
        <a:xfrm>
          <a:off x="2527300" y="61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31,486
30,975
161.63
15,169,872
14,366,435
664,722
8,649,871
12,192,675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46317</xdr:rowOff>
    </xdr:from>
    <xdr:to>
      <xdr:col>6</xdr:col>
      <xdr:colOff>511175</xdr:colOff>
      <xdr:row>36</xdr:row>
      <xdr:rowOff>162065</xdr:rowOff>
    </xdr:to>
    <xdr:cxnSp macro="">
      <xdr:nvCxnSpPr>
        <xdr:cNvPr id="61" name="直線コネクタ 60"/>
        <xdr:cNvCxnSpPr/>
      </xdr:nvCxnSpPr>
      <xdr:spPr>
        <a:xfrm flipV="1">
          <a:off x="3797300" y="6218517"/>
          <a:ext cx="8382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141014</xdr:rowOff>
    </xdr:from>
    <xdr:to>
      <xdr:col>5</xdr:col>
      <xdr:colOff>358775</xdr:colOff>
      <xdr:row>36</xdr:row>
      <xdr:rowOff>162065</xdr:rowOff>
    </xdr:to>
    <xdr:cxnSp macro="">
      <xdr:nvCxnSpPr>
        <xdr:cNvPr id="64" name="直線コネクタ 63"/>
        <xdr:cNvCxnSpPr/>
      </xdr:nvCxnSpPr>
      <xdr:spPr>
        <a:xfrm>
          <a:off x="2908300" y="6313214"/>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105300</xdr:rowOff>
    </xdr:from>
    <xdr:ext cx="534377" cy="259045"/>
    <xdr:sp macro="" textlink="">
      <xdr:nvSpPr>
        <xdr:cNvPr id="66" name="テキスト ボックス 65"/>
        <xdr:cNvSpPr txBox="1"/>
      </xdr:nvSpPr>
      <xdr:spPr>
        <a:xfrm>
          <a:off x="3530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141014</xdr:rowOff>
    </xdr:from>
    <xdr:to>
      <xdr:col>4</xdr:col>
      <xdr:colOff>155575</xdr:colOff>
      <xdr:row>36</xdr:row>
      <xdr:rowOff>157226</xdr:rowOff>
    </xdr:to>
    <xdr:cxnSp macro="">
      <xdr:nvCxnSpPr>
        <xdr:cNvPr id="67" name="直線コネクタ 66"/>
        <xdr:cNvCxnSpPr/>
      </xdr:nvCxnSpPr>
      <xdr:spPr>
        <a:xfrm flipV="1">
          <a:off x="2019300" y="6313214"/>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132713</xdr:rowOff>
    </xdr:from>
    <xdr:ext cx="534377" cy="259045"/>
    <xdr:sp macro="" textlink="">
      <xdr:nvSpPr>
        <xdr:cNvPr id="69" name="テキスト ボックス 68"/>
        <xdr:cNvSpPr txBox="1"/>
      </xdr:nvSpPr>
      <xdr:spPr>
        <a:xfrm>
          <a:off x="2641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110458</xdr:rowOff>
    </xdr:from>
    <xdr:to>
      <xdr:col>2</xdr:col>
      <xdr:colOff>638175</xdr:colOff>
      <xdr:row>36</xdr:row>
      <xdr:rowOff>157226</xdr:rowOff>
    </xdr:to>
    <xdr:cxnSp macro="">
      <xdr:nvCxnSpPr>
        <xdr:cNvPr id="70" name="直線コネクタ 69"/>
        <xdr:cNvCxnSpPr/>
      </xdr:nvCxnSpPr>
      <xdr:spPr>
        <a:xfrm>
          <a:off x="1130300" y="6282658"/>
          <a:ext cx="8890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46512</xdr:rowOff>
    </xdr:from>
    <xdr:ext cx="534377" cy="259045"/>
    <xdr:sp macro="" textlink="">
      <xdr:nvSpPr>
        <xdr:cNvPr id="72" name="テキスト ボックス 71"/>
        <xdr:cNvSpPr txBox="1"/>
      </xdr:nvSpPr>
      <xdr:spPr>
        <a:xfrm>
          <a:off x="1752111" y="58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10336</xdr:rowOff>
    </xdr:from>
    <xdr:ext cx="534377" cy="259045"/>
    <xdr:sp macro="" textlink="">
      <xdr:nvSpPr>
        <xdr:cNvPr id="74" name="テキスト ボックス 73"/>
        <xdr:cNvSpPr txBox="1"/>
      </xdr:nvSpPr>
      <xdr:spPr>
        <a:xfrm>
          <a:off x="863111" y="583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166967</xdr:rowOff>
    </xdr:from>
    <xdr:to>
      <xdr:col>6</xdr:col>
      <xdr:colOff>561975</xdr:colOff>
      <xdr:row>36</xdr:row>
      <xdr:rowOff>97117</xdr:rowOff>
    </xdr:to>
    <xdr:sp macro="" textlink="">
      <xdr:nvSpPr>
        <xdr:cNvPr id="80" name="円/楕円 79"/>
        <xdr:cNvSpPr/>
      </xdr:nvSpPr>
      <xdr:spPr>
        <a:xfrm>
          <a:off x="4584700" y="61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145394</xdr:rowOff>
    </xdr:from>
    <xdr:ext cx="534377" cy="259045"/>
    <xdr:sp macro="" textlink="">
      <xdr:nvSpPr>
        <xdr:cNvPr id="81" name="人件費該当値テキスト"/>
        <xdr:cNvSpPr txBox="1"/>
      </xdr:nvSpPr>
      <xdr:spPr>
        <a:xfrm>
          <a:off x="4686300" y="61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111265</xdr:rowOff>
    </xdr:from>
    <xdr:to>
      <xdr:col>5</xdr:col>
      <xdr:colOff>409575</xdr:colOff>
      <xdr:row>37</xdr:row>
      <xdr:rowOff>41415</xdr:rowOff>
    </xdr:to>
    <xdr:sp macro="" textlink="">
      <xdr:nvSpPr>
        <xdr:cNvPr id="82" name="円/楕円 81"/>
        <xdr:cNvSpPr/>
      </xdr:nvSpPr>
      <xdr:spPr>
        <a:xfrm>
          <a:off x="3746500" y="62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32542</xdr:rowOff>
    </xdr:from>
    <xdr:ext cx="534377" cy="259045"/>
    <xdr:sp macro="" textlink="">
      <xdr:nvSpPr>
        <xdr:cNvPr id="83" name="テキスト ボックス 82"/>
        <xdr:cNvSpPr txBox="1"/>
      </xdr:nvSpPr>
      <xdr:spPr>
        <a:xfrm>
          <a:off x="3530111" y="63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90214</xdr:rowOff>
    </xdr:from>
    <xdr:to>
      <xdr:col>4</xdr:col>
      <xdr:colOff>206375</xdr:colOff>
      <xdr:row>37</xdr:row>
      <xdr:rowOff>20364</xdr:rowOff>
    </xdr:to>
    <xdr:sp macro="" textlink="">
      <xdr:nvSpPr>
        <xdr:cNvPr id="84" name="円/楕円 83"/>
        <xdr:cNvSpPr/>
      </xdr:nvSpPr>
      <xdr:spPr>
        <a:xfrm>
          <a:off x="2857500" y="6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11491</xdr:rowOff>
    </xdr:from>
    <xdr:ext cx="534377" cy="259045"/>
    <xdr:sp macro="" textlink="">
      <xdr:nvSpPr>
        <xdr:cNvPr id="85" name="テキスト ボックス 84"/>
        <xdr:cNvSpPr txBox="1"/>
      </xdr:nvSpPr>
      <xdr:spPr>
        <a:xfrm>
          <a:off x="2641111" y="6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106426</xdr:rowOff>
    </xdr:from>
    <xdr:to>
      <xdr:col>3</xdr:col>
      <xdr:colOff>3175</xdr:colOff>
      <xdr:row>37</xdr:row>
      <xdr:rowOff>36576</xdr:rowOff>
    </xdr:to>
    <xdr:sp macro="" textlink="">
      <xdr:nvSpPr>
        <xdr:cNvPr id="86" name="円/楕円 85"/>
        <xdr:cNvSpPr/>
      </xdr:nvSpPr>
      <xdr:spPr>
        <a:xfrm>
          <a:off x="1968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27703</xdr:rowOff>
    </xdr:from>
    <xdr:ext cx="534377" cy="259045"/>
    <xdr:sp macro="" textlink="">
      <xdr:nvSpPr>
        <xdr:cNvPr id="87" name="テキスト ボックス 86"/>
        <xdr:cNvSpPr txBox="1"/>
      </xdr:nvSpPr>
      <xdr:spPr>
        <a:xfrm>
          <a:off x="1752111" y="63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59658</xdr:rowOff>
    </xdr:from>
    <xdr:to>
      <xdr:col>1</xdr:col>
      <xdr:colOff>485775</xdr:colOff>
      <xdr:row>36</xdr:row>
      <xdr:rowOff>161258</xdr:rowOff>
    </xdr:to>
    <xdr:sp macro="" textlink="">
      <xdr:nvSpPr>
        <xdr:cNvPr id="88" name="円/楕円 87"/>
        <xdr:cNvSpPr/>
      </xdr:nvSpPr>
      <xdr:spPr>
        <a:xfrm>
          <a:off x="1079500" y="62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152385</xdr:rowOff>
    </xdr:from>
    <xdr:ext cx="534377" cy="259045"/>
    <xdr:sp macro="" textlink="">
      <xdr:nvSpPr>
        <xdr:cNvPr id="89" name="テキスト ボックス 88"/>
        <xdr:cNvSpPr txBox="1"/>
      </xdr:nvSpPr>
      <xdr:spPr>
        <a:xfrm>
          <a:off x="863111" y="63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31660</xdr:rowOff>
    </xdr:from>
    <xdr:to>
      <xdr:col>6</xdr:col>
      <xdr:colOff>511175</xdr:colOff>
      <xdr:row>58</xdr:row>
      <xdr:rowOff>43139</xdr:rowOff>
    </xdr:to>
    <xdr:cxnSp macro="">
      <xdr:nvCxnSpPr>
        <xdr:cNvPr id="118" name="直線コネクタ 117"/>
        <xdr:cNvCxnSpPr/>
      </xdr:nvCxnSpPr>
      <xdr:spPr>
        <a:xfrm flipV="1">
          <a:off x="3797300" y="9975760"/>
          <a:ext cx="8382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43139</xdr:rowOff>
    </xdr:from>
    <xdr:to>
      <xdr:col>5</xdr:col>
      <xdr:colOff>358775</xdr:colOff>
      <xdr:row>58</xdr:row>
      <xdr:rowOff>60623</xdr:rowOff>
    </xdr:to>
    <xdr:cxnSp macro="">
      <xdr:nvCxnSpPr>
        <xdr:cNvPr id="121" name="直線コネクタ 120"/>
        <xdr:cNvCxnSpPr/>
      </xdr:nvCxnSpPr>
      <xdr:spPr>
        <a:xfrm flipV="1">
          <a:off x="2908300" y="9987239"/>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63531</xdr:rowOff>
    </xdr:from>
    <xdr:ext cx="534377" cy="259045"/>
    <xdr:sp macro="" textlink="">
      <xdr:nvSpPr>
        <xdr:cNvPr id="123" name="テキスト ボックス 122"/>
        <xdr:cNvSpPr txBox="1"/>
      </xdr:nvSpPr>
      <xdr:spPr>
        <a:xfrm>
          <a:off x="3530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55656</xdr:rowOff>
    </xdr:from>
    <xdr:to>
      <xdr:col>4</xdr:col>
      <xdr:colOff>155575</xdr:colOff>
      <xdr:row>58</xdr:row>
      <xdr:rowOff>60623</xdr:rowOff>
    </xdr:to>
    <xdr:cxnSp macro="">
      <xdr:nvCxnSpPr>
        <xdr:cNvPr id="124" name="直線コネクタ 123"/>
        <xdr:cNvCxnSpPr/>
      </xdr:nvCxnSpPr>
      <xdr:spPr>
        <a:xfrm>
          <a:off x="2019300" y="9999756"/>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76836</xdr:rowOff>
    </xdr:from>
    <xdr:ext cx="534377" cy="259045"/>
    <xdr:sp macro="" textlink="">
      <xdr:nvSpPr>
        <xdr:cNvPr id="126" name="テキスト ボックス 125"/>
        <xdr:cNvSpPr txBox="1"/>
      </xdr:nvSpPr>
      <xdr:spPr>
        <a:xfrm>
          <a:off x="2641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35542</xdr:rowOff>
    </xdr:from>
    <xdr:to>
      <xdr:col>2</xdr:col>
      <xdr:colOff>638175</xdr:colOff>
      <xdr:row>58</xdr:row>
      <xdr:rowOff>55656</xdr:rowOff>
    </xdr:to>
    <xdr:cxnSp macro="">
      <xdr:nvCxnSpPr>
        <xdr:cNvPr id="127" name="直線コネクタ 126"/>
        <xdr:cNvCxnSpPr/>
      </xdr:nvCxnSpPr>
      <xdr:spPr>
        <a:xfrm>
          <a:off x="1130300" y="9979642"/>
          <a:ext cx="889000"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72245</xdr:rowOff>
    </xdr:from>
    <xdr:ext cx="534377" cy="259045"/>
    <xdr:sp macro="" textlink="">
      <xdr:nvSpPr>
        <xdr:cNvPr id="129" name="テキスト ボックス 128"/>
        <xdr:cNvSpPr txBox="1"/>
      </xdr:nvSpPr>
      <xdr:spPr>
        <a:xfrm>
          <a:off x="1752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68648</xdr:rowOff>
    </xdr:from>
    <xdr:ext cx="534377" cy="259045"/>
    <xdr:sp macro="" textlink="">
      <xdr:nvSpPr>
        <xdr:cNvPr id="131" name="テキスト ボックス 130"/>
        <xdr:cNvSpPr txBox="1"/>
      </xdr:nvSpPr>
      <xdr:spPr>
        <a:xfrm>
          <a:off x="863111" y="96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152310</xdr:rowOff>
    </xdr:from>
    <xdr:to>
      <xdr:col>6</xdr:col>
      <xdr:colOff>561975</xdr:colOff>
      <xdr:row>58</xdr:row>
      <xdr:rowOff>82460</xdr:rowOff>
    </xdr:to>
    <xdr:sp macro="" textlink="">
      <xdr:nvSpPr>
        <xdr:cNvPr id="137" name="円/楕円 136"/>
        <xdr:cNvSpPr/>
      </xdr:nvSpPr>
      <xdr:spPr>
        <a:xfrm>
          <a:off x="4584700" y="99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67237</xdr:rowOff>
    </xdr:from>
    <xdr:ext cx="534377" cy="259045"/>
    <xdr:sp macro="" textlink="">
      <xdr:nvSpPr>
        <xdr:cNvPr id="138" name="物件費該当値テキスト"/>
        <xdr:cNvSpPr txBox="1"/>
      </xdr:nvSpPr>
      <xdr:spPr>
        <a:xfrm>
          <a:off x="4686300" y="98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163789</xdr:rowOff>
    </xdr:from>
    <xdr:to>
      <xdr:col>5</xdr:col>
      <xdr:colOff>409575</xdr:colOff>
      <xdr:row>58</xdr:row>
      <xdr:rowOff>93939</xdr:rowOff>
    </xdr:to>
    <xdr:sp macro="" textlink="">
      <xdr:nvSpPr>
        <xdr:cNvPr id="139" name="円/楕円 138"/>
        <xdr:cNvSpPr/>
      </xdr:nvSpPr>
      <xdr:spPr>
        <a:xfrm>
          <a:off x="3746500" y="99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85066</xdr:rowOff>
    </xdr:from>
    <xdr:ext cx="534377" cy="259045"/>
    <xdr:sp macro="" textlink="">
      <xdr:nvSpPr>
        <xdr:cNvPr id="140" name="テキスト ボックス 139"/>
        <xdr:cNvSpPr txBox="1"/>
      </xdr:nvSpPr>
      <xdr:spPr>
        <a:xfrm>
          <a:off x="3530111" y="1002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9823</xdr:rowOff>
    </xdr:from>
    <xdr:to>
      <xdr:col>4</xdr:col>
      <xdr:colOff>206375</xdr:colOff>
      <xdr:row>58</xdr:row>
      <xdr:rowOff>111423</xdr:rowOff>
    </xdr:to>
    <xdr:sp macro="" textlink="">
      <xdr:nvSpPr>
        <xdr:cNvPr id="141" name="円/楕円 140"/>
        <xdr:cNvSpPr/>
      </xdr:nvSpPr>
      <xdr:spPr>
        <a:xfrm>
          <a:off x="2857500" y="99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102550</xdr:rowOff>
    </xdr:from>
    <xdr:ext cx="534377" cy="259045"/>
    <xdr:sp macro="" textlink="">
      <xdr:nvSpPr>
        <xdr:cNvPr id="142" name="テキスト ボックス 141"/>
        <xdr:cNvSpPr txBox="1"/>
      </xdr:nvSpPr>
      <xdr:spPr>
        <a:xfrm>
          <a:off x="2641111" y="1004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4856</xdr:rowOff>
    </xdr:from>
    <xdr:to>
      <xdr:col>3</xdr:col>
      <xdr:colOff>3175</xdr:colOff>
      <xdr:row>58</xdr:row>
      <xdr:rowOff>106456</xdr:rowOff>
    </xdr:to>
    <xdr:sp macro="" textlink="">
      <xdr:nvSpPr>
        <xdr:cNvPr id="143" name="円/楕円 142"/>
        <xdr:cNvSpPr/>
      </xdr:nvSpPr>
      <xdr:spPr>
        <a:xfrm>
          <a:off x="1968500" y="99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97583</xdr:rowOff>
    </xdr:from>
    <xdr:ext cx="534377" cy="259045"/>
    <xdr:sp macro="" textlink="">
      <xdr:nvSpPr>
        <xdr:cNvPr id="144" name="テキスト ボックス 143"/>
        <xdr:cNvSpPr txBox="1"/>
      </xdr:nvSpPr>
      <xdr:spPr>
        <a:xfrm>
          <a:off x="1752111" y="100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156192</xdr:rowOff>
    </xdr:from>
    <xdr:to>
      <xdr:col>1</xdr:col>
      <xdr:colOff>485775</xdr:colOff>
      <xdr:row>58</xdr:row>
      <xdr:rowOff>86342</xdr:rowOff>
    </xdr:to>
    <xdr:sp macro="" textlink="">
      <xdr:nvSpPr>
        <xdr:cNvPr id="145" name="円/楕円 144"/>
        <xdr:cNvSpPr/>
      </xdr:nvSpPr>
      <xdr:spPr>
        <a:xfrm>
          <a:off x="1079500" y="99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77469</xdr:rowOff>
    </xdr:from>
    <xdr:ext cx="534377" cy="259045"/>
    <xdr:sp macro="" textlink="">
      <xdr:nvSpPr>
        <xdr:cNvPr id="146" name="テキスト ボックス 145"/>
        <xdr:cNvSpPr txBox="1"/>
      </xdr:nvSpPr>
      <xdr:spPr>
        <a:xfrm>
          <a:off x="863111" y="100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78984</xdr:rowOff>
    </xdr:from>
    <xdr:to>
      <xdr:col>6</xdr:col>
      <xdr:colOff>511175</xdr:colOff>
      <xdr:row>77</xdr:row>
      <xdr:rowOff>137230</xdr:rowOff>
    </xdr:to>
    <xdr:cxnSp macro="">
      <xdr:nvCxnSpPr>
        <xdr:cNvPr id="173" name="直線コネクタ 172"/>
        <xdr:cNvCxnSpPr/>
      </xdr:nvCxnSpPr>
      <xdr:spPr>
        <a:xfrm flipV="1">
          <a:off x="3797300" y="13280634"/>
          <a:ext cx="838200" cy="5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13284</xdr:rowOff>
    </xdr:from>
    <xdr:to>
      <xdr:col>5</xdr:col>
      <xdr:colOff>358775</xdr:colOff>
      <xdr:row>77</xdr:row>
      <xdr:rowOff>137230</xdr:rowOff>
    </xdr:to>
    <xdr:cxnSp macro="">
      <xdr:nvCxnSpPr>
        <xdr:cNvPr id="176" name="直線コネクタ 175"/>
        <xdr:cNvCxnSpPr/>
      </xdr:nvCxnSpPr>
      <xdr:spPr>
        <a:xfrm>
          <a:off x="2908300" y="13214934"/>
          <a:ext cx="889000" cy="1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141831</xdr:rowOff>
    </xdr:from>
    <xdr:ext cx="469744" cy="259045"/>
    <xdr:sp macro="" textlink="">
      <xdr:nvSpPr>
        <xdr:cNvPr id="178" name="テキスト ボックス 177"/>
        <xdr:cNvSpPr txBox="1"/>
      </xdr:nvSpPr>
      <xdr:spPr>
        <a:xfrm>
          <a:off x="3562427" y="13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13284</xdr:rowOff>
    </xdr:from>
    <xdr:to>
      <xdr:col>4</xdr:col>
      <xdr:colOff>155575</xdr:colOff>
      <xdr:row>77</xdr:row>
      <xdr:rowOff>131380</xdr:rowOff>
    </xdr:to>
    <xdr:cxnSp macro="">
      <xdr:nvCxnSpPr>
        <xdr:cNvPr id="179" name="直線コネクタ 178"/>
        <xdr:cNvCxnSpPr/>
      </xdr:nvCxnSpPr>
      <xdr:spPr>
        <a:xfrm flipV="1">
          <a:off x="2019300" y="13214934"/>
          <a:ext cx="889000" cy="1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100063</xdr:rowOff>
    </xdr:from>
    <xdr:ext cx="469744" cy="259045"/>
    <xdr:sp macro="" textlink="">
      <xdr:nvSpPr>
        <xdr:cNvPr id="181" name="テキスト ボックス 180"/>
        <xdr:cNvSpPr txBox="1"/>
      </xdr:nvSpPr>
      <xdr:spPr>
        <a:xfrm>
          <a:off x="2673427" y="1330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112542</xdr:rowOff>
    </xdr:from>
    <xdr:to>
      <xdr:col>2</xdr:col>
      <xdr:colOff>638175</xdr:colOff>
      <xdr:row>77</xdr:row>
      <xdr:rowOff>131380</xdr:rowOff>
    </xdr:to>
    <xdr:cxnSp macro="">
      <xdr:nvCxnSpPr>
        <xdr:cNvPr id="182" name="直線コネクタ 181"/>
        <xdr:cNvCxnSpPr/>
      </xdr:nvCxnSpPr>
      <xdr:spPr>
        <a:xfrm>
          <a:off x="1130300" y="13314192"/>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1241</xdr:rowOff>
    </xdr:from>
    <xdr:ext cx="469744" cy="259045"/>
    <xdr:sp macro="" textlink="">
      <xdr:nvSpPr>
        <xdr:cNvPr id="184" name="テキスト ボックス 183"/>
        <xdr:cNvSpPr txBox="1"/>
      </xdr:nvSpPr>
      <xdr:spPr>
        <a:xfrm>
          <a:off x="1784427" y="130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149192</xdr:rowOff>
    </xdr:from>
    <xdr:ext cx="469744" cy="259045"/>
    <xdr:sp macro="" textlink="">
      <xdr:nvSpPr>
        <xdr:cNvPr id="186" name="テキスト ボックス 185"/>
        <xdr:cNvSpPr txBox="1"/>
      </xdr:nvSpPr>
      <xdr:spPr>
        <a:xfrm>
          <a:off x="895427"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28184</xdr:rowOff>
    </xdr:from>
    <xdr:to>
      <xdr:col>6</xdr:col>
      <xdr:colOff>561975</xdr:colOff>
      <xdr:row>77</xdr:row>
      <xdr:rowOff>129784</xdr:rowOff>
    </xdr:to>
    <xdr:sp macro="" textlink="">
      <xdr:nvSpPr>
        <xdr:cNvPr id="192" name="円/楕円 191"/>
        <xdr:cNvSpPr/>
      </xdr:nvSpPr>
      <xdr:spPr>
        <a:xfrm>
          <a:off x="4584700" y="132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6611</xdr:rowOff>
    </xdr:from>
    <xdr:ext cx="469744" cy="259045"/>
    <xdr:sp macro="" textlink="">
      <xdr:nvSpPr>
        <xdr:cNvPr id="193" name="維持補修費該当値テキスト"/>
        <xdr:cNvSpPr txBox="1"/>
      </xdr:nvSpPr>
      <xdr:spPr>
        <a:xfrm>
          <a:off x="4686300" y="132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86430</xdr:rowOff>
    </xdr:from>
    <xdr:to>
      <xdr:col>5</xdr:col>
      <xdr:colOff>409575</xdr:colOff>
      <xdr:row>78</xdr:row>
      <xdr:rowOff>16580</xdr:rowOff>
    </xdr:to>
    <xdr:sp macro="" textlink="">
      <xdr:nvSpPr>
        <xdr:cNvPr id="194" name="円/楕円 193"/>
        <xdr:cNvSpPr/>
      </xdr:nvSpPr>
      <xdr:spPr>
        <a:xfrm>
          <a:off x="3746500" y="132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7707</xdr:rowOff>
    </xdr:from>
    <xdr:ext cx="469744" cy="259045"/>
    <xdr:sp macro="" textlink="">
      <xdr:nvSpPr>
        <xdr:cNvPr id="195" name="テキスト ボックス 194"/>
        <xdr:cNvSpPr txBox="1"/>
      </xdr:nvSpPr>
      <xdr:spPr>
        <a:xfrm>
          <a:off x="3562427" y="1338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133934</xdr:rowOff>
    </xdr:from>
    <xdr:to>
      <xdr:col>4</xdr:col>
      <xdr:colOff>206375</xdr:colOff>
      <xdr:row>77</xdr:row>
      <xdr:rowOff>64084</xdr:rowOff>
    </xdr:to>
    <xdr:sp macro="" textlink="">
      <xdr:nvSpPr>
        <xdr:cNvPr id="196" name="円/楕円 195"/>
        <xdr:cNvSpPr/>
      </xdr:nvSpPr>
      <xdr:spPr>
        <a:xfrm>
          <a:off x="2857500" y="131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80611</xdr:rowOff>
    </xdr:from>
    <xdr:ext cx="469744" cy="259045"/>
    <xdr:sp macro="" textlink="">
      <xdr:nvSpPr>
        <xdr:cNvPr id="197" name="テキスト ボックス 196"/>
        <xdr:cNvSpPr txBox="1"/>
      </xdr:nvSpPr>
      <xdr:spPr>
        <a:xfrm>
          <a:off x="2673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80580</xdr:rowOff>
    </xdr:from>
    <xdr:to>
      <xdr:col>3</xdr:col>
      <xdr:colOff>3175</xdr:colOff>
      <xdr:row>78</xdr:row>
      <xdr:rowOff>10730</xdr:rowOff>
    </xdr:to>
    <xdr:sp macro="" textlink="">
      <xdr:nvSpPr>
        <xdr:cNvPr id="198" name="円/楕円 197"/>
        <xdr:cNvSpPr/>
      </xdr:nvSpPr>
      <xdr:spPr>
        <a:xfrm>
          <a:off x="1968500" y="132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1857</xdr:rowOff>
    </xdr:from>
    <xdr:ext cx="469744" cy="259045"/>
    <xdr:sp macro="" textlink="">
      <xdr:nvSpPr>
        <xdr:cNvPr id="199" name="テキスト ボックス 198"/>
        <xdr:cNvSpPr txBox="1"/>
      </xdr:nvSpPr>
      <xdr:spPr>
        <a:xfrm>
          <a:off x="1784427" y="133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61742</xdr:rowOff>
    </xdr:from>
    <xdr:to>
      <xdr:col>1</xdr:col>
      <xdr:colOff>485775</xdr:colOff>
      <xdr:row>77</xdr:row>
      <xdr:rowOff>163342</xdr:rowOff>
    </xdr:to>
    <xdr:sp macro="" textlink="">
      <xdr:nvSpPr>
        <xdr:cNvPr id="200" name="円/楕円 199"/>
        <xdr:cNvSpPr/>
      </xdr:nvSpPr>
      <xdr:spPr>
        <a:xfrm>
          <a:off x="1079500" y="132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154469</xdr:rowOff>
    </xdr:from>
    <xdr:ext cx="469744" cy="259045"/>
    <xdr:sp macro="" textlink="">
      <xdr:nvSpPr>
        <xdr:cNvPr id="201" name="テキスト ボックス 200"/>
        <xdr:cNvSpPr txBox="1"/>
      </xdr:nvSpPr>
      <xdr:spPr>
        <a:xfrm>
          <a:off x="895427" y="133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48250</xdr:rowOff>
    </xdr:from>
    <xdr:to>
      <xdr:col>6</xdr:col>
      <xdr:colOff>511175</xdr:colOff>
      <xdr:row>97</xdr:row>
      <xdr:rowOff>76445</xdr:rowOff>
    </xdr:to>
    <xdr:cxnSp macro="">
      <xdr:nvCxnSpPr>
        <xdr:cNvPr id="235" name="直線コネクタ 234"/>
        <xdr:cNvCxnSpPr/>
      </xdr:nvCxnSpPr>
      <xdr:spPr>
        <a:xfrm flipV="1">
          <a:off x="3797300" y="16678900"/>
          <a:ext cx="8382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76445</xdr:rowOff>
    </xdr:from>
    <xdr:to>
      <xdr:col>5</xdr:col>
      <xdr:colOff>358775</xdr:colOff>
      <xdr:row>97</xdr:row>
      <xdr:rowOff>116897</xdr:rowOff>
    </xdr:to>
    <xdr:cxnSp macro="">
      <xdr:nvCxnSpPr>
        <xdr:cNvPr id="238" name="直線コネクタ 237"/>
        <xdr:cNvCxnSpPr/>
      </xdr:nvCxnSpPr>
      <xdr:spPr>
        <a:xfrm flipV="1">
          <a:off x="2908300" y="16707095"/>
          <a:ext cx="8890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3061</xdr:rowOff>
    </xdr:from>
    <xdr:ext cx="534377" cy="259045"/>
    <xdr:sp macro="" textlink="">
      <xdr:nvSpPr>
        <xdr:cNvPr id="240" name="テキスト ボックス 239"/>
        <xdr:cNvSpPr txBox="1"/>
      </xdr:nvSpPr>
      <xdr:spPr>
        <a:xfrm>
          <a:off x="3530111" y="168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97286</xdr:rowOff>
    </xdr:from>
    <xdr:to>
      <xdr:col>4</xdr:col>
      <xdr:colOff>155575</xdr:colOff>
      <xdr:row>97</xdr:row>
      <xdr:rowOff>116897</xdr:rowOff>
    </xdr:to>
    <xdr:cxnSp macro="">
      <xdr:nvCxnSpPr>
        <xdr:cNvPr id="241" name="直線コネクタ 240"/>
        <xdr:cNvCxnSpPr/>
      </xdr:nvCxnSpPr>
      <xdr:spPr>
        <a:xfrm>
          <a:off x="2019300" y="16727936"/>
          <a:ext cx="889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42096</xdr:rowOff>
    </xdr:from>
    <xdr:ext cx="534377" cy="259045"/>
    <xdr:sp macro="" textlink="">
      <xdr:nvSpPr>
        <xdr:cNvPr id="243" name="テキスト ボックス 242"/>
        <xdr:cNvSpPr txBox="1"/>
      </xdr:nvSpPr>
      <xdr:spPr>
        <a:xfrm>
          <a:off x="2641111" y="168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96095</xdr:rowOff>
    </xdr:from>
    <xdr:to>
      <xdr:col>2</xdr:col>
      <xdr:colOff>638175</xdr:colOff>
      <xdr:row>97</xdr:row>
      <xdr:rowOff>97286</xdr:rowOff>
    </xdr:to>
    <xdr:cxnSp macro="">
      <xdr:nvCxnSpPr>
        <xdr:cNvPr id="244" name="直線コネクタ 243"/>
        <xdr:cNvCxnSpPr/>
      </xdr:nvCxnSpPr>
      <xdr:spPr>
        <a:xfrm>
          <a:off x="1130300" y="16726745"/>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53982</xdr:rowOff>
    </xdr:from>
    <xdr:ext cx="534377" cy="259045"/>
    <xdr:sp macro="" textlink="">
      <xdr:nvSpPr>
        <xdr:cNvPr id="246" name="テキスト ボックス 245"/>
        <xdr:cNvSpPr txBox="1"/>
      </xdr:nvSpPr>
      <xdr:spPr>
        <a:xfrm>
          <a:off x="1752111" y="168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64327</xdr:rowOff>
    </xdr:from>
    <xdr:ext cx="534377" cy="259045"/>
    <xdr:sp macro="" textlink="">
      <xdr:nvSpPr>
        <xdr:cNvPr id="248" name="テキスト ボックス 247"/>
        <xdr:cNvSpPr txBox="1"/>
      </xdr:nvSpPr>
      <xdr:spPr>
        <a:xfrm>
          <a:off x="863111" y="168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168900</xdr:rowOff>
    </xdr:from>
    <xdr:to>
      <xdr:col>6</xdr:col>
      <xdr:colOff>561975</xdr:colOff>
      <xdr:row>97</xdr:row>
      <xdr:rowOff>99050</xdr:rowOff>
    </xdr:to>
    <xdr:sp macro="" textlink="">
      <xdr:nvSpPr>
        <xdr:cNvPr id="254" name="円/楕円 253"/>
        <xdr:cNvSpPr/>
      </xdr:nvSpPr>
      <xdr:spPr>
        <a:xfrm>
          <a:off x="4584700" y="166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20327</xdr:rowOff>
    </xdr:from>
    <xdr:ext cx="534377" cy="259045"/>
    <xdr:sp macro="" textlink="">
      <xdr:nvSpPr>
        <xdr:cNvPr id="255" name="扶助費該当値テキスト"/>
        <xdr:cNvSpPr txBox="1"/>
      </xdr:nvSpPr>
      <xdr:spPr>
        <a:xfrm>
          <a:off x="4686300" y="1647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25645</xdr:rowOff>
    </xdr:from>
    <xdr:to>
      <xdr:col>5</xdr:col>
      <xdr:colOff>409575</xdr:colOff>
      <xdr:row>97</xdr:row>
      <xdr:rowOff>127245</xdr:rowOff>
    </xdr:to>
    <xdr:sp macro="" textlink="">
      <xdr:nvSpPr>
        <xdr:cNvPr id="256" name="円/楕円 255"/>
        <xdr:cNvSpPr/>
      </xdr:nvSpPr>
      <xdr:spPr>
        <a:xfrm>
          <a:off x="3746500" y="166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143772</xdr:rowOff>
    </xdr:from>
    <xdr:ext cx="534377" cy="259045"/>
    <xdr:sp macro="" textlink="">
      <xdr:nvSpPr>
        <xdr:cNvPr id="257" name="テキスト ボックス 256"/>
        <xdr:cNvSpPr txBox="1"/>
      </xdr:nvSpPr>
      <xdr:spPr>
        <a:xfrm>
          <a:off x="3530111" y="164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66097</xdr:rowOff>
    </xdr:from>
    <xdr:to>
      <xdr:col>4</xdr:col>
      <xdr:colOff>206375</xdr:colOff>
      <xdr:row>97</xdr:row>
      <xdr:rowOff>167697</xdr:rowOff>
    </xdr:to>
    <xdr:sp macro="" textlink="">
      <xdr:nvSpPr>
        <xdr:cNvPr id="258" name="円/楕円 257"/>
        <xdr:cNvSpPr/>
      </xdr:nvSpPr>
      <xdr:spPr>
        <a:xfrm>
          <a:off x="2857500" y="166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12774</xdr:rowOff>
    </xdr:from>
    <xdr:ext cx="534377" cy="259045"/>
    <xdr:sp macro="" textlink="">
      <xdr:nvSpPr>
        <xdr:cNvPr id="259" name="テキスト ボックス 258"/>
        <xdr:cNvSpPr txBox="1"/>
      </xdr:nvSpPr>
      <xdr:spPr>
        <a:xfrm>
          <a:off x="2641111" y="164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46486</xdr:rowOff>
    </xdr:from>
    <xdr:to>
      <xdr:col>3</xdr:col>
      <xdr:colOff>3175</xdr:colOff>
      <xdr:row>97</xdr:row>
      <xdr:rowOff>148086</xdr:rowOff>
    </xdr:to>
    <xdr:sp macro="" textlink="">
      <xdr:nvSpPr>
        <xdr:cNvPr id="260" name="円/楕円 259"/>
        <xdr:cNvSpPr/>
      </xdr:nvSpPr>
      <xdr:spPr>
        <a:xfrm>
          <a:off x="1968500" y="166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164613</xdr:rowOff>
    </xdr:from>
    <xdr:ext cx="534377" cy="259045"/>
    <xdr:sp macro="" textlink="">
      <xdr:nvSpPr>
        <xdr:cNvPr id="261" name="テキスト ボックス 260"/>
        <xdr:cNvSpPr txBox="1"/>
      </xdr:nvSpPr>
      <xdr:spPr>
        <a:xfrm>
          <a:off x="1752111" y="1645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45295</xdr:rowOff>
    </xdr:from>
    <xdr:to>
      <xdr:col>1</xdr:col>
      <xdr:colOff>485775</xdr:colOff>
      <xdr:row>97</xdr:row>
      <xdr:rowOff>146895</xdr:rowOff>
    </xdr:to>
    <xdr:sp macro="" textlink="">
      <xdr:nvSpPr>
        <xdr:cNvPr id="262" name="円/楕円 261"/>
        <xdr:cNvSpPr/>
      </xdr:nvSpPr>
      <xdr:spPr>
        <a:xfrm>
          <a:off x="1079500" y="166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163422</xdr:rowOff>
    </xdr:from>
    <xdr:ext cx="534377" cy="259045"/>
    <xdr:sp macro="" textlink="">
      <xdr:nvSpPr>
        <xdr:cNvPr id="263" name="テキスト ボックス 262"/>
        <xdr:cNvSpPr txBox="1"/>
      </xdr:nvSpPr>
      <xdr:spPr>
        <a:xfrm>
          <a:off x="863111" y="164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140756</xdr:rowOff>
    </xdr:from>
    <xdr:to>
      <xdr:col>15</xdr:col>
      <xdr:colOff>180975</xdr:colOff>
      <xdr:row>36</xdr:row>
      <xdr:rowOff>21753</xdr:rowOff>
    </xdr:to>
    <xdr:cxnSp macro="">
      <xdr:nvCxnSpPr>
        <xdr:cNvPr id="294" name="直線コネクタ 293"/>
        <xdr:cNvCxnSpPr/>
      </xdr:nvCxnSpPr>
      <xdr:spPr>
        <a:xfrm flipV="1">
          <a:off x="9639300" y="6141506"/>
          <a:ext cx="8382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1430</xdr:rowOff>
    </xdr:from>
    <xdr:to>
      <xdr:col>14</xdr:col>
      <xdr:colOff>28575</xdr:colOff>
      <xdr:row>36</xdr:row>
      <xdr:rowOff>21753</xdr:rowOff>
    </xdr:to>
    <xdr:cxnSp macro="">
      <xdr:nvCxnSpPr>
        <xdr:cNvPr id="297" name="直線コネクタ 296"/>
        <xdr:cNvCxnSpPr/>
      </xdr:nvCxnSpPr>
      <xdr:spPr>
        <a:xfrm>
          <a:off x="8750300" y="6173630"/>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30836</xdr:rowOff>
    </xdr:from>
    <xdr:to>
      <xdr:col>14</xdr:col>
      <xdr:colOff>79375</xdr:colOff>
      <xdr:row>36</xdr:row>
      <xdr:rowOff>132436</xdr:rowOff>
    </xdr:to>
    <xdr:sp macro="" textlink="">
      <xdr:nvSpPr>
        <xdr:cNvPr id="298" name="フローチャート : 判断 297"/>
        <xdr:cNvSpPr/>
      </xdr:nvSpPr>
      <xdr:spPr>
        <a:xfrm>
          <a:off x="9588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123563</xdr:rowOff>
    </xdr:from>
    <xdr:ext cx="534377" cy="259045"/>
    <xdr:sp macro="" textlink="">
      <xdr:nvSpPr>
        <xdr:cNvPr id="299" name="テキスト ボックス 298"/>
        <xdr:cNvSpPr txBox="1"/>
      </xdr:nvSpPr>
      <xdr:spPr>
        <a:xfrm>
          <a:off x="9372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157564</xdr:rowOff>
    </xdr:from>
    <xdr:to>
      <xdr:col>12</xdr:col>
      <xdr:colOff>511175</xdr:colOff>
      <xdr:row>36</xdr:row>
      <xdr:rowOff>1430</xdr:rowOff>
    </xdr:to>
    <xdr:cxnSp macro="">
      <xdr:nvCxnSpPr>
        <xdr:cNvPr id="300" name="直線コネクタ 299"/>
        <xdr:cNvCxnSpPr/>
      </xdr:nvCxnSpPr>
      <xdr:spPr>
        <a:xfrm>
          <a:off x="7861300" y="615831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99514</xdr:rowOff>
    </xdr:from>
    <xdr:to>
      <xdr:col>12</xdr:col>
      <xdr:colOff>561975</xdr:colOff>
      <xdr:row>35</xdr:row>
      <xdr:rowOff>29664</xdr:rowOff>
    </xdr:to>
    <xdr:sp macro="" textlink="">
      <xdr:nvSpPr>
        <xdr:cNvPr id="301" name="フローチャート : 判断 300"/>
        <xdr:cNvSpPr/>
      </xdr:nvSpPr>
      <xdr:spPr>
        <a:xfrm>
          <a:off x="8699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46191</xdr:rowOff>
    </xdr:from>
    <xdr:ext cx="534377" cy="259045"/>
    <xdr:sp macro="" textlink="">
      <xdr:nvSpPr>
        <xdr:cNvPr id="302" name="テキスト ボックス 301"/>
        <xdr:cNvSpPr txBox="1"/>
      </xdr:nvSpPr>
      <xdr:spPr>
        <a:xfrm>
          <a:off x="8483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104746</xdr:rowOff>
    </xdr:from>
    <xdr:to>
      <xdr:col>11</xdr:col>
      <xdr:colOff>307975</xdr:colOff>
      <xdr:row>35</xdr:row>
      <xdr:rowOff>157564</xdr:rowOff>
    </xdr:to>
    <xdr:cxnSp macro="">
      <xdr:nvCxnSpPr>
        <xdr:cNvPr id="303" name="直線コネクタ 302"/>
        <xdr:cNvCxnSpPr/>
      </xdr:nvCxnSpPr>
      <xdr:spPr>
        <a:xfrm>
          <a:off x="6972300" y="6105496"/>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73334</xdr:rowOff>
    </xdr:from>
    <xdr:to>
      <xdr:col>11</xdr:col>
      <xdr:colOff>358775</xdr:colOff>
      <xdr:row>37</xdr:row>
      <xdr:rowOff>3484</xdr:rowOff>
    </xdr:to>
    <xdr:sp macro="" textlink="">
      <xdr:nvSpPr>
        <xdr:cNvPr id="304" name="フローチャート : 判断 303"/>
        <xdr:cNvSpPr/>
      </xdr:nvSpPr>
      <xdr:spPr>
        <a:xfrm>
          <a:off x="7810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166061</xdr:rowOff>
    </xdr:from>
    <xdr:ext cx="534377" cy="259045"/>
    <xdr:sp macro="" textlink="">
      <xdr:nvSpPr>
        <xdr:cNvPr id="305" name="テキスト ボックス 304"/>
        <xdr:cNvSpPr txBox="1"/>
      </xdr:nvSpPr>
      <xdr:spPr>
        <a:xfrm>
          <a:off x="7594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11981</xdr:rowOff>
    </xdr:from>
    <xdr:to>
      <xdr:col>10</xdr:col>
      <xdr:colOff>155575</xdr:colOff>
      <xdr:row>36</xdr:row>
      <xdr:rowOff>113581</xdr:rowOff>
    </xdr:to>
    <xdr:sp macro="" textlink="">
      <xdr:nvSpPr>
        <xdr:cNvPr id="306" name="フローチャート : 判断 305"/>
        <xdr:cNvSpPr/>
      </xdr:nvSpPr>
      <xdr:spPr>
        <a:xfrm>
          <a:off x="6921500" y="61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104708</xdr:rowOff>
    </xdr:from>
    <xdr:ext cx="534377" cy="259045"/>
    <xdr:sp macro="" textlink="">
      <xdr:nvSpPr>
        <xdr:cNvPr id="307" name="テキスト ボックス 306"/>
        <xdr:cNvSpPr txBox="1"/>
      </xdr:nvSpPr>
      <xdr:spPr>
        <a:xfrm>
          <a:off x="6705111" y="62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89956</xdr:rowOff>
    </xdr:from>
    <xdr:to>
      <xdr:col>15</xdr:col>
      <xdr:colOff>231775</xdr:colOff>
      <xdr:row>36</xdr:row>
      <xdr:rowOff>20106</xdr:rowOff>
    </xdr:to>
    <xdr:sp macro="" textlink="">
      <xdr:nvSpPr>
        <xdr:cNvPr id="313" name="円/楕円 312"/>
        <xdr:cNvSpPr/>
      </xdr:nvSpPr>
      <xdr:spPr>
        <a:xfrm>
          <a:off x="10426700" y="60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112833</xdr:rowOff>
    </xdr:from>
    <xdr:ext cx="534377" cy="259045"/>
    <xdr:sp macro="" textlink="">
      <xdr:nvSpPr>
        <xdr:cNvPr id="314" name="補助費等該当値テキスト"/>
        <xdr:cNvSpPr txBox="1"/>
      </xdr:nvSpPr>
      <xdr:spPr>
        <a:xfrm>
          <a:off x="10528300" y="594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59,153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142403</xdr:rowOff>
    </xdr:from>
    <xdr:to>
      <xdr:col>14</xdr:col>
      <xdr:colOff>79375</xdr:colOff>
      <xdr:row>36</xdr:row>
      <xdr:rowOff>72553</xdr:rowOff>
    </xdr:to>
    <xdr:sp macro="" textlink="">
      <xdr:nvSpPr>
        <xdr:cNvPr id="315" name="円/楕円 314"/>
        <xdr:cNvSpPr/>
      </xdr:nvSpPr>
      <xdr:spPr>
        <a:xfrm>
          <a:off x="9588500" y="61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89080</xdr:rowOff>
    </xdr:from>
    <xdr:ext cx="534377" cy="259045"/>
    <xdr:sp macro="" textlink="">
      <xdr:nvSpPr>
        <xdr:cNvPr id="316" name="テキスト ボックス 315"/>
        <xdr:cNvSpPr txBox="1"/>
      </xdr:nvSpPr>
      <xdr:spPr>
        <a:xfrm>
          <a:off x="9372111" y="59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122080</xdr:rowOff>
    </xdr:from>
    <xdr:to>
      <xdr:col>12</xdr:col>
      <xdr:colOff>561975</xdr:colOff>
      <xdr:row>36</xdr:row>
      <xdr:rowOff>52230</xdr:rowOff>
    </xdr:to>
    <xdr:sp macro="" textlink="">
      <xdr:nvSpPr>
        <xdr:cNvPr id="317" name="円/楕円 316"/>
        <xdr:cNvSpPr/>
      </xdr:nvSpPr>
      <xdr:spPr>
        <a:xfrm>
          <a:off x="8699500" y="61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43357</xdr:rowOff>
    </xdr:from>
    <xdr:ext cx="534377" cy="259045"/>
    <xdr:sp macro="" textlink="">
      <xdr:nvSpPr>
        <xdr:cNvPr id="318" name="テキスト ボックス 317"/>
        <xdr:cNvSpPr txBox="1"/>
      </xdr:nvSpPr>
      <xdr:spPr>
        <a:xfrm>
          <a:off x="8483111" y="62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106764</xdr:rowOff>
    </xdr:from>
    <xdr:to>
      <xdr:col>11</xdr:col>
      <xdr:colOff>358775</xdr:colOff>
      <xdr:row>36</xdr:row>
      <xdr:rowOff>36914</xdr:rowOff>
    </xdr:to>
    <xdr:sp macro="" textlink="">
      <xdr:nvSpPr>
        <xdr:cNvPr id="319" name="円/楕円 318"/>
        <xdr:cNvSpPr/>
      </xdr:nvSpPr>
      <xdr:spPr>
        <a:xfrm>
          <a:off x="7810500" y="61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53441</xdr:rowOff>
    </xdr:from>
    <xdr:ext cx="534377" cy="259045"/>
    <xdr:sp macro="" textlink="">
      <xdr:nvSpPr>
        <xdr:cNvPr id="320" name="テキスト ボックス 319"/>
        <xdr:cNvSpPr txBox="1"/>
      </xdr:nvSpPr>
      <xdr:spPr>
        <a:xfrm>
          <a:off x="7594111" y="588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53946</xdr:rowOff>
    </xdr:from>
    <xdr:to>
      <xdr:col>10</xdr:col>
      <xdr:colOff>155575</xdr:colOff>
      <xdr:row>35</xdr:row>
      <xdr:rowOff>155546</xdr:rowOff>
    </xdr:to>
    <xdr:sp macro="" textlink="">
      <xdr:nvSpPr>
        <xdr:cNvPr id="321" name="円/楕円 320"/>
        <xdr:cNvSpPr/>
      </xdr:nvSpPr>
      <xdr:spPr>
        <a:xfrm>
          <a:off x="6921500" y="605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623</xdr:rowOff>
    </xdr:from>
    <xdr:ext cx="534377" cy="259045"/>
    <xdr:sp macro="" textlink="">
      <xdr:nvSpPr>
        <xdr:cNvPr id="322" name="テキスト ボックス 321"/>
        <xdr:cNvSpPr txBox="1"/>
      </xdr:nvSpPr>
      <xdr:spPr>
        <a:xfrm>
          <a:off x="6705111" y="58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26737</xdr:rowOff>
    </xdr:from>
    <xdr:to>
      <xdr:col>15</xdr:col>
      <xdr:colOff>180975</xdr:colOff>
      <xdr:row>58</xdr:row>
      <xdr:rowOff>45686</xdr:rowOff>
    </xdr:to>
    <xdr:cxnSp macro="">
      <xdr:nvCxnSpPr>
        <xdr:cNvPr id="351" name="直線コネクタ 350"/>
        <xdr:cNvCxnSpPr/>
      </xdr:nvCxnSpPr>
      <xdr:spPr>
        <a:xfrm>
          <a:off x="9639300" y="9970837"/>
          <a:ext cx="838200" cy="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26737</xdr:rowOff>
    </xdr:from>
    <xdr:to>
      <xdr:col>14</xdr:col>
      <xdr:colOff>28575</xdr:colOff>
      <xdr:row>58</xdr:row>
      <xdr:rowOff>142222</xdr:rowOff>
    </xdr:to>
    <xdr:cxnSp macro="">
      <xdr:nvCxnSpPr>
        <xdr:cNvPr id="354" name="直線コネクタ 353"/>
        <xdr:cNvCxnSpPr/>
      </xdr:nvCxnSpPr>
      <xdr:spPr>
        <a:xfrm flipV="1">
          <a:off x="8750300" y="9970837"/>
          <a:ext cx="889000" cy="1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5" name="フローチャート : 判断 354"/>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102941</xdr:rowOff>
    </xdr:from>
    <xdr:ext cx="534377" cy="259045"/>
    <xdr:sp macro="" textlink="">
      <xdr:nvSpPr>
        <xdr:cNvPr id="356" name="テキスト ボックス 355"/>
        <xdr:cNvSpPr txBox="1"/>
      </xdr:nvSpPr>
      <xdr:spPr>
        <a:xfrm>
          <a:off x="9372111" y="1004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116741</xdr:rowOff>
    </xdr:from>
    <xdr:to>
      <xdr:col>12</xdr:col>
      <xdr:colOff>511175</xdr:colOff>
      <xdr:row>58</xdr:row>
      <xdr:rowOff>142222</xdr:rowOff>
    </xdr:to>
    <xdr:cxnSp macro="">
      <xdr:nvCxnSpPr>
        <xdr:cNvPr id="357" name="直線コネクタ 356"/>
        <xdr:cNvCxnSpPr/>
      </xdr:nvCxnSpPr>
      <xdr:spPr>
        <a:xfrm>
          <a:off x="7861300" y="10060841"/>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8" name="フローチャート : 判断 357"/>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152952</xdr:rowOff>
    </xdr:from>
    <xdr:ext cx="534377" cy="259045"/>
    <xdr:sp macro="" textlink="">
      <xdr:nvSpPr>
        <xdr:cNvPr id="359" name="テキスト ボックス 358"/>
        <xdr:cNvSpPr txBox="1"/>
      </xdr:nvSpPr>
      <xdr:spPr>
        <a:xfrm>
          <a:off x="8483111" y="9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116741</xdr:rowOff>
    </xdr:from>
    <xdr:to>
      <xdr:col>11</xdr:col>
      <xdr:colOff>307975</xdr:colOff>
      <xdr:row>58</xdr:row>
      <xdr:rowOff>137692</xdr:rowOff>
    </xdr:to>
    <xdr:cxnSp macro="">
      <xdr:nvCxnSpPr>
        <xdr:cNvPr id="360" name="直線コネクタ 359"/>
        <xdr:cNvCxnSpPr/>
      </xdr:nvCxnSpPr>
      <xdr:spPr>
        <a:xfrm flipV="1">
          <a:off x="6972300" y="10060841"/>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61" name="フローチャート : 判断 360"/>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168460</xdr:rowOff>
    </xdr:from>
    <xdr:ext cx="534377" cy="259045"/>
    <xdr:sp macro="" textlink="">
      <xdr:nvSpPr>
        <xdr:cNvPr id="362" name="テキスト ボックス 361"/>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3" name="フローチャート : 判断 362"/>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18253</xdr:rowOff>
    </xdr:from>
    <xdr:ext cx="534377" cy="259045"/>
    <xdr:sp macro="" textlink="">
      <xdr:nvSpPr>
        <xdr:cNvPr id="364" name="テキスト ボックス 363"/>
        <xdr:cNvSpPr txBox="1"/>
      </xdr:nvSpPr>
      <xdr:spPr>
        <a:xfrm>
          <a:off x="6705111" y="9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166336</xdr:rowOff>
    </xdr:from>
    <xdr:to>
      <xdr:col>15</xdr:col>
      <xdr:colOff>231775</xdr:colOff>
      <xdr:row>58</xdr:row>
      <xdr:rowOff>96486</xdr:rowOff>
    </xdr:to>
    <xdr:sp macro="" textlink="">
      <xdr:nvSpPr>
        <xdr:cNvPr id="370" name="円/楕円 369"/>
        <xdr:cNvSpPr/>
      </xdr:nvSpPr>
      <xdr:spPr>
        <a:xfrm>
          <a:off x="10426700" y="99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17763</xdr:rowOff>
    </xdr:from>
    <xdr:ext cx="534377" cy="259045"/>
    <xdr:sp macro="" textlink="">
      <xdr:nvSpPr>
        <xdr:cNvPr id="371" name="普通建設事業費該当値テキスト"/>
        <xdr:cNvSpPr txBox="1"/>
      </xdr:nvSpPr>
      <xdr:spPr>
        <a:xfrm>
          <a:off x="10528300" y="97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147387</xdr:rowOff>
    </xdr:from>
    <xdr:to>
      <xdr:col>14</xdr:col>
      <xdr:colOff>79375</xdr:colOff>
      <xdr:row>58</xdr:row>
      <xdr:rowOff>77537</xdr:rowOff>
    </xdr:to>
    <xdr:sp macro="" textlink="">
      <xdr:nvSpPr>
        <xdr:cNvPr id="372" name="円/楕円 371"/>
        <xdr:cNvSpPr/>
      </xdr:nvSpPr>
      <xdr:spPr>
        <a:xfrm>
          <a:off x="9588500" y="99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94064</xdr:rowOff>
    </xdr:from>
    <xdr:ext cx="534377" cy="259045"/>
    <xdr:sp macro="" textlink="">
      <xdr:nvSpPr>
        <xdr:cNvPr id="373" name="テキスト ボックス 372"/>
        <xdr:cNvSpPr txBox="1"/>
      </xdr:nvSpPr>
      <xdr:spPr>
        <a:xfrm>
          <a:off x="9372111" y="96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91422</xdr:rowOff>
    </xdr:from>
    <xdr:to>
      <xdr:col>12</xdr:col>
      <xdr:colOff>561975</xdr:colOff>
      <xdr:row>59</xdr:row>
      <xdr:rowOff>21572</xdr:rowOff>
    </xdr:to>
    <xdr:sp macro="" textlink="">
      <xdr:nvSpPr>
        <xdr:cNvPr id="374" name="円/楕円 373"/>
        <xdr:cNvSpPr/>
      </xdr:nvSpPr>
      <xdr:spPr>
        <a:xfrm>
          <a:off x="8699500" y="100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12699</xdr:rowOff>
    </xdr:from>
    <xdr:ext cx="534377" cy="259045"/>
    <xdr:sp macro="" textlink="">
      <xdr:nvSpPr>
        <xdr:cNvPr id="375" name="テキスト ボックス 374"/>
        <xdr:cNvSpPr txBox="1"/>
      </xdr:nvSpPr>
      <xdr:spPr>
        <a:xfrm>
          <a:off x="8483111" y="1012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65941</xdr:rowOff>
    </xdr:from>
    <xdr:to>
      <xdr:col>11</xdr:col>
      <xdr:colOff>358775</xdr:colOff>
      <xdr:row>58</xdr:row>
      <xdr:rowOff>167541</xdr:rowOff>
    </xdr:to>
    <xdr:sp macro="" textlink="">
      <xdr:nvSpPr>
        <xdr:cNvPr id="376" name="円/楕円 375"/>
        <xdr:cNvSpPr/>
      </xdr:nvSpPr>
      <xdr:spPr>
        <a:xfrm>
          <a:off x="7810500" y="100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158668</xdr:rowOff>
    </xdr:from>
    <xdr:ext cx="534377" cy="259045"/>
    <xdr:sp macro="" textlink="">
      <xdr:nvSpPr>
        <xdr:cNvPr id="377" name="テキスト ボックス 376"/>
        <xdr:cNvSpPr txBox="1"/>
      </xdr:nvSpPr>
      <xdr:spPr>
        <a:xfrm>
          <a:off x="7594111" y="101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86892</xdr:rowOff>
    </xdr:from>
    <xdr:to>
      <xdr:col>10</xdr:col>
      <xdr:colOff>155575</xdr:colOff>
      <xdr:row>59</xdr:row>
      <xdr:rowOff>17042</xdr:rowOff>
    </xdr:to>
    <xdr:sp macro="" textlink="">
      <xdr:nvSpPr>
        <xdr:cNvPr id="378" name="円/楕円 377"/>
        <xdr:cNvSpPr/>
      </xdr:nvSpPr>
      <xdr:spPr>
        <a:xfrm>
          <a:off x="6921500" y="1003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8169</xdr:rowOff>
    </xdr:from>
    <xdr:ext cx="534377" cy="259045"/>
    <xdr:sp macro="" textlink="">
      <xdr:nvSpPr>
        <xdr:cNvPr id="379" name="テキスト ボックス 378"/>
        <xdr:cNvSpPr txBox="1"/>
      </xdr:nvSpPr>
      <xdr:spPr>
        <a:xfrm>
          <a:off x="6705111" y="1012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14350</xdr:rowOff>
    </xdr:from>
    <xdr:to>
      <xdr:col>15</xdr:col>
      <xdr:colOff>180975</xdr:colOff>
      <xdr:row>78</xdr:row>
      <xdr:rowOff>22885</xdr:rowOff>
    </xdr:to>
    <xdr:cxnSp macro="">
      <xdr:nvCxnSpPr>
        <xdr:cNvPr id="406" name="直線コネクタ 405"/>
        <xdr:cNvCxnSpPr/>
      </xdr:nvCxnSpPr>
      <xdr:spPr>
        <a:xfrm flipV="1">
          <a:off x="9639300" y="13387450"/>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9" name="フローチャート : 判断 408"/>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97114</xdr:rowOff>
    </xdr:from>
    <xdr:ext cx="534377" cy="259045"/>
    <xdr:sp macro="" textlink="">
      <xdr:nvSpPr>
        <xdr:cNvPr id="410" name="テキスト ボックス 409"/>
        <xdr:cNvSpPr txBox="1"/>
      </xdr:nvSpPr>
      <xdr:spPr>
        <a:xfrm>
          <a:off x="9372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135000</xdr:rowOff>
    </xdr:from>
    <xdr:to>
      <xdr:col>15</xdr:col>
      <xdr:colOff>231775</xdr:colOff>
      <xdr:row>78</xdr:row>
      <xdr:rowOff>65150</xdr:rowOff>
    </xdr:to>
    <xdr:sp macro="" textlink="">
      <xdr:nvSpPr>
        <xdr:cNvPr id="416" name="円/楕円 415"/>
        <xdr:cNvSpPr/>
      </xdr:nvSpPr>
      <xdr:spPr>
        <a:xfrm>
          <a:off x="10426700" y="133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94377</xdr:rowOff>
    </xdr:from>
    <xdr:ext cx="534377" cy="259045"/>
    <xdr:sp macro="" textlink="">
      <xdr:nvSpPr>
        <xdr:cNvPr id="417" name="普通建設事業費 （ うち新規整備　）該当値テキスト"/>
        <xdr:cNvSpPr txBox="1"/>
      </xdr:nvSpPr>
      <xdr:spPr>
        <a:xfrm>
          <a:off x="10528300" y="131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143535</xdr:rowOff>
    </xdr:from>
    <xdr:to>
      <xdr:col>14</xdr:col>
      <xdr:colOff>79375</xdr:colOff>
      <xdr:row>78</xdr:row>
      <xdr:rowOff>73685</xdr:rowOff>
    </xdr:to>
    <xdr:sp macro="" textlink="">
      <xdr:nvSpPr>
        <xdr:cNvPr id="418" name="円/楕円 417"/>
        <xdr:cNvSpPr/>
      </xdr:nvSpPr>
      <xdr:spPr>
        <a:xfrm>
          <a:off x="9588500" y="133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90212</xdr:rowOff>
    </xdr:from>
    <xdr:ext cx="534377" cy="259045"/>
    <xdr:sp macro="" textlink="">
      <xdr:nvSpPr>
        <xdr:cNvPr id="419" name="テキスト ボックス 418"/>
        <xdr:cNvSpPr txBox="1"/>
      </xdr:nvSpPr>
      <xdr:spPr>
        <a:xfrm>
          <a:off x="9372111" y="131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112692</xdr:rowOff>
    </xdr:from>
    <xdr:to>
      <xdr:col>15</xdr:col>
      <xdr:colOff>180975</xdr:colOff>
      <xdr:row>99</xdr:row>
      <xdr:rowOff>28894</xdr:rowOff>
    </xdr:to>
    <xdr:cxnSp macro="">
      <xdr:nvCxnSpPr>
        <xdr:cNvPr id="450" name="直線コネクタ 449"/>
        <xdr:cNvCxnSpPr/>
      </xdr:nvCxnSpPr>
      <xdr:spPr>
        <a:xfrm>
          <a:off x="9639300" y="16914792"/>
          <a:ext cx="8382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3" name="フローチャート : 判断 452"/>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58388</xdr:rowOff>
    </xdr:from>
    <xdr:ext cx="534377" cy="259045"/>
    <xdr:sp macro="" textlink="">
      <xdr:nvSpPr>
        <xdr:cNvPr id="454" name="テキスト ボックス 453"/>
        <xdr:cNvSpPr txBox="1"/>
      </xdr:nvSpPr>
      <xdr:spPr>
        <a:xfrm>
          <a:off x="9372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149544</xdr:rowOff>
    </xdr:from>
    <xdr:to>
      <xdr:col>15</xdr:col>
      <xdr:colOff>231775</xdr:colOff>
      <xdr:row>99</xdr:row>
      <xdr:rowOff>79694</xdr:rowOff>
    </xdr:to>
    <xdr:sp macro="" textlink="">
      <xdr:nvSpPr>
        <xdr:cNvPr id="460" name="円/楕円 459"/>
        <xdr:cNvSpPr/>
      </xdr:nvSpPr>
      <xdr:spPr>
        <a:xfrm>
          <a:off x="10426700" y="169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64471</xdr:rowOff>
    </xdr:from>
    <xdr:ext cx="469744" cy="259045"/>
    <xdr:sp macro="" textlink="">
      <xdr:nvSpPr>
        <xdr:cNvPr id="461" name="普通建設事業費 （ うち更新整備　）該当値テキスト"/>
        <xdr:cNvSpPr txBox="1"/>
      </xdr:nvSpPr>
      <xdr:spPr>
        <a:xfrm>
          <a:off x="10528300" y="1686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61892</xdr:rowOff>
    </xdr:from>
    <xdr:to>
      <xdr:col>14</xdr:col>
      <xdr:colOff>79375</xdr:colOff>
      <xdr:row>98</xdr:row>
      <xdr:rowOff>163492</xdr:rowOff>
    </xdr:to>
    <xdr:sp macro="" textlink="">
      <xdr:nvSpPr>
        <xdr:cNvPr id="462" name="円/楕円 461"/>
        <xdr:cNvSpPr/>
      </xdr:nvSpPr>
      <xdr:spPr>
        <a:xfrm>
          <a:off x="9588500" y="168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154619</xdr:rowOff>
    </xdr:from>
    <xdr:ext cx="469744" cy="259045"/>
    <xdr:sp macro="" textlink="">
      <xdr:nvSpPr>
        <xdr:cNvPr id="463" name="テキスト ボックス 462"/>
        <xdr:cNvSpPr txBox="1"/>
      </xdr:nvSpPr>
      <xdr:spPr>
        <a:xfrm>
          <a:off x="9404427" y="1695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171269</xdr:rowOff>
    </xdr:from>
    <xdr:to>
      <xdr:col>23</xdr:col>
      <xdr:colOff>517525</xdr:colOff>
      <xdr:row>38</xdr:row>
      <xdr:rowOff>24571</xdr:rowOff>
    </xdr:to>
    <xdr:cxnSp macro="">
      <xdr:nvCxnSpPr>
        <xdr:cNvPr id="488" name="直線コネクタ 487"/>
        <xdr:cNvCxnSpPr/>
      </xdr:nvCxnSpPr>
      <xdr:spPr>
        <a:xfrm>
          <a:off x="15481300" y="6514919"/>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171269</xdr:rowOff>
    </xdr:from>
    <xdr:to>
      <xdr:col>22</xdr:col>
      <xdr:colOff>365125</xdr:colOff>
      <xdr:row>38</xdr:row>
      <xdr:rowOff>22040</xdr:rowOff>
    </xdr:to>
    <xdr:cxnSp macro="">
      <xdr:nvCxnSpPr>
        <xdr:cNvPr id="491" name="直線コネクタ 490"/>
        <xdr:cNvCxnSpPr/>
      </xdr:nvCxnSpPr>
      <xdr:spPr>
        <a:xfrm flipV="1">
          <a:off x="14592300" y="6514919"/>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2" name="フローチャート : 判断 491"/>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60434</xdr:rowOff>
    </xdr:from>
    <xdr:ext cx="469744" cy="259045"/>
    <xdr:sp macro="" textlink="">
      <xdr:nvSpPr>
        <xdr:cNvPr id="493" name="テキスト ボックス 492"/>
        <xdr:cNvSpPr txBox="1"/>
      </xdr:nvSpPr>
      <xdr:spPr>
        <a:xfrm>
          <a:off x="15246427"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22040</xdr:rowOff>
    </xdr:from>
    <xdr:to>
      <xdr:col>21</xdr:col>
      <xdr:colOff>161925</xdr:colOff>
      <xdr:row>38</xdr:row>
      <xdr:rowOff>22668</xdr:rowOff>
    </xdr:to>
    <xdr:cxnSp macro="">
      <xdr:nvCxnSpPr>
        <xdr:cNvPr id="494" name="直線コネクタ 493"/>
        <xdr:cNvCxnSpPr/>
      </xdr:nvCxnSpPr>
      <xdr:spPr>
        <a:xfrm flipV="1">
          <a:off x="13703300" y="6537140"/>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5" name="フローチャート : 判断 494"/>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65053</xdr:rowOff>
    </xdr:from>
    <xdr:ext cx="378565" cy="259045"/>
    <xdr:sp macro="" textlink="">
      <xdr:nvSpPr>
        <xdr:cNvPr id="496" name="テキスト ボックス 495"/>
        <xdr:cNvSpPr txBox="1"/>
      </xdr:nvSpPr>
      <xdr:spPr>
        <a:xfrm>
          <a:off x="14403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19336</xdr:rowOff>
    </xdr:from>
    <xdr:to>
      <xdr:col>19</xdr:col>
      <xdr:colOff>644525</xdr:colOff>
      <xdr:row>38</xdr:row>
      <xdr:rowOff>22668</xdr:rowOff>
    </xdr:to>
    <xdr:cxnSp macro="">
      <xdr:nvCxnSpPr>
        <xdr:cNvPr id="497" name="直線コネクタ 496"/>
        <xdr:cNvCxnSpPr/>
      </xdr:nvCxnSpPr>
      <xdr:spPr>
        <a:xfrm>
          <a:off x="12814300" y="6534436"/>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8" name="フローチャート : 判断 497"/>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86166</xdr:rowOff>
    </xdr:from>
    <xdr:ext cx="469744" cy="259045"/>
    <xdr:sp macro="" textlink="">
      <xdr:nvSpPr>
        <xdr:cNvPr id="499" name="テキスト ボックス 498"/>
        <xdr:cNvSpPr txBox="1"/>
      </xdr:nvSpPr>
      <xdr:spPr>
        <a:xfrm>
          <a:off x="13468427" y="62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500" name="フローチャート : 判断 499"/>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86424</xdr:rowOff>
    </xdr:from>
    <xdr:ext cx="469744" cy="259045"/>
    <xdr:sp macro="" textlink="">
      <xdr:nvSpPr>
        <xdr:cNvPr id="501" name="テキスト ボックス 500"/>
        <xdr:cNvSpPr txBox="1"/>
      </xdr:nvSpPr>
      <xdr:spPr>
        <a:xfrm>
          <a:off x="12579427" y="625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145221</xdr:rowOff>
    </xdr:from>
    <xdr:to>
      <xdr:col>23</xdr:col>
      <xdr:colOff>568325</xdr:colOff>
      <xdr:row>38</xdr:row>
      <xdr:rowOff>75371</xdr:rowOff>
    </xdr:to>
    <xdr:sp macro="" textlink="">
      <xdr:nvSpPr>
        <xdr:cNvPr id="507" name="円/楕円 506"/>
        <xdr:cNvSpPr/>
      </xdr:nvSpPr>
      <xdr:spPr>
        <a:xfrm>
          <a:off x="16268700" y="64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120470</xdr:rowOff>
    </xdr:from>
    <xdr:to>
      <xdr:col>22</xdr:col>
      <xdr:colOff>415925</xdr:colOff>
      <xdr:row>38</xdr:row>
      <xdr:rowOff>50620</xdr:rowOff>
    </xdr:to>
    <xdr:sp macro="" textlink="">
      <xdr:nvSpPr>
        <xdr:cNvPr id="509" name="円/楕円 508"/>
        <xdr:cNvSpPr/>
      </xdr:nvSpPr>
      <xdr:spPr>
        <a:xfrm>
          <a:off x="15430500" y="64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67147</xdr:rowOff>
    </xdr:from>
    <xdr:ext cx="469744" cy="259045"/>
    <xdr:sp macro="" textlink="">
      <xdr:nvSpPr>
        <xdr:cNvPr id="510" name="テキスト ボックス 509"/>
        <xdr:cNvSpPr txBox="1"/>
      </xdr:nvSpPr>
      <xdr:spPr>
        <a:xfrm>
          <a:off x="15246427" y="623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142690</xdr:rowOff>
    </xdr:from>
    <xdr:to>
      <xdr:col>21</xdr:col>
      <xdr:colOff>212725</xdr:colOff>
      <xdr:row>38</xdr:row>
      <xdr:rowOff>72840</xdr:rowOff>
    </xdr:to>
    <xdr:sp macro="" textlink="">
      <xdr:nvSpPr>
        <xdr:cNvPr id="511" name="円/楕円 510"/>
        <xdr:cNvSpPr/>
      </xdr:nvSpPr>
      <xdr:spPr>
        <a:xfrm>
          <a:off x="14541500" y="64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89367</xdr:rowOff>
    </xdr:from>
    <xdr:ext cx="378565" cy="259045"/>
    <xdr:sp macro="" textlink="">
      <xdr:nvSpPr>
        <xdr:cNvPr id="512" name="テキスト ボックス 511"/>
        <xdr:cNvSpPr txBox="1"/>
      </xdr:nvSpPr>
      <xdr:spPr>
        <a:xfrm>
          <a:off x="14403017" y="626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143318</xdr:rowOff>
    </xdr:from>
    <xdr:to>
      <xdr:col>20</xdr:col>
      <xdr:colOff>9525</xdr:colOff>
      <xdr:row>38</xdr:row>
      <xdr:rowOff>73468</xdr:rowOff>
    </xdr:to>
    <xdr:sp macro="" textlink="">
      <xdr:nvSpPr>
        <xdr:cNvPr id="513" name="円/楕円 512"/>
        <xdr:cNvSpPr/>
      </xdr:nvSpPr>
      <xdr:spPr>
        <a:xfrm>
          <a:off x="13652500" y="64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64595</xdr:rowOff>
    </xdr:from>
    <xdr:ext cx="378565" cy="259045"/>
    <xdr:sp macro="" textlink="">
      <xdr:nvSpPr>
        <xdr:cNvPr id="514" name="テキスト ボックス 513"/>
        <xdr:cNvSpPr txBox="1"/>
      </xdr:nvSpPr>
      <xdr:spPr>
        <a:xfrm>
          <a:off x="13514017" y="6579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139986</xdr:rowOff>
    </xdr:from>
    <xdr:to>
      <xdr:col>18</xdr:col>
      <xdr:colOff>492125</xdr:colOff>
      <xdr:row>38</xdr:row>
      <xdr:rowOff>70137</xdr:rowOff>
    </xdr:to>
    <xdr:sp macro="" textlink="">
      <xdr:nvSpPr>
        <xdr:cNvPr id="515" name="円/楕円 514"/>
        <xdr:cNvSpPr/>
      </xdr:nvSpPr>
      <xdr:spPr>
        <a:xfrm>
          <a:off x="12763500" y="6483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61263</xdr:rowOff>
    </xdr:from>
    <xdr:ext cx="469744" cy="259045"/>
    <xdr:sp macro="" textlink="">
      <xdr:nvSpPr>
        <xdr:cNvPr id="516" name="テキスト ボックス 515"/>
        <xdr:cNvSpPr txBox="1"/>
      </xdr:nvSpPr>
      <xdr:spPr>
        <a:xfrm>
          <a:off x="12579427" y="65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86265</xdr:rowOff>
    </xdr:from>
    <xdr:to>
      <xdr:col>23</xdr:col>
      <xdr:colOff>517525</xdr:colOff>
      <xdr:row>77</xdr:row>
      <xdr:rowOff>102896</xdr:rowOff>
    </xdr:to>
    <xdr:cxnSp macro="">
      <xdr:nvCxnSpPr>
        <xdr:cNvPr id="598" name="直線コネクタ 597"/>
        <xdr:cNvCxnSpPr/>
      </xdr:nvCxnSpPr>
      <xdr:spPr>
        <a:xfrm>
          <a:off x="15481300" y="13287915"/>
          <a:ext cx="8382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82341</xdr:rowOff>
    </xdr:from>
    <xdr:to>
      <xdr:col>22</xdr:col>
      <xdr:colOff>365125</xdr:colOff>
      <xdr:row>77</xdr:row>
      <xdr:rowOff>86265</xdr:rowOff>
    </xdr:to>
    <xdr:cxnSp macro="">
      <xdr:nvCxnSpPr>
        <xdr:cNvPr id="601" name="直線コネクタ 600"/>
        <xdr:cNvCxnSpPr/>
      </xdr:nvCxnSpPr>
      <xdr:spPr>
        <a:xfrm>
          <a:off x="14592300" y="1328399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2" name="フローチャート : 判断 601"/>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50417</xdr:rowOff>
    </xdr:from>
    <xdr:ext cx="534377" cy="259045"/>
    <xdr:sp macro="" textlink="">
      <xdr:nvSpPr>
        <xdr:cNvPr id="603" name="テキスト ボックス 602"/>
        <xdr:cNvSpPr txBox="1"/>
      </xdr:nvSpPr>
      <xdr:spPr>
        <a:xfrm>
          <a:off x="15214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79387</xdr:rowOff>
    </xdr:from>
    <xdr:to>
      <xdr:col>21</xdr:col>
      <xdr:colOff>161925</xdr:colOff>
      <xdr:row>77</xdr:row>
      <xdr:rowOff>82341</xdr:rowOff>
    </xdr:to>
    <xdr:cxnSp macro="">
      <xdr:nvCxnSpPr>
        <xdr:cNvPr id="604" name="直線コネクタ 603"/>
        <xdr:cNvCxnSpPr/>
      </xdr:nvCxnSpPr>
      <xdr:spPr>
        <a:xfrm>
          <a:off x="13703300" y="13281037"/>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5" name="フローチャート : 判断 604"/>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49865</xdr:rowOff>
    </xdr:from>
    <xdr:ext cx="534377" cy="259045"/>
    <xdr:sp macro="" textlink="">
      <xdr:nvSpPr>
        <xdr:cNvPr id="606" name="テキスト ボックス 605"/>
        <xdr:cNvSpPr txBox="1"/>
      </xdr:nvSpPr>
      <xdr:spPr>
        <a:xfrm>
          <a:off x="14325111" y="12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79387</xdr:rowOff>
    </xdr:from>
    <xdr:to>
      <xdr:col>19</xdr:col>
      <xdr:colOff>644525</xdr:colOff>
      <xdr:row>77</xdr:row>
      <xdr:rowOff>82893</xdr:rowOff>
    </xdr:to>
    <xdr:cxnSp macro="">
      <xdr:nvCxnSpPr>
        <xdr:cNvPr id="607" name="直線コネクタ 606"/>
        <xdr:cNvCxnSpPr/>
      </xdr:nvCxnSpPr>
      <xdr:spPr>
        <a:xfrm flipV="1">
          <a:off x="12814300" y="13281037"/>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8" name="フローチャート : 判断 607"/>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60333</xdr:rowOff>
    </xdr:from>
    <xdr:ext cx="534377" cy="259045"/>
    <xdr:sp macro="" textlink="">
      <xdr:nvSpPr>
        <xdr:cNvPr id="609" name="テキスト ボックス 608"/>
        <xdr:cNvSpPr txBox="1"/>
      </xdr:nvSpPr>
      <xdr:spPr>
        <a:xfrm>
          <a:off x="13436111" y="12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10" name="フローチャート : 判断 609"/>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51741</xdr:rowOff>
    </xdr:from>
    <xdr:ext cx="534377" cy="259045"/>
    <xdr:sp macro="" textlink="">
      <xdr:nvSpPr>
        <xdr:cNvPr id="611" name="テキスト ボックス 610"/>
        <xdr:cNvSpPr txBox="1"/>
      </xdr:nvSpPr>
      <xdr:spPr>
        <a:xfrm>
          <a:off x="12547111" y="129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52096</xdr:rowOff>
    </xdr:from>
    <xdr:to>
      <xdr:col>23</xdr:col>
      <xdr:colOff>568325</xdr:colOff>
      <xdr:row>77</xdr:row>
      <xdr:rowOff>153696</xdr:rowOff>
    </xdr:to>
    <xdr:sp macro="" textlink="">
      <xdr:nvSpPr>
        <xdr:cNvPr id="617" name="円/楕円 616"/>
        <xdr:cNvSpPr/>
      </xdr:nvSpPr>
      <xdr:spPr>
        <a:xfrm>
          <a:off x="162687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30523</xdr:rowOff>
    </xdr:from>
    <xdr:ext cx="534377" cy="259045"/>
    <xdr:sp macro="" textlink="">
      <xdr:nvSpPr>
        <xdr:cNvPr id="618" name="公債費該当値テキスト"/>
        <xdr:cNvSpPr txBox="1"/>
      </xdr:nvSpPr>
      <xdr:spPr>
        <a:xfrm>
          <a:off x="16370300" y="132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39,864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35465</xdr:rowOff>
    </xdr:from>
    <xdr:to>
      <xdr:col>22</xdr:col>
      <xdr:colOff>415925</xdr:colOff>
      <xdr:row>77</xdr:row>
      <xdr:rowOff>137065</xdr:rowOff>
    </xdr:to>
    <xdr:sp macro="" textlink="">
      <xdr:nvSpPr>
        <xdr:cNvPr id="619" name="円/楕円 618"/>
        <xdr:cNvSpPr/>
      </xdr:nvSpPr>
      <xdr:spPr>
        <a:xfrm>
          <a:off x="15430500" y="132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128192</xdr:rowOff>
    </xdr:from>
    <xdr:ext cx="534377" cy="259045"/>
    <xdr:sp macro="" textlink="">
      <xdr:nvSpPr>
        <xdr:cNvPr id="620" name="テキスト ボックス 619"/>
        <xdr:cNvSpPr txBox="1"/>
      </xdr:nvSpPr>
      <xdr:spPr>
        <a:xfrm>
          <a:off x="15214111" y="133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31541</xdr:rowOff>
    </xdr:from>
    <xdr:to>
      <xdr:col>21</xdr:col>
      <xdr:colOff>212725</xdr:colOff>
      <xdr:row>77</xdr:row>
      <xdr:rowOff>133141</xdr:rowOff>
    </xdr:to>
    <xdr:sp macro="" textlink="">
      <xdr:nvSpPr>
        <xdr:cNvPr id="621" name="円/楕円 620"/>
        <xdr:cNvSpPr/>
      </xdr:nvSpPr>
      <xdr:spPr>
        <a:xfrm>
          <a:off x="14541500" y="132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124268</xdr:rowOff>
    </xdr:from>
    <xdr:ext cx="534377" cy="259045"/>
    <xdr:sp macro="" textlink="">
      <xdr:nvSpPr>
        <xdr:cNvPr id="622" name="テキスト ボックス 621"/>
        <xdr:cNvSpPr txBox="1"/>
      </xdr:nvSpPr>
      <xdr:spPr>
        <a:xfrm>
          <a:off x="14325111" y="133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28587</xdr:rowOff>
    </xdr:from>
    <xdr:to>
      <xdr:col>20</xdr:col>
      <xdr:colOff>9525</xdr:colOff>
      <xdr:row>77</xdr:row>
      <xdr:rowOff>130187</xdr:rowOff>
    </xdr:to>
    <xdr:sp macro="" textlink="">
      <xdr:nvSpPr>
        <xdr:cNvPr id="623" name="円/楕円 622"/>
        <xdr:cNvSpPr/>
      </xdr:nvSpPr>
      <xdr:spPr>
        <a:xfrm>
          <a:off x="13652500" y="132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121314</xdr:rowOff>
    </xdr:from>
    <xdr:ext cx="534377" cy="259045"/>
    <xdr:sp macro="" textlink="">
      <xdr:nvSpPr>
        <xdr:cNvPr id="624" name="テキスト ボックス 623"/>
        <xdr:cNvSpPr txBox="1"/>
      </xdr:nvSpPr>
      <xdr:spPr>
        <a:xfrm>
          <a:off x="13436111" y="133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32093</xdr:rowOff>
    </xdr:from>
    <xdr:to>
      <xdr:col>18</xdr:col>
      <xdr:colOff>492125</xdr:colOff>
      <xdr:row>77</xdr:row>
      <xdr:rowOff>133693</xdr:rowOff>
    </xdr:to>
    <xdr:sp macro="" textlink="">
      <xdr:nvSpPr>
        <xdr:cNvPr id="625" name="円/楕円 624"/>
        <xdr:cNvSpPr/>
      </xdr:nvSpPr>
      <xdr:spPr>
        <a:xfrm>
          <a:off x="12763500" y="132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124820</xdr:rowOff>
    </xdr:from>
    <xdr:ext cx="534377" cy="259045"/>
    <xdr:sp macro="" textlink="">
      <xdr:nvSpPr>
        <xdr:cNvPr id="626" name="テキスト ボックス 625"/>
        <xdr:cNvSpPr txBox="1"/>
      </xdr:nvSpPr>
      <xdr:spPr>
        <a:xfrm>
          <a:off x="12547111"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2042</xdr:rowOff>
    </xdr:from>
    <xdr:to>
      <xdr:col>23</xdr:col>
      <xdr:colOff>517525</xdr:colOff>
      <xdr:row>98</xdr:row>
      <xdr:rowOff>33790</xdr:rowOff>
    </xdr:to>
    <xdr:cxnSp macro="">
      <xdr:nvCxnSpPr>
        <xdr:cNvPr id="653" name="直線コネクタ 652"/>
        <xdr:cNvCxnSpPr/>
      </xdr:nvCxnSpPr>
      <xdr:spPr>
        <a:xfrm>
          <a:off x="15481300" y="16804142"/>
          <a:ext cx="8382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54"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2042</xdr:rowOff>
    </xdr:from>
    <xdr:to>
      <xdr:col>22</xdr:col>
      <xdr:colOff>365125</xdr:colOff>
      <xdr:row>98</xdr:row>
      <xdr:rowOff>2436</xdr:rowOff>
    </xdr:to>
    <xdr:cxnSp macro="">
      <xdr:nvCxnSpPr>
        <xdr:cNvPr id="656" name="直線コネクタ 655"/>
        <xdr:cNvCxnSpPr/>
      </xdr:nvCxnSpPr>
      <xdr:spPr>
        <a:xfrm flipV="1">
          <a:off x="14592300" y="1680414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7" name="フローチャート : 判断 656"/>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117157</xdr:rowOff>
    </xdr:from>
    <xdr:ext cx="534377" cy="259045"/>
    <xdr:sp macro="" textlink="">
      <xdr:nvSpPr>
        <xdr:cNvPr id="658" name="テキスト ボックス 657"/>
        <xdr:cNvSpPr txBox="1"/>
      </xdr:nvSpPr>
      <xdr:spPr>
        <a:xfrm>
          <a:off x="15214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2436</xdr:rowOff>
    </xdr:from>
    <xdr:to>
      <xdr:col>21</xdr:col>
      <xdr:colOff>161925</xdr:colOff>
      <xdr:row>98</xdr:row>
      <xdr:rowOff>109739</xdr:rowOff>
    </xdr:to>
    <xdr:cxnSp macro="">
      <xdr:nvCxnSpPr>
        <xdr:cNvPr id="659" name="直線コネクタ 658"/>
        <xdr:cNvCxnSpPr/>
      </xdr:nvCxnSpPr>
      <xdr:spPr>
        <a:xfrm flipV="1">
          <a:off x="13703300" y="16804536"/>
          <a:ext cx="889000" cy="10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60" name="フローチャート : 判断 659"/>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92381</xdr:rowOff>
    </xdr:from>
    <xdr:ext cx="534377" cy="259045"/>
    <xdr:sp macro="" textlink="">
      <xdr:nvSpPr>
        <xdr:cNvPr id="661" name="テキスト ボックス 660"/>
        <xdr:cNvSpPr txBox="1"/>
      </xdr:nvSpPr>
      <xdr:spPr>
        <a:xfrm>
          <a:off x="14325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109739</xdr:rowOff>
    </xdr:from>
    <xdr:to>
      <xdr:col>19</xdr:col>
      <xdr:colOff>644525</xdr:colOff>
      <xdr:row>98</xdr:row>
      <xdr:rowOff>131054</xdr:rowOff>
    </xdr:to>
    <xdr:cxnSp macro="">
      <xdr:nvCxnSpPr>
        <xdr:cNvPr id="662" name="直線コネクタ 661"/>
        <xdr:cNvCxnSpPr/>
      </xdr:nvCxnSpPr>
      <xdr:spPr>
        <a:xfrm flipV="1">
          <a:off x="12814300" y="16911839"/>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3" name="フローチャート : 判断 662"/>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129047</xdr:rowOff>
    </xdr:from>
    <xdr:ext cx="534377" cy="259045"/>
    <xdr:sp macro="" textlink="">
      <xdr:nvSpPr>
        <xdr:cNvPr id="664" name="テキスト ボックス 663"/>
        <xdr:cNvSpPr txBox="1"/>
      </xdr:nvSpPr>
      <xdr:spPr>
        <a:xfrm>
          <a:off x="13436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5" name="フローチャート : 判断 664"/>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139777</xdr:rowOff>
    </xdr:from>
    <xdr:ext cx="534377" cy="259045"/>
    <xdr:sp macro="" textlink="">
      <xdr:nvSpPr>
        <xdr:cNvPr id="666" name="テキスト ボックス 665"/>
        <xdr:cNvSpPr txBox="1"/>
      </xdr:nvSpPr>
      <xdr:spPr>
        <a:xfrm>
          <a:off x="12547111" y="16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154440</xdr:rowOff>
    </xdr:from>
    <xdr:to>
      <xdr:col>23</xdr:col>
      <xdr:colOff>568325</xdr:colOff>
      <xdr:row>98</xdr:row>
      <xdr:rowOff>84590</xdr:rowOff>
    </xdr:to>
    <xdr:sp macro="" textlink="">
      <xdr:nvSpPr>
        <xdr:cNvPr id="672" name="円/楕円 671"/>
        <xdr:cNvSpPr/>
      </xdr:nvSpPr>
      <xdr:spPr>
        <a:xfrm>
          <a:off x="162687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113817</xdr:rowOff>
    </xdr:from>
    <xdr:ext cx="534377" cy="259045"/>
    <xdr:sp macro="" textlink="">
      <xdr:nvSpPr>
        <xdr:cNvPr id="673" name="積立金該当値テキスト"/>
        <xdr:cNvSpPr txBox="1"/>
      </xdr:nvSpPr>
      <xdr:spPr>
        <a:xfrm>
          <a:off x="16370300" y="1657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122692</xdr:rowOff>
    </xdr:from>
    <xdr:to>
      <xdr:col>22</xdr:col>
      <xdr:colOff>415925</xdr:colOff>
      <xdr:row>98</xdr:row>
      <xdr:rowOff>52842</xdr:rowOff>
    </xdr:to>
    <xdr:sp macro="" textlink="">
      <xdr:nvSpPr>
        <xdr:cNvPr id="674" name="円/楕円 673"/>
        <xdr:cNvSpPr/>
      </xdr:nvSpPr>
      <xdr:spPr>
        <a:xfrm>
          <a:off x="15430500" y="167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69369</xdr:rowOff>
    </xdr:from>
    <xdr:ext cx="534377" cy="259045"/>
    <xdr:sp macro="" textlink="">
      <xdr:nvSpPr>
        <xdr:cNvPr id="675" name="テキスト ボックス 674"/>
        <xdr:cNvSpPr txBox="1"/>
      </xdr:nvSpPr>
      <xdr:spPr>
        <a:xfrm>
          <a:off x="15214111" y="165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123086</xdr:rowOff>
    </xdr:from>
    <xdr:to>
      <xdr:col>21</xdr:col>
      <xdr:colOff>212725</xdr:colOff>
      <xdr:row>98</xdr:row>
      <xdr:rowOff>53236</xdr:rowOff>
    </xdr:to>
    <xdr:sp macro="" textlink="">
      <xdr:nvSpPr>
        <xdr:cNvPr id="676" name="円/楕円 675"/>
        <xdr:cNvSpPr/>
      </xdr:nvSpPr>
      <xdr:spPr>
        <a:xfrm>
          <a:off x="14541500" y="167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69763</xdr:rowOff>
    </xdr:from>
    <xdr:ext cx="534377" cy="259045"/>
    <xdr:sp macro="" textlink="">
      <xdr:nvSpPr>
        <xdr:cNvPr id="677" name="テキスト ボックス 676"/>
        <xdr:cNvSpPr txBox="1"/>
      </xdr:nvSpPr>
      <xdr:spPr>
        <a:xfrm>
          <a:off x="14325111" y="165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58939</xdr:rowOff>
    </xdr:from>
    <xdr:to>
      <xdr:col>20</xdr:col>
      <xdr:colOff>9525</xdr:colOff>
      <xdr:row>98</xdr:row>
      <xdr:rowOff>160539</xdr:rowOff>
    </xdr:to>
    <xdr:sp macro="" textlink="">
      <xdr:nvSpPr>
        <xdr:cNvPr id="678" name="円/楕円 677"/>
        <xdr:cNvSpPr/>
      </xdr:nvSpPr>
      <xdr:spPr>
        <a:xfrm>
          <a:off x="13652500" y="168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151666</xdr:rowOff>
    </xdr:from>
    <xdr:ext cx="469744" cy="259045"/>
    <xdr:sp macro="" textlink="">
      <xdr:nvSpPr>
        <xdr:cNvPr id="679" name="テキスト ボックス 678"/>
        <xdr:cNvSpPr txBox="1"/>
      </xdr:nvSpPr>
      <xdr:spPr>
        <a:xfrm>
          <a:off x="13468427" y="1695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80254</xdr:rowOff>
    </xdr:from>
    <xdr:to>
      <xdr:col>18</xdr:col>
      <xdr:colOff>492125</xdr:colOff>
      <xdr:row>99</xdr:row>
      <xdr:rowOff>10404</xdr:rowOff>
    </xdr:to>
    <xdr:sp macro="" textlink="">
      <xdr:nvSpPr>
        <xdr:cNvPr id="680" name="円/楕円 679"/>
        <xdr:cNvSpPr/>
      </xdr:nvSpPr>
      <xdr:spPr>
        <a:xfrm>
          <a:off x="12763500" y="168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1531</xdr:rowOff>
    </xdr:from>
    <xdr:ext cx="469744" cy="259045"/>
    <xdr:sp macro="" textlink="">
      <xdr:nvSpPr>
        <xdr:cNvPr id="681" name="テキスト ボックス 680"/>
        <xdr:cNvSpPr txBox="1"/>
      </xdr:nvSpPr>
      <xdr:spPr>
        <a:xfrm>
          <a:off x="12579427" y="1697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8" name="直線コネクタ 70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1" name="直線コネクタ 71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2" name="フローチャート : 判断 711"/>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121256</xdr:rowOff>
    </xdr:from>
    <xdr:ext cx="469744" cy="259045"/>
    <xdr:sp macro="" textlink="">
      <xdr:nvSpPr>
        <xdr:cNvPr id="713" name="テキスト ボックス 712"/>
        <xdr:cNvSpPr txBox="1"/>
      </xdr:nvSpPr>
      <xdr:spPr>
        <a:xfrm>
          <a:off x="21088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4" name="直線コネクタ 71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5" name="フローチャート : 判断 714"/>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150608</xdr:rowOff>
    </xdr:from>
    <xdr:ext cx="469744" cy="259045"/>
    <xdr:sp macro="" textlink="">
      <xdr:nvSpPr>
        <xdr:cNvPr id="716" name="テキスト ボックス 715"/>
        <xdr:cNvSpPr txBox="1"/>
      </xdr:nvSpPr>
      <xdr:spPr>
        <a:xfrm>
          <a:off x="20199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7" name="直線コネクタ 71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8" name="フローチャート : 判断 717"/>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57340</xdr:rowOff>
    </xdr:from>
    <xdr:ext cx="469744" cy="259045"/>
    <xdr:sp macro="" textlink="">
      <xdr:nvSpPr>
        <xdr:cNvPr id="719" name="テキスト ボックス 718"/>
        <xdr:cNvSpPr txBox="1"/>
      </xdr:nvSpPr>
      <xdr:spPr>
        <a:xfrm>
          <a:off x="19310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20" name="フローチャート : 判断 719"/>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163273</xdr:rowOff>
    </xdr:from>
    <xdr:ext cx="378565" cy="259045"/>
    <xdr:sp macro="" textlink="">
      <xdr:nvSpPr>
        <xdr:cNvPr id="721" name="テキスト ボックス 720"/>
        <xdr:cNvSpPr txBox="1"/>
      </xdr:nvSpPr>
      <xdr:spPr>
        <a:xfrm>
          <a:off x="18467017" y="633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7" name="円/楕円 72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1" name="円/楕円 73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2" name="テキスト ボックス 73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3" name="円/楕円 73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4" name="テキスト ボックス 73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5" name="円/楕円 73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6" name="テキスト ボックス 73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147358</xdr:rowOff>
    </xdr:from>
    <xdr:to>
      <xdr:col>32</xdr:col>
      <xdr:colOff>187325</xdr:colOff>
      <xdr:row>59</xdr:row>
      <xdr:rowOff>44297</xdr:rowOff>
    </xdr:to>
    <xdr:cxnSp macro="">
      <xdr:nvCxnSpPr>
        <xdr:cNvPr id="765" name="直線コネクタ 764"/>
        <xdr:cNvCxnSpPr/>
      </xdr:nvCxnSpPr>
      <xdr:spPr>
        <a:xfrm>
          <a:off x="21323300" y="9920008"/>
          <a:ext cx="838200" cy="2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147358</xdr:rowOff>
    </xdr:from>
    <xdr:to>
      <xdr:col>31</xdr:col>
      <xdr:colOff>34925</xdr:colOff>
      <xdr:row>59</xdr:row>
      <xdr:rowOff>44107</xdr:rowOff>
    </xdr:to>
    <xdr:cxnSp macro="">
      <xdr:nvCxnSpPr>
        <xdr:cNvPr id="768" name="直線コネクタ 767"/>
        <xdr:cNvCxnSpPr/>
      </xdr:nvCxnSpPr>
      <xdr:spPr>
        <a:xfrm flipV="1">
          <a:off x="20434300" y="9920008"/>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9" name="フローチャート : 判断 768"/>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108970</xdr:rowOff>
    </xdr:from>
    <xdr:ext cx="469744" cy="259045"/>
    <xdr:sp macro="" textlink="">
      <xdr:nvSpPr>
        <xdr:cNvPr id="770" name="テキスト ボックス 769"/>
        <xdr:cNvSpPr txBox="1"/>
      </xdr:nvSpPr>
      <xdr:spPr>
        <a:xfrm>
          <a:off x="21088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44107</xdr:rowOff>
    </xdr:from>
    <xdr:to>
      <xdr:col>29</xdr:col>
      <xdr:colOff>517525</xdr:colOff>
      <xdr:row>59</xdr:row>
      <xdr:rowOff>44145</xdr:rowOff>
    </xdr:to>
    <xdr:cxnSp macro="">
      <xdr:nvCxnSpPr>
        <xdr:cNvPr id="771" name="直線コネクタ 770"/>
        <xdr:cNvCxnSpPr/>
      </xdr:nvCxnSpPr>
      <xdr:spPr>
        <a:xfrm flipV="1">
          <a:off x="19545300" y="101596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2" name="フローチャート : 判断 771"/>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126522</xdr:rowOff>
    </xdr:from>
    <xdr:ext cx="469744" cy="259045"/>
    <xdr:sp macro="" textlink="">
      <xdr:nvSpPr>
        <xdr:cNvPr id="773" name="テキスト ボックス 772"/>
        <xdr:cNvSpPr txBox="1"/>
      </xdr:nvSpPr>
      <xdr:spPr>
        <a:xfrm>
          <a:off x="20199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44145</xdr:rowOff>
    </xdr:from>
    <xdr:to>
      <xdr:col>28</xdr:col>
      <xdr:colOff>314325</xdr:colOff>
      <xdr:row>59</xdr:row>
      <xdr:rowOff>44297</xdr:rowOff>
    </xdr:to>
    <xdr:cxnSp macro="">
      <xdr:nvCxnSpPr>
        <xdr:cNvPr id="774" name="直線コネクタ 773"/>
        <xdr:cNvCxnSpPr/>
      </xdr:nvCxnSpPr>
      <xdr:spPr>
        <a:xfrm flipV="1">
          <a:off x="18656300" y="101596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5" name="フローチャート : 判断 774"/>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118178</xdr:rowOff>
    </xdr:from>
    <xdr:ext cx="469744" cy="259045"/>
    <xdr:sp macro="" textlink="">
      <xdr:nvSpPr>
        <xdr:cNvPr id="776" name="テキスト ボックス 775"/>
        <xdr:cNvSpPr txBox="1"/>
      </xdr:nvSpPr>
      <xdr:spPr>
        <a:xfrm>
          <a:off x="19310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7" name="フローチャート : 判断 776"/>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26661</xdr:rowOff>
    </xdr:from>
    <xdr:ext cx="469744" cy="259045"/>
    <xdr:sp macro="" textlink="">
      <xdr:nvSpPr>
        <xdr:cNvPr id="778" name="テキスト ボックス 777"/>
        <xdr:cNvSpPr txBox="1"/>
      </xdr:nvSpPr>
      <xdr:spPr>
        <a:xfrm>
          <a:off x="18421427" y="96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164947</xdr:rowOff>
    </xdr:from>
    <xdr:to>
      <xdr:col>32</xdr:col>
      <xdr:colOff>238125</xdr:colOff>
      <xdr:row>59</xdr:row>
      <xdr:rowOff>95097</xdr:rowOff>
    </xdr:to>
    <xdr:sp macro="" textlink="">
      <xdr:nvSpPr>
        <xdr:cNvPr id="784" name="円/楕円 783"/>
        <xdr:cNvSpPr/>
      </xdr:nvSpPr>
      <xdr:spPr>
        <a:xfrm>
          <a:off x="221107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79874</xdr:rowOff>
    </xdr:from>
    <xdr:ext cx="249299" cy="259045"/>
    <xdr:sp macro="" textlink="">
      <xdr:nvSpPr>
        <xdr:cNvPr id="785" name="貸付金該当値テキスト"/>
        <xdr:cNvSpPr txBox="1"/>
      </xdr:nvSpPr>
      <xdr:spPr>
        <a:xfrm>
          <a:off x="22212300" y="10023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96558</xdr:rowOff>
    </xdr:from>
    <xdr:to>
      <xdr:col>31</xdr:col>
      <xdr:colOff>85725</xdr:colOff>
      <xdr:row>58</xdr:row>
      <xdr:rowOff>26708</xdr:rowOff>
    </xdr:to>
    <xdr:sp macro="" textlink="">
      <xdr:nvSpPr>
        <xdr:cNvPr id="786" name="円/楕円 785"/>
        <xdr:cNvSpPr/>
      </xdr:nvSpPr>
      <xdr:spPr>
        <a:xfrm>
          <a:off x="21272500" y="9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43235</xdr:rowOff>
    </xdr:from>
    <xdr:ext cx="469744" cy="259045"/>
    <xdr:sp macro="" textlink="">
      <xdr:nvSpPr>
        <xdr:cNvPr id="787" name="テキスト ボックス 786"/>
        <xdr:cNvSpPr txBox="1"/>
      </xdr:nvSpPr>
      <xdr:spPr>
        <a:xfrm>
          <a:off x="21088427" y="964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164757</xdr:rowOff>
    </xdr:from>
    <xdr:to>
      <xdr:col>29</xdr:col>
      <xdr:colOff>568325</xdr:colOff>
      <xdr:row>59</xdr:row>
      <xdr:rowOff>94907</xdr:rowOff>
    </xdr:to>
    <xdr:sp macro="" textlink="">
      <xdr:nvSpPr>
        <xdr:cNvPr id="788" name="円/楕円 787"/>
        <xdr:cNvSpPr/>
      </xdr:nvSpPr>
      <xdr:spPr>
        <a:xfrm>
          <a:off x="20383500" y="10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86034</xdr:rowOff>
    </xdr:from>
    <xdr:ext cx="249299" cy="259045"/>
    <xdr:sp macro="" textlink="">
      <xdr:nvSpPr>
        <xdr:cNvPr id="789" name="テキスト ボックス 788"/>
        <xdr:cNvSpPr txBox="1"/>
      </xdr:nvSpPr>
      <xdr:spPr>
        <a:xfrm>
          <a:off x="20309649" y="10201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164795</xdr:rowOff>
    </xdr:from>
    <xdr:to>
      <xdr:col>28</xdr:col>
      <xdr:colOff>365125</xdr:colOff>
      <xdr:row>59</xdr:row>
      <xdr:rowOff>94945</xdr:rowOff>
    </xdr:to>
    <xdr:sp macro="" textlink="">
      <xdr:nvSpPr>
        <xdr:cNvPr id="790" name="円/楕円 789"/>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86072</xdr:rowOff>
    </xdr:from>
    <xdr:ext cx="249299" cy="259045"/>
    <xdr:sp macro="" textlink="">
      <xdr:nvSpPr>
        <xdr:cNvPr id="791" name="テキスト ボックス 790"/>
        <xdr:cNvSpPr txBox="1"/>
      </xdr:nvSpPr>
      <xdr:spPr>
        <a:xfrm>
          <a:off x="19420649"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164947</xdr:rowOff>
    </xdr:from>
    <xdr:to>
      <xdr:col>27</xdr:col>
      <xdr:colOff>161925</xdr:colOff>
      <xdr:row>59</xdr:row>
      <xdr:rowOff>95097</xdr:rowOff>
    </xdr:to>
    <xdr:sp macro="" textlink="">
      <xdr:nvSpPr>
        <xdr:cNvPr id="792" name="円/楕円 791"/>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86224</xdr:rowOff>
    </xdr:from>
    <xdr:ext cx="249299" cy="259045"/>
    <xdr:sp macro="" textlink="">
      <xdr:nvSpPr>
        <xdr:cNvPr id="793" name="テキスト ボックス 792"/>
        <xdr:cNvSpPr txBox="1"/>
      </xdr:nvSpPr>
      <xdr:spPr>
        <a:xfrm>
          <a:off x="18531649"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83541</xdr:rowOff>
    </xdr:from>
    <xdr:to>
      <xdr:col>32</xdr:col>
      <xdr:colOff>187325</xdr:colOff>
      <xdr:row>76</xdr:row>
      <xdr:rowOff>112333</xdr:rowOff>
    </xdr:to>
    <xdr:cxnSp macro="">
      <xdr:nvCxnSpPr>
        <xdr:cNvPr id="824" name="直線コネクタ 823"/>
        <xdr:cNvCxnSpPr/>
      </xdr:nvCxnSpPr>
      <xdr:spPr>
        <a:xfrm flipV="1">
          <a:off x="21323300" y="13113741"/>
          <a:ext cx="8382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5"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112333</xdr:rowOff>
    </xdr:from>
    <xdr:to>
      <xdr:col>31</xdr:col>
      <xdr:colOff>34925</xdr:colOff>
      <xdr:row>76</xdr:row>
      <xdr:rowOff>145284</xdr:rowOff>
    </xdr:to>
    <xdr:cxnSp macro="">
      <xdr:nvCxnSpPr>
        <xdr:cNvPr id="827" name="直線コネクタ 826"/>
        <xdr:cNvCxnSpPr/>
      </xdr:nvCxnSpPr>
      <xdr:spPr>
        <a:xfrm flipV="1">
          <a:off x="20434300" y="13142533"/>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8" name="フローチャート : 判断 827"/>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163405</xdr:rowOff>
    </xdr:from>
    <xdr:ext cx="534377" cy="259045"/>
    <xdr:sp macro="" textlink="">
      <xdr:nvSpPr>
        <xdr:cNvPr id="829" name="テキスト ボックス 828"/>
        <xdr:cNvSpPr txBox="1"/>
      </xdr:nvSpPr>
      <xdr:spPr>
        <a:xfrm>
          <a:off x="21056111" y="131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133190</xdr:rowOff>
    </xdr:from>
    <xdr:to>
      <xdr:col>29</xdr:col>
      <xdr:colOff>517525</xdr:colOff>
      <xdr:row>76</xdr:row>
      <xdr:rowOff>145284</xdr:rowOff>
    </xdr:to>
    <xdr:cxnSp macro="">
      <xdr:nvCxnSpPr>
        <xdr:cNvPr id="830" name="直線コネクタ 829"/>
        <xdr:cNvCxnSpPr/>
      </xdr:nvCxnSpPr>
      <xdr:spPr>
        <a:xfrm>
          <a:off x="19545300" y="13163390"/>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31" name="フローチャート : 判断 830"/>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19854</xdr:rowOff>
    </xdr:from>
    <xdr:ext cx="534377" cy="259045"/>
    <xdr:sp macro="" textlink="">
      <xdr:nvSpPr>
        <xdr:cNvPr id="832" name="テキスト ボックス 831"/>
        <xdr:cNvSpPr txBox="1"/>
      </xdr:nvSpPr>
      <xdr:spPr>
        <a:xfrm>
          <a:off x="20167111" y="13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133190</xdr:rowOff>
    </xdr:from>
    <xdr:to>
      <xdr:col>28</xdr:col>
      <xdr:colOff>314325</xdr:colOff>
      <xdr:row>76</xdr:row>
      <xdr:rowOff>150836</xdr:rowOff>
    </xdr:to>
    <xdr:cxnSp macro="">
      <xdr:nvCxnSpPr>
        <xdr:cNvPr id="833" name="直線コネクタ 832"/>
        <xdr:cNvCxnSpPr/>
      </xdr:nvCxnSpPr>
      <xdr:spPr>
        <a:xfrm flipV="1">
          <a:off x="18656300" y="13163390"/>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4" name="フローチャート : 判断 833"/>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14172</xdr:rowOff>
    </xdr:from>
    <xdr:ext cx="534377" cy="259045"/>
    <xdr:sp macro="" textlink="">
      <xdr:nvSpPr>
        <xdr:cNvPr id="835" name="テキスト ボックス 834"/>
        <xdr:cNvSpPr txBox="1"/>
      </xdr:nvSpPr>
      <xdr:spPr>
        <a:xfrm>
          <a:off x="19278111" y="132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6" name="フローチャート : 判断 835"/>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44710</xdr:rowOff>
    </xdr:from>
    <xdr:ext cx="534377" cy="259045"/>
    <xdr:sp macro="" textlink="">
      <xdr:nvSpPr>
        <xdr:cNvPr id="837" name="テキスト ボックス 836"/>
        <xdr:cNvSpPr txBox="1"/>
      </xdr:nvSpPr>
      <xdr:spPr>
        <a:xfrm>
          <a:off x="18389111" y="129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32741</xdr:rowOff>
    </xdr:from>
    <xdr:to>
      <xdr:col>32</xdr:col>
      <xdr:colOff>238125</xdr:colOff>
      <xdr:row>76</xdr:row>
      <xdr:rowOff>134341</xdr:rowOff>
    </xdr:to>
    <xdr:sp macro="" textlink="">
      <xdr:nvSpPr>
        <xdr:cNvPr id="843" name="円/楕円 842"/>
        <xdr:cNvSpPr/>
      </xdr:nvSpPr>
      <xdr:spPr>
        <a:xfrm>
          <a:off x="22110700" y="130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11168</xdr:rowOff>
    </xdr:from>
    <xdr:ext cx="534377" cy="259045"/>
    <xdr:sp macro="" textlink="">
      <xdr:nvSpPr>
        <xdr:cNvPr id="844" name="繰出金該当値テキスト"/>
        <xdr:cNvSpPr txBox="1"/>
      </xdr:nvSpPr>
      <xdr:spPr>
        <a:xfrm>
          <a:off x="22212300" y="130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61533</xdr:rowOff>
    </xdr:from>
    <xdr:to>
      <xdr:col>31</xdr:col>
      <xdr:colOff>85725</xdr:colOff>
      <xdr:row>76</xdr:row>
      <xdr:rowOff>163133</xdr:rowOff>
    </xdr:to>
    <xdr:sp macro="" textlink="">
      <xdr:nvSpPr>
        <xdr:cNvPr id="845" name="円/楕円 844"/>
        <xdr:cNvSpPr/>
      </xdr:nvSpPr>
      <xdr:spPr>
        <a:xfrm>
          <a:off x="21272500" y="130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8210</xdr:rowOff>
    </xdr:from>
    <xdr:ext cx="534377" cy="259045"/>
    <xdr:sp macro="" textlink="">
      <xdr:nvSpPr>
        <xdr:cNvPr id="846" name="テキスト ボックス 845"/>
        <xdr:cNvSpPr txBox="1"/>
      </xdr:nvSpPr>
      <xdr:spPr>
        <a:xfrm>
          <a:off x="21056111" y="128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94484</xdr:rowOff>
    </xdr:from>
    <xdr:to>
      <xdr:col>29</xdr:col>
      <xdr:colOff>568325</xdr:colOff>
      <xdr:row>77</xdr:row>
      <xdr:rowOff>24634</xdr:rowOff>
    </xdr:to>
    <xdr:sp macro="" textlink="">
      <xdr:nvSpPr>
        <xdr:cNvPr id="847" name="円/楕円 846"/>
        <xdr:cNvSpPr/>
      </xdr:nvSpPr>
      <xdr:spPr>
        <a:xfrm>
          <a:off x="20383500" y="131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41161</xdr:rowOff>
    </xdr:from>
    <xdr:ext cx="534377" cy="259045"/>
    <xdr:sp macro="" textlink="">
      <xdr:nvSpPr>
        <xdr:cNvPr id="848" name="テキスト ボックス 847"/>
        <xdr:cNvSpPr txBox="1"/>
      </xdr:nvSpPr>
      <xdr:spPr>
        <a:xfrm>
          <a:off x="20167111" y="1289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82390</xdr:rowOff>
    </xdr:from>
    <xdr:to>
      <xdr:col>28</xdr:col>
      <xdr:colOff>365125</xdr:colOff>
      <xdr:row>77</xdr:row>
      <xdr:rowOff>12540</xdr:rowOff>
    </xdr:to>
    <xdr:sp macro="" textlink="">
      <xdr:nvSpPr>
        <xdr:cNvPr id="849" name="円/楕円 848"/>
        <xdr:cNvSpPr/>
      </xdr:nvSpPr>
      <xdr:spPr>
        <a:xfrm>
          <a:off x="19494500" y="131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29067</xdr:rowOff>
    </xdr:from>
    <xdr:ext cx="534377" cy="259045"/>
    <xdr:sp macro="" textlink="">
      <xdr:nvSpPr>
        <xdr:cNvPr id="850" name="テキスト ボックス 849"/>
        <xdr:cNvSpPr txBox="1"/>
      </xdr:nvSpPr>
      <xdr:spPr>
        <a:xfrm>
          <a:off x="19278111" y="128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100036</xdr:rowOff>
    </xdr:from>
    <xdr:to>
      <xdr:col>27</xdr:col>
      <xdr:colOff>161925</xdr:colOff>
      <xdr:row>77</xdr:row>
      <xdr:rowOff>30186</xdr:rowOff>
    </xdr:to>
    <xdr:sp macro="" textlink="">
      <xdr:nvSpPr>
        <xdr:cNvPr id="851" name="円/楕円 850"/>
        <xdr:cNvSpPr/>
      </xdr:nvSpPr>
      <xdr:spPr>
        <a:xfrm>
          <a:off x="18605500" y="131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21313</xdr:rowOff>
    </xdr:from>
    <xdr:ext cx="534377" cy="259045"/>
    <xdr:sp macro="" textlink="">
      <xdr:nvSpPr>
        <xdr:cNvPr id="852" name="テキスト ボックス 851"/>
        <xdr:cNvSpPr txBox="1"/>
      </xdr:nvSpPr>
      <xdr:spPr>
        <a:xfrm>
          <a:off x="18389111" y="132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456,280</a:t>
          </a:r>
          <a:r>
            <a:rPr kumimoji="1" lang="ja-JP" altLang="en-US" sz="1300">
              <a:latin typeface="ＭＳ Ｐゴシック"/>
            </a:rPr>
            <a:t>円となっている。主な構成項目である普通建設事業費は、住民一人当たり</a:t>
          </a:r>
          <a:r>
            <a:rPr kumimoji="1" lang="en-US" altLang="ja-JP" sz="1300">
              <a:latin typeface="ＭＳ Ｐゴシック"/>
            </a:rPr>
            <a:t>89,351</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は類似団体内平均値と比較して一人当たりのコストが高い状況となっている。これは、東部消防指令センター指令台整備事業や看護系大学誘致事業等によるものである。今後は、公共施設等総合管理計画に基づき、事業の取捨選択を徹底していくことで、事業費の減少を目指す。扶助費は、住民一人当たり</a:t>
          </a:r>
          <a:r>
            <a:rPr kumimoji="1" lang="en-US" altLang="ja-JP" sz="1300">
              <a:latin typeface="ＭＳ Ｐゴシック"/>
            </a:rPr>
            <a:t>75,601</a:t>
          </a:r>
          <a:r>
            <a:rPr kumimoji="1" lang="ja-JP" altLang="en-US" sz="1300">
              <a:latin typeface="ＭＳ Ｐゴシック"/>
            </a:rPr>
            <a:t>円となっており、類似団体内平均値と比較して一人当たりのコストが高止まりの傾向にある。これは、市内保育施設において類似団体と比べ民営が多く、委託児童運営費が多額となることから高い水準となっている。今後も引き続き、運営費削減に向けて経営努力を促していくことで、運営費の減少を目指す。人件費は、住民一人当たり</a:t>
          </a:r>
          <a:r>
            <a:rPr kumimoji="1" lang="en-US" altLang="ja-JP" sz="1300">
              <a:latin typeface="ＭＳ Ｐゴシック"/>
            </a:rPr>
            <a:t>66,902</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年度からは類似団体内平均値と比較して一人当たりのコストが低い状況となっている。平成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年度までは</a:t>
          </a:r>
          <a:r>
            <a:rPr kumimoji="1" lang="en-US" altLang="ja-JP" sz="1300">
              <a:latin typeface="ＭＳ Ｐゴシック"/>
            </a:rPr>
            <a:t>61,000</a:t>
          </a:r>
          <a:r>
            <a:rPr kumimoji="1" lang="ja-JP" altLang="en-US" sz="1300">
              <a:latin typeface="ＭＳ Ｐゴシック"/>
            </a:rPr>
            <a:t>円台を推移してきたが、平成</a:t>
          </a:r>
          <a:r>
            <a:rPr kumimoji="1" lang="en-US" altLang="ja-JP" sz="1300">
              <a:latin typeface="ＭＳ Ｐゴシック"/>
            </a:rPr>
            <a:t>27</a:t>
          </a:r>
          <a:r>
            <a:rPr kumimoji="1" lang="ja-JP" altLang="en-US" sz="1300">
              <a:latin typeface="ＭＳ Ｐゴシック"/>
            </a:rPr>
            <a:t>年度には退職者数及び再任用職員の増により増加となった。補助費は、住民一人当たり</a:t>
          </a:r>
          <a:r>
            <a:rPr kumimoji="1" lang="en-US" altLang="ja-JP" sz="1300">
              <a:latin typeface="ＭＳ Ｐゴシック"/>
            </a:rPr>
            <a:t>59,153</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50,000</a:t>
          </a:r>
          <a:r>
            <a:rPr kumimoji="1" lang="ja-JP" altLang="en-US" sz="1300">
              <a:latin typeface="ＭＳ Ｐゴシック"/>
            </a:rPr>
            <a:t>円台を推移しており、類似団体内平均値と比べ高止まりの傾向にある。これは、主に公立大学法人運営費交付金によるものであるが、今後も引き続き、運営費削減に向けて経営努力を促していくことで、運営費交付金の減少を目指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31,486
30,975
161.63
15,169,872
14,366,435
664,722
8,649,871
12,192,675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103124</xdr:rowOff>
    </xdr:from>
    <xdr:to>
      <xdr:col>6</xdr:col>
      <xdr:colOff>511175</xdr:colOff>
      <xdr:row>34</xdr:row>
      <xdr:rowOff>131862</xdr:rowOff>
    </xdr:to>
    <xdr:cxnSp macro="">
      <xdr:nvCxnSpPr>
        <xdr:cNvPr id="63" name="直線コネクタ 62"/>
        <xdr:cNvCxnSpPr/>
      </xdr:nvCxnSpPr>
      <xdr:spPr>
        <a:xfrm>
          <a:off x="3797300" y="5932424"/>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103124</xdr:rowOff>
    </xdr:from>
    <xdr:to>
      <xdr:col>5</xdr:col>
      <xdr:colOff>358775</xdr:colOff>
      <xdr:row>35</xdr:row>
      <xdr:rowOff>67854</xdr:rowOff>
    </xdr:to>
    <xdr:cxnSp macro="">
      <xdr:nvCxnSpPr>
        <xdr:cNvPr id="66" name="直線コネクタ 65"/>
        <xdr:cNvCxnSpPr/>
      </xdr:nvCxnSpPr>
      <xdr:spPr>
        <a:xfrm flipV="1">
          <a:off x="2908300" y="5932424"/>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99984</xdr:rowOff>
    </xdr:from>
    <xdr:ext cx="469744" cy="259045"/>
    <xdr:sp macro="" textlink="">
      <xdr:nvSpPr>
        <xdr:cNvPr id="68" name="テキスト ボックス 67"/>
        <xdr:cNvSpPr txBox="1"/>
      </xdr:nvSpPr>
      <xdr:spPr>
        <a:xfrm>
          <a:off x="3562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127943</xdr:rowOff>
    </xdr:from>
    <xdr:to>
      <xdr:col>4</xdr:col>
      <xdr:colOff>155575</xdr:colOff>
      <xdr:row>35</xdr:row>
      <xdr:rowOff>67854</xdr:rowOff>
    </xdr:to>
    <xdr:cxnSp macro="">
      <xdr:nvCxnSpPr>
        <xdr:cNvPr id="69" name="直線コネクタ 68"/>
        <xdr:cNvCxnSpPr/>
      </xdr:nvCxnSpPr>
      <xdr:spPr>
        <a:xfrm>
          <a:off x="2019300" y="5957243"/>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140805</xdr:rowOff>
    </xdr:from>
    <xdr:ext cx="469744" cy="259045"/>
    <xdr:sp macro="" textlink="">
      <xdr:nvSpPr>
        <xdr:cNvPr id="71" name="テキスト ボックス 70"/>
        <xdr:cNvSpPr txBox="1"/>
      </xdr:nvSpPr>
      <xdr:spPr>
        <a:xfrm>
          <a:off x="2673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15929</xdr:rowOff>
    </xdr:from>
    <xdr:to>
      <xdr:col>2</xdr:col>
      <xdr:colOff>638175</xdr:colOff>
      <xdr:row>34</xdr:row>
      <xdr:rowOff>127943</xdr:rowOff>
    </xdr:to>
    <xdr:cxnSp macro="">
      <xdr:nvCxnSpPr>
        <xdr:cNvPr id="72" name="直線コネクタ 71"/>
        <xdr:cNvCxnSpPr/>
      </xdr:nvCxnSpPr>
      <xdr:spPr>
        <a:xfrm>
          <a:off x="1130300" y="5673779"/>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75165</xdr:rowOff>
    </xdr:from>
    <xdr:ext cx="469744" cy="259045"/>
    <xdr:sp macro="" textlink="">
      <xdr:nvSpPr>
        <xdr:cNvPr id="76" name="テキスト ボックス 75"/>
        <xdr:cNvSpPr txBox="1"/>
      </xdr:nvSpPr>
      <xdr:spPr>
        <a:xfrm>
          <a:off x="895427" y="590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81062</xdr:rowOff>
    </xdr:from>
    <xdr:to>
      <xdr:col>6</xdr:col>
      <xdr:colOff>561975</xdr:colOff>
      <xdr:row>35</xdr:row>
      <xdr:rowOff>11212</xdr:rowOff>
    </xdr:to>
    <xdr:sp macro="" textlink="">
      <xdr:nvSpPr>
        <xdr:cNvPr id="82" name="円/楕円 81"/>
        <xdr:cNvSpPr/>
      </xdr:nvSpPr>
      <xdr:spPr>
        <a:xfrm>
          <a:off x="45847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103939</xdr:rowOff>
    </xdr:from>
    <xdr:ext cx="469744" cy="259045"/>
    <xdr:sp macro="" textlink="">
      <xdr:nvSpPr>
        <xdr:cNvPr id="83" name="議会費該当値テキスト"/>
        <xdr:cNvSpPr txBox="1"/>
      </xdr:nvSpPr>
      <xdr:spPr>
        <a:xfrm>
          <a:off x="4686300" y="57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52324</xdr:rowOff>
    </xdr:from>
    <xdr:to>
      <xdr:col>5</xdr:col>
      <xdr:colOff>409575</xdr:colOff>
      <xdr:row>34</xdr:row>
      <xdr:rowOff>153924</xdr:rowOff>
    </xdr:to>
    <xdr:sp macro="" textlink="">
      <xdr:nvSpPr>
        <xdr:cNvPr id="84" name="円/楕円 83"/>
        <xdr:cNvSpPr/>
      </xdr:nvSpPr>
      <xdr:spPr>
        <a:xfrm>
          <a:off x="3746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170451</xdr:rowOff>
    </xdr:from>
    <xdr:ext cx="469744" cy="259045"/>
    <xdr:sp macro="" textlink="">
      <xdr:nvSpPr>
        <xdr:cNvPr id="85" name="テキスト ボックス 84"/>
        <xdr:cNvSpPr txBox="1"/>
      </xdr:nvSpPr>
      <xdr:spPr>
        <a:xfrm>
          <a:off x="3562427"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17054</xdr:rowOff>
    </xdr:from>
    <xdr:to>
      <xdr:col>4</xdr:col>
      <xdr:colOff>206375</xdr:colOff>
      <xdr:row>35</xdr:row>
      <xdr:rowOff>118654</xdr:rowOff>
    </xdr:to>
    <xdr:sp macro="" textlink="">
      <xdr:nvSpPr>
        <xdr:cNvPr id="86" name="円/楕円 85"/>
        <xdr:cNvSpPr/>
      </xdr:nvSpPr>
      <xdr:spPr>
        <a:xfrm>
          <a:off x="2857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135181</xdr:rowOff>
    </xdr:from>
    <xdr:ext cx="469744" cy="259045"/>
    <xdr:sp macro="" textlink="">
      <xdr:nvSpPr>
        <xdr:cNvPr id="87" name="テキスト ボックス 86"/>
        <xdr:cNvSpPr txBox="1"/>
      </xdr:nvSpPr>
      <xdr:spPr>
        <a:xfrm>
          <a:off x="2673427"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77143</xdr:rowOff>
    </xdr:from>
    <xdr:to>
      <xdr:col>3</xdr:col>
      <xdr:colOff>3175</xdr:colOff>
      <xdr:row>35</xdr:row>
      <xdr:rowOff>7293</xdr:rowOff>
    </xdr:to>
    <xdr:sp macro="" textlink="">
      <xdr:nvSpPr>
        <xdr:cNvPr id="88" name="円/楕円 87"/>
        <xdr:cNvSpPr/>
      </xdr:nvSpPr>
      <xdr:spPr>
        <a:xfrm>
          <a:off x="1968500" y="5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23820</xdr:rowOff>
    </xdr:from>
    <xdr:ext cx="469744" cy="259045"/>
    <xdr:sp macro="" textlink="">
      <xdr:nvSpPr>
        <xdr:cNvPr id="89" name="テキスト ボックス 88"/>
        <xdr:cNvSpPr txBox="1"/>
      </xdr:nvSpPr>
      <xdr:spPr>
        <a:xfrm>
          <a:off x="1784427" y="568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136579</xdr:rowOff>
    </xdr:from>
    <xdr:to>
      <xdr:col>1</xdr:col>
      <xdr:colOff>485775</xdr:colOff>
      <xdr:row>33</xdr:row>
      <xdr:rowOff>66729</xdr:rowOff>
    </xdr:to>
    <xdr:sp macro="" textlink="">
      <xdr:nvSpPr>
        <xdr:cNvPr id="90" name="円/楕円 89"/>
        <xdr:cNvSpPr/>
      </xdr:nvSpPr>
      <xdr:spPr>
        <a:xfrm>
          <a:off x="1079500" y="56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83256</xdr:rowOff>
    </xdr:from>
    <xdr:ext cx="469744" cy="259045"/>
    <xdr:sp macro="" textlink="">
      <xdr:nvSpPr>
        <xdr:cNvPr id="91" name="テキスト ボックス 90"/>
        <xdr:cNvSpPr txBox="1"/>
      </xdr:nvSpPr>
      <xdr:spPr>
        <a:xfrm>
          <a:off x="895427" y="53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59804</xdr:rowOff>
    </xdr:from>
    <xdr:to>
      <xdr:col>6</xdr:col>
      <xdr:colOff>511175</xdr:colOff>
      <xdr:row>57</xdr:row>
      <xdr:rowOff>151572</xdr:rowOff>
    </xdr:to>
    <xdr:cxnSp macro="">
      <xdr:nvCxnSpPr>
        <xdr:cNvPr id="120" name="直線コネクタ 119"/>
        <xdr:cNvCxnSpPr/>
      </xdr:nvCxnSpPr>
      <xdr:spPr>
        <a:xfrm flipV="1">
          <a:off x="3797300" y="9832454"/>
          <a:ext cx="838200" cy="9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142028</xdr:rowOff>
    </xdr:from>
    <xdr:to>
      <xdr:col>5</xdr:col>
      <xdr:colOff>358775</xdr:colOff>
      <xdr:row>57</xdr:row>
      <xdr:rowOff>151572</xdr:rowOff>
    </xdr:to>
    <xdr:cxnSp macro="">
      <xdr:nvCxnSpPr>
        <xdr:cNvPr id="123" name="直線コネクタ 122"/>
        <xdr:cNvCxnSpPr/>
      </xdr:nvCxnSpPr>
      <xdr:spPr>
        <a:xfrm>
          <a:off x="2908300" y="9914678"/>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23581</xdr:rowOff>
    </xdr:from>
    <xdr:ext cx="534377" cy="259045"/>
    <xdr:sp macro="" textlink="">
      <xdr:nvSpPr>
        <xdr:cNvPr id="125" name="テキスト ボックス 124"/>
        <xdr:cNvSpPr txBox="1"/>
      </xdr:nvSpPr>
      <xdr:spPr>
        <a:xfrm>
          <a:off x="3530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142028</xdr:rowOff>
    </xdr:from>
    <xdr:to>
      <xdr:col>4</xdr:col>
      <xdr:colOff>155575</xdr:colOff>
      <xdr:row>58</xdr:row>
      <xdr:rowOff>64243</xdr:rowOff>
    </xdr:to>
    <xdr:cxnSp macro="">
      <xdr:nvCxnSpPr>
        <xdr:cNvPr id="126" name="直線コネクタ 125"/>
        <xdr:cNvCxnSpPr/>
      </xdr:nvCxnSpPr>
      <xdr:spPr>
        <a:xfrm flipV="1">
          <a:off x="2019300" y="9914678"/>
          <a:ext cx="889000" cy="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125630</xdr:rowOff>
    </xdr:from>
    <xdr:ext cx="534377" cy="259045"/>
    <xdr:sp macro="" textlink="">
      <xdr:nvSpPr>
        <xdr:cNvPr id="128" name="テキスト ボックス 127"/>
        <xdr:cNvSpPr txBox="1"/>
      </xdr:nvSpPr>
      <xdr:spPr>
        <a:xfrm>
          <a:off x="2641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41463</xdr:rowOff>
    </xdr:from>
    <xdr:to>
      <xdr:col>2</xdr:col>
      <xdr:colOff>638175</xdr:colOff>
      <xdr:row>58</xdr:row>
      <xdr:rowOff>64243</xdr:rowOff>
    </xdr:to>
    <xdr:cxnSp macro="">
      <xdr:nvCxnSpPr>
        <xdr:cNvPr id="129" name="直線コネクタ 128"/>
        <xdr:cNvCxnSpPr/>
      </xdr:nvCxnSpPr>
      <xdr:spPr>
        <a:xfrm>
          <a:off x="1130300" y="9985563"/>
          <a:ext cx="889000" cy="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50847</xdr:rowOff>
    </xdr:from>
    <xdr:ext cx="534377" cy="259045"/>
    <xdr:sp macro="" textlink="">
      <xdr:nvSpPr>
        <xdr:cNvPr id="131" name="テキスト ボックス 130"/>
        <xdr:cNvSpPr txBox="1"/>
      </xdr:nvSpPr>
      <xdr:spPr>
        <a:xfrm>
          <a:off x="1752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41597</xdr:rowOff>
    </xdr:from>
    <xdr:ext cx="534377" cy="259045"/>
    <xdr:sp macro="" textlink="">
      <xdr:nvSpPr>
        <xdr:cNvPr id="133" name="テキスト ボックス 132"/>
        <xdr:cNvSpPr txBox="1"/>
      </xdr:nvSpPr>
      <xdr:spPr>
        <a:xfrm>
          <a:off x="863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9004</xdr:rowOff>
    </xdr:from>
    <xdr:to>
      <xdr:col>6</xdr:col>
      <xdr:colOff>561975</xdr:colOff>
      <xdr:row>57</xdr:row>
      <xdr:rowOff>110604</xdr:rowOff>
    </xdr:to>
    <xdr:sp macro="" textlink="">
      <xdr:nvSpPr>
        <xdr:cNvPr id="139" name="円/楕円 138"/>
        <xdr:cNvSpPr/>
      </xdr:nvSpPr>
      <xdr:spPr>
        <a:xfrm>
          <a:off x="4584700" y="97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31881</xdr:rowOff>
    </xdr:from>
    <xdr:ext cx="534377" cy="259045"/>
    <xdr:sp macro="" textlink="">
      <xdr:nvSpPr>
        <xdr:cNvPr id="140" name="総務費該当値テキスト"/>
        <xdr:cNvSpPr txBox="1"/>
      </xdr:nvSpPr>
      <xdr:spPr>
        <a:xfrm>
          <a:off x="4686300" y="96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100772</xdr:rowOff>
    </xdr:from>
    <xdr:to>
      <xdr:col>5</xdr:col>
      <xdr:colOff>409575</xdr:colOff>
      <xdr:row>58</xdr:row>
      <xdr:rowOff>30922</xdr:rowOff>
    </xdr:to>
    <xdr:sp macro="" textlink="">
      <xdr:nvSpPr>
        <xdr:cNvPr id="141" name="円/楕円 140"/>
        <xdr:cNvSpPr/>
      </xdr:nvSpPr>
      <xdr:spPr>
        <a:xfrm>
          <a:off x="3746500" y="9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47449</xdr:rowOff>
    </xdr:from>
    <xdr:ext cx="534377" cy="259045"/>
    <xdr:sp macro="" textlink="">
      <xdr:nvSpPr>
        <xdr:cNvPr id="142" name="テキスト ボックス 141"/>
        <xdr:cNvSpPr txBox="1"/>
      </xdr:nvSpPr>
      <xdr:spPr>
        <a:xfrm>
          <a:off x="3530111" y="96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91228</xdr:rowOff>
    </xdr:from>
    <xdr:to>
      <xdr:col>4</xdr:col>
      <xdr:colOff>206375</xdr:colOff>
      <xdr:row>58</xdr:row>
      <xdr:rowOff>21378</xdr:rowOff>
    </xdr:to>
    <xdr:sp macro="" textlink="">
      <xdr:nvSpPr>
        <xdr:cNvPr id="143" name="円/楕円 142"/>
        <xdr:cNvSpPr/>
      </xdr:nvSpPr>
      <xdr:spPr>
        <a:xfrm>
          <a:off x="2857500" y="98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12505</xdr:rowOff>
    </xdr:from>
    <xdr:ext cx="534377" cy="259045"/>
    <xdr:sp macro="" textlink="">
      <xdr:nvSpPr>
        <xdr:cNvPr id="144" name="テキスト ボックス 143"/>
        <xdr:cNvSpPr txBox="1"/>
      </xdr:nvSpPr>
      <xdr:spPr>
        <a:xfrm>
          <a:off x="2641111" y="995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13443</xdr:rowOff>
    </xdr:from>
    <xdr:to>
      <xdr:col>3</xdr:col>
      <xdr:colOff>3175</xdr:colOff>
      <xdr:row>58</xdr:row>
      <xdr:rowOff>115043</xdr:rowOff>
    </xdr:to>
    <xdr:sp macro="" textlink="">
      <xdr:nvSpPr>
        <xdr:cNvPr id="145" name="円/楕円 144"/>
        <xdr:cNvSpPr/>
      </xdr:nvSpPr>
      <xdr:spPr>
        <a:xfrm>
          <a:off x="1968500" y="99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106170</xdr:rowOff>
    </xdr:from>
    <xdr:ext cx="534377" cy="259045"/>
    <xdr:sp macro="" textlink="">
      <xdr:nvSpPr>
        <xdr:cNvPr id="146" name="テキスト ボックス 145"/>
        <xdr:cNvSpPr txBox="1"/>
      </xdr:nvSpPr>
      <xdr:spPr>
        <a:xfrm>
          <a:off x="1752111" y="100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162113</xdr:rowOff>
    </xdr:from>
    <xdr:to>
      <xdr:col>1</xdr:col>
      <xdr:colOff>485775</xdr:colOff>
      <xdr:row>58</xdr:row>
      <xdr:rowOff>92263</xdr:rowOff>
    </xdr:to>
    <xdr:sp macro="" textlink="">
      <xdr:nvSpPr>
        <xdr:cNvPr id="147" name="円/楕円 146"/>
        <xdr:cNvSpPr/>
      </xdr:nvSpPr>
      <xdr:spPr>
        <a:xfrm>
          <a:off x="1079500" y="99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83390</xdr:rowOff>
    </xdr:from>
    <xdr:ext cx="534377" cy="259045"/>
    <xdr:sp macro="" textlink="">
      <xdr:nvSpPr>
        <xdr:cNvPr id="148" name="テキスト ボックス 147"/>
        <xdr:cNvSpPr txBox="1"/>
      </xdr:nvSpPr>
      <xdr:spPr>
        <a:xfrm>
          <a:off x="863111" y="100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122220</xdr:rowOff>
    </xdr:from>
    <xdr:to>
      <xdr:col>6</xdr:col>
      <xdr:colOff>511175</xdr:colOff>
      <xdr:row>78</xdr:row>
      <xdr:rowOff>156635</xdr:rowOff>
    </xdr:to>
    <xdr:cxnSp macro="">
      <xdr:nvCxnSpPr>
        <xdr:cNvPr id="178" name="直線コネクタ 177"/>
        <xdr:cNvCxnSpPr/>
      </xdr:nvCxnSpPr>
      <xdr:spPr>
        <a:xfrm flipV="1">
          <a:off x="3797300" y="13495320"/>
          <a:ext cx="838200" cy="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156635</xdr:rowOff>
    </xdr:from>
    <xdr:to>
      <xdr:col>5</xdr:col>
      <xdr:colOff>358775</xdr:colOff>
      <xdr:row>79</xdr:row>
      <xdr:rowOff>20896</xdr:rowOff>
    </xdr:to>
    <xdr:cxnSp macro="">
      <xdr:nvCxnSpPr>
        <xdr:cNvPr id="181" name="直線コネクタ 180"/>
        <xdr:cNvCxnSpPr/>
      </xdr:nvCxnSpPr>
      <xdr:spPr>
        <a:xfrm flipV="1">
          <a:off x="2908300" y="13529735"/>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161875</xdr:rowOff>
    </xdr:from>
    <xdr:ext cx="599010" cy="259045"/>
    <xdr:sp macro="" textlink="">
      <xdr:nvSpPr>
        <xdr:cNvPr id="183" name="テキスト ボックス 182"/>
        <xdr:cNvSpPr txBox="1"/>
      </xdr:nvSpPr>
      <xdr:spPr>
        <a:xfrm>
          <a:off x="3497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17867</xdr:rowOff>
    </xdr:from>
    <xdr:to>
      <xdr:col>4</xdr:col>
      <xdr:colOff>155575</xdr:colOff>
      <xdr:row>79</xdr:row>
      <xdr:rowOff>20896</xdr:rowOff>
    </xdr:to>
    <xdr:cxnSp macro="">
      <xdr:nvCxnSpPr>
        <xdr:cNvPr id="184" name="直線コネクタ 183"/>
        <xdr:cNvCxnSpPr/>
      </xdr:nvCxnSpPr>
      <xdr:spPr>
        <a:xfrm>
          <a:off x="2019300" y="1356241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29142</xdr:rowOff>
    </xdr:from>
    <xdr:ext cx="599010" cy="259045"/>
    <xdr:sp macro="" textlink="">
      <xdr:nvSpPr>
        <xdr:cNvPr id="186" name="テキスト ボックス 185"/>
        <xdr:cNvSpPr txBox="1"/>
      </xdr:nvSpPr>
      <xdr:spPr>
        <a:xfrm>
          <a:off x="2608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15083</xdr:rowOff>
    </xdr:from>
    <xdr:to>
      <xdr:col>2</xdr:col>
      <xdr:colOff>638175</xdr:colOff>
      <xdr:row>79</xdr:row>
      <xdr:rowOff>17867</xdr:rowOff>
    </xdr:to>
    <xdr:cxnSp macro="">
      <xdr:nvCxnSpPr>
        <xdr:cNvPr id="187" name="直線コネクタ 186"/>
        <xdr:cNvCxnSpPr/>
      </xdr:nvCxnSpPr>
      <xdr:spPr>
        <a:xfrm>
          <a:off x="1130300" y="13559633"/>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42485</xdr:rowOff>
    </xdr:from>
    <xdr:ext cx="599010" cy="259045"/>
    <xdr:sp macro="" textlink="">
      <xdr:nvSpPr>
        <xdr:cNvPr id="189" name="テキスト ボックス 188"/>
        <xdr:cNvSpPr txBox="1"/>
      </xdr:nvSpPr>
      <xdr:spPr>
        <a:xfrm>
          <a:off x="1719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43479</xdr:rowOff>
    </xdr:from>
    <xdr:ext cx="599010" cy="259045"/>
    <xdr:sp macro="" textlink="">
      <xdr:nvSpPr>
        <xdr:cNvPr id="191" name="テキスト ボックス 190"/>
        <xdr:cNvSpPr txBox="1"/>
      </xdr:nvSpPr>
      <xdr:spPr>
        <a:xfrm>
          <a:off x="830794" y="132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71420</xdr:rowOff>
    </xdr:from>
    <xdr:to>
      <xdr:col>6</xdr:col>
      <xdr:colOff>561975</xdr:colOff>
      <xdr:row>79</xdr:row>
      <xdr:rowOff>1570</xdr:rowOff>
    </xdr:to>
    <xdr:sp macro="" textlink="">
      <xdr:nvSpPr>
        <xdr:cNvPr id="197" name="円/楕円 196"/>
        <xdr:cNvSpPr/>
      </xdr:nvSpPr>
      <xdr:spPr>
        <a:xfrm>
          <a:off x="4584700" y="134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157797</xdr:rowOff>
    </xdr:from>
    <xdr:ext cx="599010" cy="259045"/>
    <xdr:sp macro="" textlink="">
      <xdr:nvSpPr>
        <xdr:cNvPr id="198" name="民生費該当値テキスト"/>
        <xdr:cNvSpPr txBox="1"/>
      </xdr:nvSpPr>
      <xdr:spPr>
        <a:xfrm>
          <a:off x="4686300" y="1335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105835</xdr:rowOff>
    </xdr:from>
    <xdr:to>
      <xdr:col>5</xdr:col>
      <xdr:colOff>409575</xdr:colOff>
      <xdr:row>79</xdr:row>
      <xdr:rowOff>35985</xdr:rowOff>
    </xdr:to>
    <xdr:sp macro="" textlink="">
      <xdr:nvSpPr>
        <xdr:cNvPr id="199" name="円/楕円 198"/>
        <xdr:cNvSpPr/>
      </xdr:nvSpPr>
      <xdr:spPr>
        <a:xfrm>
          <a:off x="3746500" y="134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27112</xdr:rowOff>
    </xdr:from>
    <xdr:ext cx="599010" cy="259045"/>
    <xdr:sp macro="" textlink="">
      <xdr:nvSpPr>
        <xdr:cNvPr id="200" name="テキスト ボックス 199"/>
        <xdr:cNvSpPr txBox="1"/>
      </xdr:nvSpPr>
      <xdr:spPr>
        <a:xfrm>
          <a:off x="3497794" y="1357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141546</xdr:rowOff>
    </xdr:from>
    <xdr:to>
      <xdr:col>4</xdr:col>
      <xdr:colOff>206375</xdr:colOff>
      <xdr:row>79</xdr:row>
      <xdr:rowOff>71696</xdr:rowOff>
    </xdr:to>
    <xdr:sp macro="" textlink="">
      <xdr:nvSpPr>
        <xdr:cNvPr id="201" name="円/楕円 200"/>
        <xdr:cNvSpPr/>
      </xdr:nvSpPr>
      <xdr:spPr>
        <a:xfrm>
          <a:off x="2857500" y="135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62823</xdr:rowOff>
    </xdr:from>
    <xdr:ext cx="599010" cy="259045"/>
    <xdr:sp macro="" textlink="">
      <xdr:nvSpPr>
        <xdr:cNvPr id="202" name="テキスト ボックス 201"/>
        <xdr:cNvSpPr txBox="1"/>
      </xdr:nvSpPr>
      <xdr:spPr>
        <a:xfrm>
          <a:off x="2608794" y="136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138517</xdr:rowOff>
    </xdr:from>
    <xdr:to>
      <xdr:col>3</xdr:col>
      <xdr:colOff>3175</xdr:colOff>
      <xdr:row>79</xdr:row>
      <xdr:rowOff>68667</xdr:rowOff>
    </xdr:to>
    <xdr:sp macro="" textlink="">
      <xdr:nvSpPr>
        <xdr:cNvPr id="203" name="円/楕円 202"/>
        <xdr:cNvSpPr/>
      </xdr:nvSpPr>
      <xdr:spPr>
        <a:xfrm>
          <a:off x="1968500" y="135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59794</xdr:rowOff>
    </xdr:from>
    <xdr:ext cx="599010" cy="259045"/>
    <xdr:sp macro="" textlink="">
      <xdr:nvSpPr>
        <xdr:cNvPr id="204" name="テキスト ボックス 203"/>
        <xdr:cNvSpPr txBox="1"/>
      </xdr:nvSpPr>
      <xdr:spPr>
        <a:xfrm>
          <a:off x="1719794" y="1360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135733</xdr:rowOff>
    </xdr:from>
    <xdr:to>
      <xdr:col>1</xdr:col>
      <xdr:colOff>485775</xdr:colOff>
      <xdr:row>79</xdr:row>
      <xdr:rowOff>65883</xdr:rowOff>
    </xdr:to>
    <xdr:sp macro="" textlink="">
      <xdr:nvSpPr>
        <xdr:cNvPr id="205" name="円/楕円 204"/>
        <xdr:cNvSpPr/>
      </xdr:nvSpPr>
      <xdr:spPr>
        <a:xfrm>
          <a:off x="1079500" y="135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57010</xdr:rowOff>
    </xdr:from>
    <xdr:ext cx="599010" cy="259045"/>
    <xdr:sp macro="" textlink="">
      <xdr:nvSpPr>
        <xdr:cNvPr id="206" name="テキスト ボックス 205"/>
        <xdr:cNvSpPr txBox="1"/>
      </xdr:nvSpPr>
      <xdr:spPr>
        <a:xfrm>
          <a:off x="830794" y="1360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108138</xdr:rowOff>
    </xdr:from>
    <xdr:to>
      <xdr:col>6</xdr:col>
      <xdr:colOff>511175</xdr:colOff>
      <xdr:row>98</xdr:row>
      <xdr:rowOff>13137</xdr:rowOff>
    </xdr:to>
    <xdr:cxnSp macro="">
      <xdr:nvCxnSpPr>
        <xdr:cNvPr id="238" name="直線コネクタ 237"/>
        <xdr:cNvCxnSpPr/>
      </xdr:nvCxnSpPr>
      <xdr:spPr>
        <a:xfrm>
          <a:off x="3797300" y="16738788"/>
          <a:ext cx="838200" cy="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108138</xdr:rowOff>
    </xdr:from>
    <xdr:to>
      <xdr:col>5</xdr:col>
      <xdr:colOff>358775</xdr:colOff>
      <xdr:row>97</xdr:row>
      <xdr:rowOff>119208</xdr:rowOff>
    </xdr:to>
    <xdr:cxnSp macro="">
      <xdr:nvCxnSpPr>
        <xdr:cNvPr id="241" name="直線コネクタ 240"/>
        <xdr:cNvCxnSpPr/>
      </xdr:nvCxnSpPr>
      <xdr:spPr>
        <a:xfrm flipV="1">
          <a:off x="2908300" y="16738788"/>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155729</xdr:rowOff>
    </xdr:from>
    <xdr:ext cx="534377" cy="259045"/>
    <xdr:sp macro="" textlink="">
      <xdr:nvSpPr>
        <xdr:cNvPr id="243" name="テキスト ボックス 242"/>
        <xdr:cNvSpPr txBox="1"/>
      </xdr:nvSpPr>
      <xdr:spPr>
        <a:xfrm>
          <a:off x="3530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92380</xdr:rowOff>
    </xdr:from>
    <xdr:to>
      <xdr:col>4</xdr:col>
      <xdr:colOff>155575</xdr:colOff>
      <xdr:row>97</xdr:row>
      <xdr:rowOff>119208</xdr:rowOff>
    </xdr:to>
    <xdr:cxnSp macro="">
      <xdr:nvCxnSpPr>
        <xdr:cNvPr id="244" name="直線コネクタ 243"/>
        <xdr:cNvCxnSpPr/>
      </xdr:nvCxnSpPr>
      <xdr:spPr>
        <a:xfrm>
          <a:off x="2019300" y="16723030"/>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38197</xdr:rowOff>
    </xdr:from>
    <xdr:ext cx="534377" cy="259045"/>
    <xdr:sp macro="" textlink="">
      <xdr:nvSpPr>
        <xdr:cNvPr id="246" name="テキスト ボックス 245"/>
        <xdr:cNvSpPr txBox="1"/>
      </xdr:nvSpPr>
      <xdr:spPr>
        <a:xfrm>
          <a:off x="2641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92380</xdr:rowOff>
    </xdr:from>
    <xdr:to>
      <xdr:col>2</xdr:col>
      <xdr:colOff>638175</xdr:colOff>
      <xdr:row>97</xdr:row>
      <xdr:rowOff>109688</xdr:rowOff>
    </xdr:to>
    <xdr:cxnSp macro="">
      <xdr:nvCxnSpPr>
        <xdr:cNvPr id="247" name="直線コネクタ 246"/>
        <xdr:cNvCxnSpPr/>
      </xdr:nvCxnSpPr>
      <xdr:spPr>
        <a:xfrm flipV="1">
          <a:off x="1130300" y="1672303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160890</xdr:rowOff>
    </xdr:from>
    <xdr:ext cx="534377" cy="259045"/>
    <xdr:sp macro="" textlink="">
      <xdr:nvSpPr>
        <xdr:cNvPr id="249" name="テキスト ボックス 248"/>
        <xdr:cNvSpPr txBox="1"/>
      </xdr:nvSpPr>
      <xdr:spPr>
        <a:xfrm>
          <a:off x="1752111" y="167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42541</xdr:rowOff>
    </xdr:from>
    <xdr:ext cx="534377" cy="259045"/>
    <xdr:sp macro="" textlink="">
      <xdr:nvSpPr>
        <xdr:cNvPr id="251" name="テキスト ボックス 250"/>
        <xdr:cNvSpPr txBox="1"/>
      </xdr:nvSpPr>
      <xdr:spPr>
        <a:xfrm>
          <a:off x="863111" y="168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133787</xdr:rowOff>
    </xdr:from>
    <xdr:to>
      <xdr:col>6</xdr:col>
      <xdr:colOff>561975</xdr:colOff>
      <xdr:row>98</xdr:row>
      <xdr:rowOff>63937</xdr:rowOff>
    </xdr:to>
    <xdr:sp macro="" textlink="">
      <xdr:nvSpPr>
        <xdr:cNvPr id="257" name="円/楕円 256"/>
        <xdr:cNvSpPr/>
      </xdr:nvSpPr>
      <xdr:spPr>
        <a:xfrm>
          <a:off x="4584700" y="167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112214</xdr:rowOff>
    </xdr:from>
    <xdr:ext cx="534377" cy="259045"/>
    <xdr:sp macro="" textlink="">
      <xdr:nvSpPr>
        <xdr:cNvPr id="258" name="衛生費該当値テキスト"/>
        <xdr:cNvSpPr txBox="1"/>
      </xdr:nvSpPr>
      <xdr:spPr>
        <a:xfrm>
          <a:off x="4686300" y="1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57338</xdr:rowOff>
    </xdr:from>
    <xdr:to>
      <xdr:col>5</xdr:col>
      <xdr:colOff>409575</xdr:colOff>
      <xdr:row>97</xdr:row>
      <xdr:rowOff>158938</xdr:rowOff>
    </xdr:to>
    <xdr:sp macro="" textlink="">
      <xdr:nvSpPr>
        <xdr:cNvPr id="259" name="円/楕円 258"/>
        <xdr:cNvSpPr/>
      </xdr:nvSpPr>
      <xdr:spPr>
        <a:xfrm>
          <a:off x="3746500" y="1668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4015</xdr:rowOff>
    </xdr:from>
    <xdr:ext cx="534377" cy="259045"/>
    <xdr:sp macro="" textlink="">
      <xdr:nvSpPr>
        <xdr:cNvPr id="260" name="テキスト ボックス 259"/>
        <xdr:cNvSpPr txBox="1"/>
      </xdr:nvSpPr>
      <xdr:spPr>
        <a:xfrm>
          <a:off x="3530111" y="164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68408</xdr:rowOff>
    </xdr:from>
    <xdr:to>
      <xdr:col>4</xdr:col>
      <xdr:colOff>206375</xdr:colOff>
      <xdr:row>97</xdr:row>
      <xdr:rowOff>170008</xdr:rowOff>
    </xdr:to>
    <xdr:sp macro="" textlink="">
      <xdr:nvSpPr>
        <xdr:cNvPr id="261" name="円/楕円 260"/>
        <xdr:cNvSpPr/>
      </xdr:nvSpPr>
      <xdr:spPr>
        <a:xfrm>
          <a:off x="2857500" y="166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15085</xdr:rowOff>
    </xdr:from>
    <xdr:ext cx="534377" cy="259045"/>
    <xdr:sp macro="" textlink="">
      <xdr:nvSpPr>
        <xdr:cNvPr id="262" name="テキスト ボックス 261"/>
        <xdr:cNvSpPr txBox="1"/>
      </xdr:nvSpPr>
      <xdr:spPr>
        <a:xfrm>
          <a:off x="2641111" y="1647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41580</xdr:rowOff>
    </xdr:from>
    <xdr:to>
      <xdr:col>3</xdr:col>
      <xdr:colOff>3175</xdr:colOff>
      <xdr:row>97</xdr:row>
      <xdr:rowOff>143180</xdr:rowOff>
    </xdr:to>
    <xdr:sp macro="" textlink="">
      <xdr:nvSpPr>
        <xdr:cNvPr id="263" name="円/楕円 262"/>
        <xdr:cNvSpPr/>
      </xdr:nvSpPr>
      <xdr:spPr>
        <a:xfrm>
          <a:off x="1968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159707</xdr:rowOff>
    </xdr:from>
    <xdr:ext cx="534377" cy="259045"/>
    <xdr:sp macro="" textlink="">
      <xdr:nvSpPr>
        <xdr:cNvPr id="264" name="テキスト ボックス 263"/>
        <xdr:cNvSpPr txBox="1"/>
      </xdr:nvSpPr>
      <xdr:spPr>
        <a:xfrm>
          <a:off x="1752111" y="1644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58888</xdr:rowOff>
    </xdr:from>
    <xdr:to>
      <xdr:col>1</xdr:col>
      <xdr:colOff>485775</xdr:colOff>
      <xdr:row>97</xdr:row>
      <xdr:rowOff>160488</xdr:rowOff>
    </xdr:to>
    <xdr:sp macro="" textlink="">
      <xdr:nvSpPr>
        <xdr:cNvPr id="265" name="円/楕円 264"/>
        <xdr:cNvSpPr/>
      </xdr:nvSpPr>
      <xdr:spPr>
        <a:xfrm>
          <a:off x="1079500" y="166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5565</xdr:rowOff>
    </xdr:from>
    <xdr:ext cx="534377" cy="259045"/>
    <xdr:sp macro="" textlink="">
      <xdr:nvSpPr>
        <xdr:cNvPr id="266" name="テキスト ボックス 265"/>
        <xdr:cNvSpPr txBox="1"/>
      </xdr:nvSpPr>
      <xdr:spPr>
        <a:xfrm>
          <a:off x="863111" y="1646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112268</xdr:rowOff>
    </xdr:from>
    <xdr:to>
      <xdr:col>15</xdr:col>
      <xdr:colOff>180975</xdr:colOff>
      <xdr:row>38</xdr:row>
      <xdr:rowOff>163703</xdr:rowOff>
    </xdr:to>
    <xdr:cxnSp macro="">
      <xdr:nvCxnSpPr>
        <xdr:cNvPr id="295" name="直線コネクタ 294"/>
        <xdr:cNvCxnSpPr/>
      </xdr:nvCxnSpPr>
      <xdr:spPr>
        <a:xfrm>
          <a:off x="9639300" y="6284468"/>
          <a:ext cx="8382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112268</xdr:rowOff>
    </xdr:from>
    <xdr:to>
      <xdr:col>14</xdr:col>
      <xdr:colOff>28575</xdr:colOff>
      <xdr:row>38</xdr:row>
      <xdr:rowOff>17970</xdr:rowOff>
    </xdr:to>
    <xdr:cxnSp macro="">
      <xdr:nvCxnSpPr>
        <xdr:cNvPr id="298" name="直線コネクタ 297"/>
        <xdr:cNvCxnSpPr/>
      </xdr:nvCxnSpPr>
      <xdr:spPr>
        <a:xfrm flipV="1">
          <a:off x="8750300" y="6284468"/>
          <a:ext cx="8890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165625</xdr:rowOff>
    </xdr:from>
    <xdr:ext cx="469744" cy="259045"/>
    <xdr:sp macro="" textlink="">
      <xdr:nvSpPr>
        <xdr:cNvPr id="300" name="テキスト ボックス 299"/>
        <xdr:cNvSpPr txBox="1"/>
      </xdr:nvSpPr>
      <xdr:spPr>
        <a:xfrm>
          <a:off x="9404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8255</xdr:rowOff>
    </xdr:from>
    <xdr:to>
      <xdr:col>12</xdr:col>
      <xdr:colOff>511175</xdr:colOff>
      <xdr:row>38</xdr:row>
      <xdr:rowOff>17970</xdr:rowOff>
    </xdr:to>
    <xdr:cxnSp macro="">
      <xdr:nvCxnSpPr>
        <xdr:cNvPr id="301" name="直線コネクタ 300"/>
        <xdr:cNvCxnSpPr/>
      </xdr:nvCxnSpPr>
      <xdr:spPr>
        <a:xfrm>
          <a:off x="7861300" y="6351905"/>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147210</xdr:rowOff>
    </xdr:from>
    <xdr:ext cx="469744" cy="259045"/>
    <xdr:sp macro="" textlink="">
      <xdr:nvSpPr>
        <xdr:cNvPr id="303" name="テキスト ボックス 302"/>
        <xdr:cNvSpPr txBox="1"/>
      </xdr:nvSpPr>
      <xdr:spPr>
        <a:xfrm>
          <a:off x="8515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73025</xdr:rowOff>
    </xdr:from>
    <xdr:to>
      <xdr:col>11</xdr:col>
      <xdr:colOff>307975</xdr:colOff>
      <xdr:row>37</xdr:row>
      <xdr:rowOff>8255</xdr:rowOff>
    </xdr:to>
    <xdr:cxnSp macro="">
      <xdr:nvCxnSpPr>
        <xdr:cNvPr id="304" name="直線コネクタ 303"/>
        <xdr:cNvCxnSpPr/>
      </xdr:nvCxnSpPr>
      <xdr:spPr>
        <a:xfrm>
          <a:off x="6972300" y="5902325"/>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105046</xdr:rowOff>
    </xdr:from>
    <xdr:ext cx="469744" cy="259045"/>
    <xdr:sp macro="" textlink="">
      <xdr:nvSpPr>
        <xdr:cNvPr id="306" name="テキスト ボックス 305"/>
        <xdr:cNvSpPr txBox="1"/>
      </xdr:nvSpPr>
      <xdr:spPr>
        <a:xfrm>
          <a:off x="7626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26560</xdr:rowOff>
    </xdr:from>
    <xdr:ext cx="469744" cy="259045"/>
    <xdr:sp macro="" textlink="">
      <xdr:nvSpPr>
        <xdr:cNvPr id="308" name="テキスト ボックス 307"/>
        <xdr:cNvSpPr txBox="1"/>
      </xdr:nvSpPr>
      <xdr:spPr>
        <a:xfrm>
          <a:off x="6737427"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112903</xdr:rowOff>
    </xdr:from>
    <xdr:to>
      <xdr:col>15</xdr:col>
      <xdr:colOff>231775</xdr:colOff>
      <xdr:row>39</xdr:row>
      <xdr:rowOff>43053</xdr:rowOff>
    </xdr:to>
    <xdr:sp macro="" textlink="">
      <xdr:nvSpPr>
        <xdr:cNvPr id="314" name="円/楕円 313"/>
        <xdr:cNvSpPr/>
      </xdr:nvSpPr>
      <xdr:spPr>
        <a:xfrm>
          <a:off x="104267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27830</xdr:rowOff>
    </xdr:from>
    <xdr:ext cx="378565" cy="259045"/>
    <xdr:sp macro="" textlink="">
      <xdr:nvSpPr>
        <xdr:cNvPr id="315" name="労働費該当値テキスト"/>
        <xdr:cNvSpPr txBox="1"/>
      </xdr:nvSpPr>
      <xdr:spPr>
        <a:xfrm>
          <a:off x="10528300" y="654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61468</xdr:rowOff>
    </xdr:from>
    <xdr:to>
      <xdr:col>14</xdr:col>
      <xdr:colOff>79375</xdr:colOff>
      <xdr:row>36</xdr:row>
      <xdr:rowOff>163068</xdr:rowOff>
    </xdr:to>
    <xdr:sp macro="" textlink="">
      <xdr:nvSpPr>
        <xdr:cNvPr id="316" name="円/楕円 315"/>
        <xdr:cNvSpPr/>
      </xdr:nvSpPr>
      <xdr:spPr>
        <a:xfrm>
          <a:off x="9588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8145</xdr:rowOff>
    </xdr:from>
    <xdr:ext cx="469744" cy="259045"/>
    <xdr:sp macro="" textlink="">
      <xdr:nvSpPr>
        <xdr:cNvPr id="317" name="テキスト ボックス 316"/>
        <xdr:cNvSpPr txBox="1"/>
      </xdr:nvSpPr>
      <xdr:spPr>
        <a:xfrm>
          <a:off x="9404427" y="60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138621</xdr:rowOff>
    </xdr:from>
    <xdr:to>
      <xdr:col>12</xdr:col>
      <xdr:colOff>561975</xdr:colOff>
      <xdr:row>38</xdr:row>
      <xdr:rowOff>68771</xdr:rowOff>
    </xdr:to>
    <xdr:sp macro="" textlink="">
      <xdr:nvSpPr>
        <xdr:cNvPr id="318" name="円/楕円 317"/>
        <xdr:cNvSpPr/>
      </xdr:nvSpPr>
      <xdr:spPr>
        <a:xfrm>
          <a:off x="8699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59897</xdr:rowOff>
    </xdr:from>
    <xdr:ext cx="469744" cy="259045"/>
    <xdr:sp macro="" textlink="">
      <xdr:nvSpPr>
        <xdr:cNvPr id="319" name="テキスト ボックス 318"/>
        <xdr:cNvSpPr txBox="1"/>
      </xdr:nvSpPr>
      <xdr:spPr>
        <a:xfrm>
          <a:off x="8515427" y="65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128905</xdr:rowOff>
    </xdr:from>
    <xdr:to>
      <xdr:col>11</xdr:col>
      <xdr:colOff>358775</xdr:colOff>
      <xdr:row>37</xdr:row>
      <xdr:rowOff>59055</xdr:rowOff>
    </xdr:to>
    <xdr:sp macro="" textlink="">
      <xdr:nvSpPr>
        <xdr:cNvPr id="320" name="円/楕円 319"/>
        <xdr:cNvSpPr/>
      </xdr:nvSpPr>
      <xdr:spPr>
        <a:xfrm>
          <a:off x="781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75582</xdr:rowOff>
    </xdr:from>
    <xdr:ext cx="469744" cy="259045"/>
    <xdr:sp macro="" textlink="">
      <xdr:nvSpPr>
        <xdr:cNvPr id="321" name="テキスト ボックス 320"/>
        <xdr:cNvSpPr txBox="1"/>
      </xdr:nvSpPr>
      <xdr:spPr>
        <a:xfrm>
          <a:off x="7626427" y="60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22225</xdr:rowOff>
    </xdr:from>
    <xdr:to>
      <xdr:col>10</xdr:col>
      <xdr:colOff>155575</xdr:colOff>
      <xdr:row>34</xdr:row>
      <xdr:rowOff>123825</xdr:rowOff>
    </xdr:to>
    <xdr:sp macro="" textlink="">
      <xdr:nvSpPr>
        <xdr:cNvPr id="322" name="円/楕円 321"/>
        <xdr:cNvSpPr/>
      </xdr:nvSpPr>
      <xdr:spPr>
        <a:xfrm>
          <a:off x="692150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140352</xdr:rowOff>
    </xdr:from>
    <xdr:ext cx="469744" cy="259045"/>
    <xdr:sp macro="" textlink="">
      <xdr:nvSpPr>
        <xdr:cNvPr id="323" name="テキスト ボックス 322"/>
        <xdr:cNvSpPr txBox="1"/>
      </xdr:nvSpPr>
      <xdr:spPr>
        <a:xfrm>
          <a:off x="6737427" y="56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81338</xdr:rowOff>
    </xdr:from>
    <xdr:to>
      <xdr:col>15</xdr:col>
      <xdr:colOff>180975</xdr:colOff>
      <xdr:row>58</xdr:row>
      <xdr:rowOff>115779</xdr:rowOff>
    </xdr:to>
    <xdr:cxnSp macro="">
      <xdr:nvCxnSpPr>
        <xdr:cNvPr id="350" name="直線コネクタ 349"/>
        <xdr:cNvCxnSpPr/>
      </xdr:nvCxnSpPr>
      <xdr:spPr>
        <a:xfrm flipV="1">
          <a:off x="9639300" y="10025438"/>
          <a:ext cx="8382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115779</xdr:rowOff>
    </xdr:from>
    <xdr:to>
      <xdr:col>14</xdr:col>
      <xdr:colOff>28575</xdr:colOff>
      <xdr:row>58</xdr:row>
      <xdr:rowOff>125660</xdr:rowOff>
    </xdr:to>
    <xdr:cxnSp macro="">
      <xdr:nvCxnSpPr>
        <xdr:cNvPr id="353" name="直線コネクタ 352"/>
        <xdr:cNvCxnSpPr/>
      </xdr:nvCxnSpPr>
      <xdr:spPr>
        <a:xfrm flipV="1">
          <a:off x="8750300" y="10059879"/>
          <a:ext cx="889000" cy="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148213</xdr:rowOff>
    </xdr:from>
    <xdr:ext cx="534377" cy="259045"/>
    <xdr:sp macro="" textlink="">
      <xdr:nvSpPr>
        <xdr:cNvPr id="355" name="テキスト ボックス 354"/>
        <xdr:cNvSpPr txBox="1"/>
      </xdr:nvSpPr>
      <xdr:spPr>
        <a:xfrm>
          <a:off x="9372111" y="9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122002</xdr:rowOff>
    </xdr:from>
    <xdr:to>
      <xdr:col>12</xdr:col>
      <xdr:colOff>511175</xdr:colOff>
      <xdr:row>58</xdr:row>
      <xdr:rowOff>125660</xdr:rowOff>
    </xdr:to>
    <xdr:cxnSp macro="">
      <xdr:nvCxnSpPr>
        <xdr:cNvPr id="356" name="直線コネクタ 355"/>
        <xdr:cNvCxnSpPr/>
      </xdr:nvCxnSpPr>
      <xdr:spPr>
        <a:xfrm>
          <a:off x="7861300" y="1006610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149269</xdr:rowOff>
    </xdr:from>
    <xdr:ext cx="534377" cy="259045"/>
    <xdr:sp macro="" textlink="">
      <xdr:nvSpPr>
        <xdr:cNvPr id="358" name="テキスト ボックス 357"/>
        <xdr:cNvSpPr txBox="1"/>
      </xdr:nvSpPr>
      <xdr:spPr>
        <a:xfrm>
          <a:off x="8483111" y="97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122002</xdr:rowOff>
    </xdr:from>
    <xdr:to>
      <xdr:col>11</xdr:col>
      <xdr:colOff>307975</xdr:colOff>
      <xdr:row>58</xdr:row>
      <xdr:rowOff>125376</xdr:rowOff>
    </xdr:to>
    <xdr:cxnSp macro="">
      <xdr:nvCxnSpPr>
        <xdr:cNvPr id="359" name="直線コネクタ 358"/>
        <xdr:cNvCxnSpPr/>
      </xdr:nvCxnSpPr>
      <xdr:spPr>
        <a:xfrm flipV="1">
          <a:off x="6972300" y="10066102"/>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144569</xdr:rowOff>
    </xdr:from>
    <xdr:ext cx="534377" cy="259045"/>
    <xdr:sp macro="" textlink="">
      <xdr:nvSpPr>
        <xdr:cNvPr id="361" name="テキスト ボックス 360"/>
        <xdr:cNvSpPr txBox="1"/>
      </xdr:nvSpPr>
      <xdr:spPr>
        <a:xfrm>
          <a:off x="7594111" y="9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151628</xdr:rowOff>
    </xdr:from>
    <xdr:ext cx="534377" cy="259045"/>
    <xdr:sp macro="" textlink="">
      <xdr:nvSpPr>
        <xdr:cNvPr id="363" name="テキスト ボックス 362"/>
        <xdr:cNvSpPr txBox="1"/>
      </xdr:nvSpPr>
      <xdr:spPr>
        <a:xfrm>
          <a:off x="6705111" y="97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30538</xdr:rowOff>
    </xdr:from>
    <xdr:to>
      <xdr:col>15</xdr:col>
      <xdr:colOff>231775</xdr:colOff>
      <xdr:row>58</xdr:row>
      <xdr:rowOff>132138</xdr:rowOff>
    </xdr:to>
    <xdr:sp macro="" textlink="">
      <xdr:nvSpPr>
        <xdr:cNvPr id="369" name="円/楕円 368"/>
        <xdr:cNvSpPr/>
      </xdr:nvSpPr>
      <xdr:spPr>
        <a:xfrm>
          <a:off x="10426700" y="99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144584</xdr:rowOff>
    </xdr:from>
    <xdr:ext cx="534377" cy="259045"/>
    <xdr:sp macro="" textlink="">
      <xdr:nvSpPr>
        <xdr:cNvPr id="370" name="農林水産業費該当値テキスト"/>
        <xdr:cNvSpPr txBox="1"/>
      </xdr:nvSpPr>
      <xdr:spPr>
        <a:xfrm>
          <a:off x="10528300"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64979</xdr:rowOff>
    </xdr:from>
    <xdr:to>
      <xdr:col>14</xdr:col>
      <xdr:colOff>79375</xdr:colOff>
      <xdr:row>58</xdr:row>
      <xdr:rowOff>166579</xdr:rowOff>
    </xdr:to>
    <xdr:sp macro="" textlink="">
      <xdr:nvSpPr>
        <xdr:cNvPr id="371" name="円/楕円 370"/>
        <xdr:cNvSpPr/>
      </xdr:nvSpPr>
      <xdr:spPr>
        <a:xfrm>
          <a:off x="9588500" y="10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157706</xdr:rowOff>
    </xdr:from>
    <xdr:ext cx="469744" cy="259045"/>
    <xdr:sp macro="" textlink="">
      <xdr:nvSpPr>
        <xdr:cNvPr id="372" name="テキスト ボックス 371"/>
        <xdr:cNvSpPr txBox="1"/>
      </xdr:nvSpPr>
      <xdr:spPr>
        <a:xfrm>
          <a:off x="9404427" y="101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74860</xdr:rowOff>
    </xdr:from>
    <xdr:to>
      <xdr:col>12</xdr:col>
      <xdr:colOff>561975</xdr:colOff>
      <xdr:row>59</xdr:row>
      <xdr:rowOff>5010</xdr:rowOff>
    </xdr:to>
    <xdr:sp macro="" textlink="">
      <xdr:nvSpPr>
        <xdr:cNvPr id="373" name="円/楕円 372"/>
        <xdr:cNvSpPr/>
      </xdr:nvSpPr>
      <xdr:spPr>
        <a:xfrm>
          <a:off x="8699500" y="100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167587</xdr:rowOff>
    </xdr:from>
    <xdr:ext cx="469744" cy="259045"/>
    <xdr:sp macro="" textlink="">
      <xdr:nvSpPr>
        <xdr:cNvPr id="374" name="テキスト ボックス 373"/>
        <xdr:cNvSpPr txBox="1"/>
      </xdr:nvSpPr>
      <xdr:spPr>
        <a:xfrm>
          <a:off x="8515427" y="101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71202</xdr:rowOff>
    </xdr:from>
    <xdr:to>
      <xdr:col>11</xdr:col>
      <xdr:colOff>358775</xdr:colOff>
      <xdr:row>59</xdr:row>
      <xdr:rowOff>1352</xdr:rowOff>
    </xdr:to>
    <xdr:sp macro="" textlink="">
      <xdr:nvSpPr>
        <xdr:cNvPr id="375" name="円/楕円 374"/>
        <xdr:cNvSpPr/>
      </xdr:nvSpPr>
      <xdr:spPr>
        <a:xfrm>
          <a:off x="7810500" y="100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163929</xdr:rowOff>
    </xdr:from>
    <xdr:ext cx="469744" cy="259045"/>
    <xdr:sp macro="" textlink="">
      <xdr:nvSpPr>
        <xdr:cNvPr id="376" name="テキスト ボックス 375"/>
        <xdr:cNvSpPr txBox="1"/>
      </xdr:nvSpPr>
      <xdr:spPr>
        <a:xfrm>
          <a:off x="7626427" y="101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74576</xdr:rowOff>
    </xdr:from>
    <xdr:to>
      <xdr:col>10</xdr:col>
      <xdr:colOff>155575</xdr:colOff>
      <xdr:row>59</xdr:row>
      <xdr:rowOff>4726</xdr:rowOff>
    </xdr:to>
    <xdr:sp macro="" textlink="">
      <xdr:nvSpPr>
        <xdr:cNvPr id="377" name="円/楕円 376"/>
        <xdr:cNvSpPr/>
      </xdr:nvSpPr>
      <xdr:spPr>
        <a:xfrm>
          <a:off x="6921500" y="100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167303</xdr:rowOff>
    </xdr:from>
    <xdr:ext cx="469744" cy="259045"/>
    <xdr:sp macro="" textlink="">
      <xdr:nvSpPr>
        <xdr:cNvPr id="378" name="テキスト ボックス 377"/>
        <xdr:cNvSpPr txBox="1"/>
      </xdr:nvSpPr>
      <xdr:spPr>
        <a:xfrm>
          <a:off x="6737427" y="1011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39540</xdr:rowOff>
    </xdr:from>
    <xdr:to>
      <xdr:col>15</xdr:col>
      <xdr:colOff>180975</xdr:colOff>
      <xdr:row>79</xdr:row>
      <xdr:rowOff>38267</xdr:rowOff>
    </xdr:to>
    <xdr:cxnSp macro="">
      <xdr:nvCxnSpPr>
        <xdr:cNvPr id="409" name="直線コネクタ 408"/>
        <xdr:cNvCxnSpPr/>
      </xdr:nvCxnSpPr>
      <xdr:spPr>
        <a:xfrm flipV="1">
          <a:off x="9639300" y="13412640"/>
          <a:ext cx="838200" cy="17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166545</xdr:rowOff>
    </xdr:from>
    <xdr:to>
      <xdr:col>14</xdr:col>
      <xdr:colOff>28575</xdr:colOff>
      <xdr:row>79</xdr:row>
      <xdr:rowOff>38267</xdr:rowOff>
    </xdr:to>
    <xdr:cxnSp macro="">
      <xdr:nvCxnSpPr>
        <xdr:cNvPr id="412" name="直線コネクタ 411"/>
        <xdr:cNvCxnSpPr/>
      </xdr:nvCxnSpPr>
      <xdr:spPr>
        <a:xfrm>
          <a:off x="8750300" y="13539645"/>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101538</xdr:rowOff>
    </xdr:from>
    <xdr:to>
      <xdr:col>14</xdr:col>
      <xdr:colOff>79375</xdr:colOff>
      <xdr:row>78</xdr:row>
      <xdr:rowOff>31688</xdr:rowOff>
    </xdr:to>
    <xdr:sp macro="" textlink="">
      <xdr:nvSpPr>
        <xdr:cNvPr id="413" name="フローチャート : 判断 412"/>
        <xdr:cNvSpPr/>
      </xdr:nvSpPr>
      <xdr:spPr>
        <a:xfrm>
          <a:off x="9588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48215</xdr:rowOff>
    </xdr:from>
    <xdr:ext cx="469744" cy="259045"/>
    <xdr:sp macro="" textlink="">
      <xdr:nvSpPr>
        <xdr:cNvPr id="414" name="テキスト ボックス 413"/>
        <xdr:cNvSpPr txBox="1"/>
      </xdr:nvSpPr>
      <xdr:spPr>
        <a:xfrm>
          <a:off x="9404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166545</xdr:rowOff>
    </xdr:from>
    <xdr:to>
      <xdr:col>12</xdr:col>
      <xdr:colOff>511175</xdr:colOff>
      <xdr:row>79</xdr:row>
      <xdr:rowOff>10117</xdr:rowOff>
    </xdr:to>
    <xdr:cxnSp macro="">
      <xdr:nvCxnSpPr>
        <xdr:cNvPr id="415" name="直線コネクタ 414"/>
        <xdr:cNvCxnSpPr/>
      </xdr:nvCxnSpPr>
      <xdr:spPr>
        <a:xfrm flipV="1">
          <a:off x="7861300" y="1353964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18230</xdr:rowOff>
    </xdr:from>
    <xdr:to>
      <xdr:col>12</xdr:col>
      <xdr:colOff>561975</xdr:colOff>
      <xdr:row>77</xdr:row>
      <xdr:rowOff>119830</xdr:rowOff>
    </xdr:to>
    <xdr:sp macro="" textlink="">
      <xdr:nvSpPr>
        <xdr:cNvPr id="416" name="フローチャート : 判断 415"/>
        <xdr:cNvSpPr/>
      </xdr:nvSpPr>
      <xdr:spPr>
        <a:xfrm>
          <a:off x="8699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136357</xdr:rowOff>
    </xdr:from>
    <xdr:ext cx="534377" cy="259045"/>
    <xdr:sp macro="" textlink="">
      <xdr:nvSpPr>
        <xdr:cNvPr id="417" name="テキスト ボックス 416"/>
        <xdr:cNvSpPr txBox="1"/>
      </xdr:nvSpPr>
      <xdr:spPr>
        <a:xfrm>
          <a:off x="8483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10117</xdr:rowOff>
    </xdr:from>
    <xdr:to>
      <xdr:col>11</xdr:col>
      <xdr:colOff>307975</xdr:colOff>
      <xdr:row>79</xdr:row>
      <xdr:rowOff>14067</xdr:rowOff>
    </xdr:to>
    <xdr:cxnSp macro="">
      <xdr:nvCxnSpPr>
        <xdr:cNvPr id="418" name="直線コネクタ 417"/>
        <xdr:cNvCxnSpPr/>
      </xdr:nvCxnSpPr>
      <xdr:spPr>
        <a:xfrm flipV="1">
          <a:off x="6972300" y="13554667"/>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98208</xdr:rowOff>
    </xdr:from>
    <xdr:to>
      <xdr:col>11</xdr:col>
      <xdr:colOff>358775</xdr:colOff>
      <xdr:row>78</xdr:row>
      <xdr:rowOff>28358</xdr:rowOff>
    </xdr:to>
    <xdr:sp macro="" textlink="">
      <xdr:nvSpPr>
        <xdr:cNvPr id="419" name="フローチャート : 判断 418"/>
        <xdr:cNvSpPr/>
      </xdr:nvSpPr>
      <xdr:spPr>
        <a:xfrm>
          <a:off x="7810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44885</xdr:rowOff>
    </xdr:from>
    <xdr:ext cx="469744" cy="259045"/>
    <xdr:sp macro="" textlink="">
      <xdr:nvSpPr>
        <xdr:cNvPr id="420" name="テキスト ボックス 419"/>
        <xdr:cNvSpPr txBox="1"/>
      </xdr:nvSpPr>
      <xdr:spPr>
        <a:xfrm>
          <a:off x="7626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35472</xdr:rowOff>
    </xdr:from>
    <xdr:to>
      <xdr:col>10</xdr:col>
      <xdr:colOff>155575</xdr:colOff>
      <xdr:row>77</xdr:row>
      <xdr:rowOff>137072</xdr:rowOff>
    </xdr:to>
    <xdr:sp macro="" textlink="">
      <xdr:nvSpPr>
        <xdr:cNvPr id="421" name="フローチャート : 判断 420"/>
        <xdr:cNvSpPr/>
      </xdr:nvSpPr>
      <xdr:spPr>
        <a:xfrm>
          <a:off x="6921500" y="132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153599</xdr:rowOff>
    </xdr:from>
    <xdr:ext cx="534377" cy="259045"/>
    <xdr:sp macro="" textlink="">
      <xdr:nvSpPr>
        <xdr:cNvPr id="422" name="テキスト ボックス 421"/>
        <xdr:cNvSpPr txBox="1"/>
      </xdr:nvSpPr>
      <xdr:spPr>
        <a:xfrm>
          <a:off x="6705111" y="13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160190</xdr:rowOff>
    </xdr:from>
    <xdr:to>
      <xdr:col>15</xdr:col>
      <xdr:colOff>231775</xdr:colOff>
      <xdr:row>78</xdr:row>
      <xdr:rowOff>90340</xdr:rowOff>
    </xdr:to>
    <xdr:sp macro="" textlink="">
      <xdr:nvSpPr>
        <xdr:cNvPr id="428" name="円/楕円 427"/>
        <xdr:cNvSpPr/>
      </xdr:nvSpPr>
      <xdr:spPr>
        <a:xfrm>
          <a:off x="10426700" y="133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138617</xdr:rowOff>
    </xdr:from>
    <xdr:ext cx="469744" cy="259045"/>
    <xdr:sp macro="" textlink="">
      <xdr:nvSpPr>
        <xdr:cNvPr id="429" name="商工費該当値テキスト"/>
        <xdr:cNvSpPr txBox="1"/>
      </xdr:nvSpPr>
      <xdr:spPr>
        <a:xfrm>
          <a:off x="10528300" y="1334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158917</xdr:rowOff>
    </xdr:from>
    <xdr:to>
      <xdr:col>14</xdr:col>
      <xdr:colOff>79375</xdr:colOff>
      <xdr:row>79</xdr:row>
      <xdr:rowOff>89067</xdr:rowOff>
    </xdr:to>
    <xdr:sp macro="" textlink="">
      <xdr:nvSpPr>
        <xdr:cNvPr id="430" name="円/楕円 429"/>
        <xdr:cNvSpPr/>
      </xdr:nvSpPr>
      <xdr:spPr>
        <a:xfrm>
          <a:off x="9588500" y="13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80194</xdr:rowOff>
    </xdr:from>
    <xdr:ext cx="469744" cy="259045"/>
    <xdr:sp macro="" textlink="">
      <xdr:nvSpPr>
        <xdr:cNvPr id="431" name="テキスト ボックス 430"/>
        <xdr:cNvSpPr txBox="1"/>
      </xdr:nvSpPr>
      <xdr:spPr>
        <a:xfrm>
          <a:off x="9404427" y="136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115745</xdr:rowOff>
    </xdr:from>
    <xdr:to>
      <xdr:col>12</xdr:col>
      <xdr:colOff>561975</xdr:colOff>
      <xdr:row>79</xdr:row>
      <xdr:rowOff>45895</xdr:rowOff>
    </xdr:to>
    <xdr:sp macro="" textlink="">
      <xdr:nvSpPr>
        <xdr:cNvPr id="432" name="円/楕円 431"/>
        <xdr:cNvSpPr/>
      </xdr:nvSpPr>
      <xdr:spPr>
        <a:xfrm>
          <a:off x="8699500" y="134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37022</xdr:rowOff>
    </xdr:from>
    <xdr:ext cx="469744" cy="259045"/>
    <xdr:sp macro="" textlink="">
      <xdr:nvSpPr>
        <xdr:cNvPr id="433" name="テキスト ボックス 432"/>
        <xdr:cNvSpPr txBox="1"/>
      </xdr:nvSpPr>
      <xdr:spPr>
        <a:xfrm>
          <a:off x="8515427" y="1358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130767</xdr:rowOff>
    </xdr:from>
    <xdr:to>
      <xdr:col>11</xdr:col>
      <xdr:colOff>358775</xdr:colOff>
      <xdr:row>79</xdr:row>
      <xdr:rowOff>60917</xdr:rowOff>
    </xdr:to>
    <xdr:sp macro="" textlink="">
      <xdr:nvSpPr>
        <xdr:cNvPr id="434" name="円/楕円 433"/>
        <xdr:cNvSpPr/>
      </xdr:nvSpPr>
      <xdr:spPr>
        <a:xfrm>
          <a:off x="7810500" y="135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52044</xdr:rowOff>
    </xdr:from>
    <xdr:ext cx="469744" cy="259045"/>
    <xdr:sp macro="" textlink="">
      <xdr:nvSpPr>
        <xdr:cNvPr id="435" name="テキスト ボックス 434"/>
        <xdr:cNvSpPr txBox="1"/>
      </xdr:nvSpPr>
      <xdr:spPr>
        <a:xfrm>
          <a:off x="7626427" y="135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134717</xdr:rowOff>
    </xdr:from>
    <xdr:to>
      <xdr:col>10</xdr:col>
      <xdr:colOff>155575</xdr:colOff>
      <xdr:row>79</xdr:row>
      <xdr:rowOff>64867</xdr:rowOff>
    </xdr:to>
    <xdr:sp macro="" textlink="">
      <xdr:nvSpPr>
        <xdr:cNvPr id="436" name="円/楕円 435"/>
        <xdr:cNvSpPr/>
      </xdr:nvSpPr>
      <xdr:spPr>
        <a:xfrm>
          <a:off x="6921500" y="135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55994</xdr:rowOff>
    </xdr:from>
    <xdr:ext cx="469744" cy="259045"/>
    <xdr:sp macro="" textlink="">
      <xdr:nvSpPr>
        <xdr:cNvPr id="437" name="テキスト ボックス 436"/>
        <xdr:cNvSpPr txBox="1"/>
      </xdr:nvSpPr>
      <xdr:spPr>
        <a:xfrm>
          <a:off x="6737427" y="136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29057</xdr:rowOff>
    </xdr:from>
    <xdr:to>
      <xdr:col>15</xdr:col>
      <xdr:colOff>180975</xdr:colOff>
      <xdr:row>98</xdr:row>
      <xdr:rowOff>29749</xdr:rowOff>
    </xdr:to>
    <xdr:cxnSp macro="">
      <xdr:nvCxnSpPr>
        <xdr:cNvPr id="464" name="直線コネクタ 463"/>
        <xdr:cNvCxnSpPr/>
      </xdr:nvCxnSpPr>
      <xdr:spPr>
        <a:xfrm flipV="1">
          <a:off x="9639300" y="16831157"/>
          <a:ext cx="8382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29749</xdr:rowOff>
    </xdr:from>
    <xdr:to>
      <xdr:col>14</xdr:col>
      <xdr:colOff>28575</xdr:colOff>
      <xdr:row>98</xdr:row>
      <xdr:rowOff>55454</xdr:rowOff>
    </xdr:to>
    <xdr:cxnSp macro="">
      <xdr:nvCxnSpPr>
        <xdr:cNvPr id="467" name="直線コネクタ 466"/>
        <xdr:cNvCxnSpPr/>
      </xdr:nvCxnSpPr>
      <xdr:spPr>
        <a:xfrm flipV="1">
          <a:off x="8750300" y="16831849"/>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8" name="フローチャート : 判断 467"/>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81218</xdr:rowOff>
    </xdr:from>
    <xdr:ext cx="534377" cy="259045"/>
    <xdr:sp macro="" textlink="">
      <xdr:nvSpPr>
        <xdr:cNvPr id="469" name="テキスト ボックス 468"/>
        <xdr:cNvSpPr txBox="1"/>
      </xdr:nvSpPr>
      <xdr:spPr>
        <a:xfrm>
          <a:off x="9372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55454</xdr:rowOff>
    </xdr:from>
    <xdr:to>
      <xdr:col>12</xdr:col>
      <xdr:colOff>511175</xdr:colOff>
      <xdr:row>98</xdr:row>
      <xdr:rowOff>59596</xdr:rowOff>
    </xdr:to>
    <xdr:cxnSp macro="">
      <xdr:nvCxnSpPr>
        <xdr:cNvPr id="470" name="直線コネクタ 469"/>
        <xdr:cNvCxnSpPr/>
      </xdr:nvCxnSpPr>
      <xdr:spPr>
        <a:xfrm flipV="1">
          <a:off x="7861300" y="16857554"/>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71" name="フローチャート : 判断 470"/>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80751</xdr:rowOff>
    </xdr:from>
    <xdr:ext cx="534377" cy="259045"/>
    <xdr:sp macro="" textlink="">
      <xdr:nvSpPr>
        <xdr:cNvPr id="472" name="テキスト ボックス 471"/>
        <xdr:cNvSpPr txBox="1"/>
      </xdr:nvSpPr>
      <xdr:spPr>
        <a:xfrm>
          <a:off x="8483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59596</xdr:rowOff>
    </xdr:from>
    <xdr:to>
      <xdr:col>11</xdr:col>
      <xdr:colOff>307975</xdr:colOff>
      <xdr:row>98</xdr:row>
      <xdr:rowOff>70772</xdr:rowOff>
    </xdr:to>
    <xdr:cxnSp macro="">
      <xdr:nvCxnSpPr>
        <xdr:cNvPr id="473" name="直線コネクタ 472"/>
        <xdr:cNvCxnSpPr/>
      </xdr:nvCxnSpPr>
      <xdr:spPr>
        <a:xfrm flipV="1">
          <a:off x="6972300" y="16861696"/>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4" name="フローチャート : 判断 473"/>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108397</xdr:rowOff>
    </xdr:from>
    <xdr:ext cx="534377" cy="259045"/>
    <xdr:sp macro="" textlink="">
      <xdr:nvSpPr>
        <xdr:cNvPr id="475" name="テキスト ボックス 474"/>
        <xdr:cNvSpPr txBox="1"/>
      </xdr:nvSpPr>
      <xdr:spPr>
        <a:xfrm>
          <a:off x="7594111" y="165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6" name="フローチャート : 判断 475"/>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97066</xdr:rowOff>
    </xdr:from>
    <xdr:ext cx="534377" cy="259045"/>
    <xdr:sp macro="" textlink="">
      <xdr:nvSpPr>
        <xdr:cNvPr id="477" name="テキスト ボックス 476"/>
        <xdr:cNvSpPr txBox="1"/>
      </xdr:nvSpPr>
      <xdr:spPr>
        <a:xfrm>
          <a:off x="6705111" y="16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149707</xdr:rowOff>
    </xdr:from>
    <xdr:to>
      <xdr:col>15</xdr:col>
      <xdr:colOff>231775</xdr:colOff>
      <xdr:row>98</xdr:row>
      <xdr:rowOff>79857</xdr:rowOff>
    </xdr:to>
    <xdr:sp macro="" textlink="">
      <xdr:nvSpPr>
        <xdr:cNvPr id="483" name="円/楕円 482"/>
        <xdr:cNvSpPr/>
      </xdr:nvSpPr>
      <xdr:spPr>
        <a:xfrm>
          <a:off x="10426700" y="167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150399</xdr:rowOff>
    </xdr:from>
    <xdr:to>
      <xdr:col>14</xdr:col>
      <xdr:colOff>79375</xdr:colOff>
      <xdr:row>98</xdr:row>
      <xdr:rowOff>80549</xdr:rowOff>
    </xdr:to>
    <xdr:sp macro="" textlink="">
      <xdr:nvSpPr>
        <xdr:cNvPr id="485" name="円/楕円 484"/>
        <xdr:cNvSpPr/>
      </xdr:nvSpPr>
      <xdr:spPr>
        <a:xfrm>
          <a:off x="9588500" y="167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71676</xdr:rowOff>
    </xdr:from>
    <xdr:ext cx="534377" cy="259045"/>
    <xdr:sp macro="" textlink="">
      <xdr:nvSpPr>
        <xdr:cNvPr id="486" name="テキスト ボックス 485"/>
        <xdr:cNvSpPr txBox="1"/>
      </xdr:nvSpPr>
      <xdr:spPr>
        <a:xfrm>
          <a:off x="9372111" y="1687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4654</xdr:rowOff>
    </xdr:from>
    <xdr:to>
      <xdr:col>12</xdr:col>
      <xdr:colOff>561975</xdr:colOff>
      <xdr:row>98</xdr:row>
      <xdr:rowOff>106254</xdr:rowOff>
    </xdr:to>
    <xdr:sp macro="" textlink="">
      <xdr:nvSpPr>
        <xdr:cNvPr id="487" name="円/楕円 486"/>
        <xdr:cNvSpPr/>
      </xdr:nvSpPr>
      <xdr:spPr>
        <a:xfrm>
          <a:off x="8699500" y="168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97381</xdr:rowOff>
    </xdr:from>
    <xdr:ext cx="534377" cy="259045"/>
    <xdr:sp macro="" textlink="">
      <xdr:nvSpPr>
        <xdr:cNvPr id="488" name="テキスト ボックス 487"/>
        <xdr:cNvSpPr txBox="1"/>
      </xdr:nvSpPr>
      <xdr:spPr>
        <a:xfrm>
          <a:off x="8483111" y="168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8796</xdr:rowOff>
    </xdr:from>
    <xdr:to>
      <xdr:col>11</xdr:col>
      <xdr:colOff>358775</xdr:colOff>
      <xdr:row>98</xdr:row>
      <xdr:rowOff>110396</xdr:rowOff>
    </xdr:to>
    <xdr:sp macro="" textlink="">
      <xdr:nvSpPr>
        <xdr:cNvPr id="489" name="円/楕円 488"/>
        <xdr:cNvSpPr/>
      </xdr:nvSpPr>
      <xdr:spPr>
        <a:xfrm>
          <a:off x="7810500" y="168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101523</xdr:rowOff>
    </xdr:from>
    <xdr:ext cx="534377" cy="259045"/>
    <xdr:sp macro="" textlink="">
      <xdr:nvSpPr>
        <xdr:cNvPr id="490" name="テキスト ボックス 489"/>
        <xdr:cNvSpPr txBox="1"/>
      </xdr:nvSpPr>
      <xdr:spPr>
        <a:xfrm>
          <a:off x="7594111" y="169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19972</xdr:rowOff>
    </xdr:from>
    <xdr:to>
      <xdr:col>10</xdr:col>
      <xdr:colOff>155575</xdr:colOff>
      <xdr:row>98</xdr:row>
      <xdr:rowOff>121572</xdr:rowOff>
    </xdr:to>
    <xdr:sp macro="" textlink="">
      <xdr:nvSpPr>
        <xdr:cNvPr id="491" name="円/楕円 490"/>
        <xdr:cNvSpPr/>
      </xdr:nvSpPr>
      <xdr:spPr>
        <a:xfrm>
          <a:off x="6921500" y="168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112699</xdr:rowOff>
    </xdr:from>
    <xdr:ext cx="534377" cy="259045"/>
    <xdr:sp macro="" textlink="">
      <xdr:nvSpPr>
        <xdr:cNvPr id="492" name="テキスト ボックス 491"/>
        <xdr:cNvSpPr txBox="1"/>
      </xdr:nvSpPr>
      <xdr:spPr>
        <a:xfrm>
          <a:off x="6705111" y="16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126768</xdr:rowOff>
    </xdr:from>
    <xdr:to>
      <xdr:col>23</xdr:col>
      <xdr:colOff>516889</xdr:colOff>
      <xdr:row>39</xdr:row>
      <xdr:rowOff>104529</xdr:rowOff>
    </xdr:to>
    <xdr:cxnSp macro="">
      <xdr:nvCxnSpPr>
        <xdr:cNvPr id="519" name="直線コネクタ 518"/>
        <xdr:cNvCxnSpPr/>
      </xdr:nvCxnSpPr>
      <xdr:spPr>
        <a:xfrm flipV="1">
          <a:off x="16317595" y="5613168"/>
          <a:ext cx="1269" cy="1177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108356</xdr:rowOff>
    </xdr:from>
    <xdr:ext cx="469744" cy="259045"/>
    <xdr:sp macro="" textlink="">
      <xdr:nvSpPr>
        <xdr:cNvPr id="520" name="消防費最小値テキスト"/>
        <xdr:cNvSpPr txBox="1"/>
      </xdr:nvSpPr>
      <xdr:spPr>
        <a:xfrm>
          <a:off x="16370300" y="67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104529</xdr:rowOff>
    </xdr:from>
    <xdr:to>
      <xdr:col>23</xdr:col>
      <xdr:colOff>606425</xdr:colOff>
      <xdr:row>39</xdr:row>
      <xdr:rowOff>104529</xdr:rowOff>
    </xdr:to>
    <xdr:cxnSp macro="">
      <xdr:nvCxnSpPr>
        <xdr:cNvPr id="521" name="直線コネクタ 520"/>
        <xdr:cNvCxnSpPr/>
      </xdr:nvCxnSpPr>
      <xdr:spPr>
        <a:xfrm>
          <a:off x="16230600" y="6791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73445</xdr:rowOff>
    </xdr:from>
    <xdr:ext cx="534377" cy="259045"/>
    <xdr:sp macro="" textlink="">
      <xdr:nvSpPr>
        <xdr:cNvPr id="522" name="消防費最大値テキスト"/>
        <xdr:cNvSpPr txBox="1"/>
      </xdr:nvSpPr>
      <xdr:spPr>
        <a:xfrm>
          <a:off x="16370300" y="53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32</xdr:row>
      <xdr:rowOff>126768</xdr:rowOff>
    </xdr:from>
    <xdr:to>
      <xdr:col>23</xdr:col>
      <xdr:colOff>606425</xdr:colOff>
      <xdr:row>32</xdr:row>
      <xdr:rowOff>126768</xdr:rowOff>
    </xdr:to>
    <xdr:cxnSp macro="">
      <xdr:nvCxnSpPr>
        <xdr:cNvPr id="523" name="直線コネクタ 522"/>
        <xdr:cNvCxnSpPr/>
      </xdr:nvCxnSpPr>
      <xdr:spPr>
        <a:xfrm>
          <a:off x="16230600" y="561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47476</xdr:rowOff>
    </xdr:from>
    <xdr:to>
      <xdr:col>23</xdr:col>
      <xdr:colOff>517525</xdr:colOff>
      <xdr:row>38</xdr:row>
      <xdr:rowOff>62237</xdr:rowOff>
    </xdr:to>
    <xdr:cxnSp macro="">
      <xdr:nvCxnSpPr>
        <xdr:cNvPr id="524" name="直線コネクタ 523"/>
        <xdr:cNvCxnSpPr/>
      </xdr:nvCxnSpPr>
      <xdr:spPr>
        <a:xfrm>
          <a:off x="15481300" y="5190976"/>
          <a:ext cx="838200" cy="13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41858</xdr:rowOff>
    </xdr:from>
    <xdr:ext cx="534377" cy="259045"/>
    <xdr:sp macro="" textlink="">
      <xdr:nvSpPr>
        <xdr:cNvPr id="525" name="消防費平均値テキスト"/>
        <xdr:cNvSpPr txBox="1"/>
      </xdr:nvSpPr>
      <xdr:spPr>
        <a:xfrm>
          <a:off x="16370300" y="6214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18981</xdr:rowOff>
    </xdr:from>
    <xdr:to>
      <xdr:col>23</xdr:col>
      <xdr:colOff>568325</xdr:colOff>
      <xdr:row>37</xdr:row>
      <xdr:rowOff>120581</xdr:rowOff>
    </xdr:to>
    <xdr:sp macro="" textlink="">
      <xdr:nvSpPr>
        <xdr:cNvPr id="526" name="フローチャート : 判断 525"/>
        <xdr:cNvSpPr/>
      </xdr:nvSpPr>
      <xdr:spPr>
        <a:xfrm>
          <a:off x="162687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47476</xdr:rowOff>
    </xdr:from>
    <xdr:to>
      <xdr:col>22</xdr:col>
      <xdr:colOff>365125</xdr:colOff>
      <xdr:row>38</xdr:row>
      <xdr:rowOff>53877</xdr:rowOff>
    </xdr:to>
    <xdr:cxnSp macro="">
      <xdr:nvCxnSpPr>
        <xdr:cNvPr id="527" name="直線コネクタ 526"/>
        <xdr:cNvCxnSpPr/>
      </xdr:nvCxnSpPr>
      <xdr:spPr>
        <a:xfrm flipV="1">
          <a:off x="14592300" y="5190976"/>
          <a:ext cx="889000" cy="137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59345</xdr:rowOff>
    </xdr:from>
    <xdr:to>
      <xdr:col>22</xdr:col>
      <xdr:colOff>415925</xdr:colOff>
      <xdr:row>36</xdr:row>
      <xdr:rowOff>160945</xdr:rowOff>
    </xdr:to>
    <xdr:sp macro="" textlink="">
      <xdr:nvSpPr>
        <xdr:cNvPr id="528" name="フローチャート : 判断 527"/>
        <xdr:cNvSpPr/>
      </xdr:nvSpPr>
      <xdr:spPr>
        <a:xfrm>
          <a:off x="15430500" y="623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152072</xdr:rowOff>
    </xdr:from>
    <xdr:ext cx="534377" cy="259045"/>
    <xdr:sp macro="" textlink="">
      <xdr:nvSpPr>
        <xdr:cNvPr id="529" name="テキスト ボックス 528"/>
        <xdr:cNvSpPr txBox="1"/>
      </xdr:nvSpPr>
      <xdr:spPr>
        <a:xfrm>
          <a:off x="15214111" y="632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53877</xdr:rowOff>
    </xdr:from>
    <xdr:to>
      <xdr:col>21</xdr:col>
      <xdr:colOff>161925</xdr:colOff>
      <xdr:row>38</xdr:row>
      <xdr:rowOff>89833</xdr:rowOff>
    </xdr:to>
    <xdr:cxnSp macro="">
      <xdr:nvCxnSpPr>
        <xdr:cNvPr id="530" name="直線コネクタ 529"/>
        <xdr:cNvCxnSpPr/>
      </xdr:nvCxnSpPr>
      <xdr:spPr>
        <a:xfrm flipV="1">
          <a:off x="13703300" y="6568977"/>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125444</xdr:rowOff>
    </xdr:from>
    <xdr:to>
      <xdr:col>21</xdr:col>
      <xdr:colOff>212725</xdr:colOff>
      <xdr:row>38</xdr:row>
      <xdr:rowOff>55594</xdr:rowOff>
    </xdr:to>
    <xdr:sp macro="" textlink="">
      <xdr:nvSpPr>
        <xdr:cNvPr id="531" name="フローチャート : 判断 530"/>
        <xdr:cNvSpPr/>
      </xdr:nvSpPr>
      <xdr:spPr>
        <a:xfrm>
          <a:off x="14541500" y="6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72121</xdr:rowOff>
    </xdr:from>
    <xdr:ext cx="534377" cy="259045"/>
    <xdr:sp macro="" textlink="">
      <xdr:nvSpPr>
        <xdr:cNvPr id="532" name="テキスト ボックス 531"/>
        <xdr:cNvSpPr txBox="1"/>
      </xdr:nvSpPr>
      <xdr:spPr>
        <a:xfrm>
          <a:off x="14325111" y="62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34446</xdr:rowOff>
    </xdr:from>
    <xdr:to>
      <xdr:col>19</xdr:col>
      <xdr:colOff>644525</xdr:colOff>
      <xdr:row>38</xdr:row>
      <xdr:rowOff>89833</xdr:rowOff>
    </xdr:to>
    <xdr:cxnSp macro="">
      <xdr:nvCxnSpPr>
        <xdr:cNvPr id="533" name="直線コネクタ 532"/>
        <xdr:cNvCxnSpPr/>
      </xdr:nvCxnSpPr>
      <xdr:spPr>
        <a:xfrm>
          <a:off x="12814300" y="6549546"/>
          <a:ext cx="889000" cy="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135763</xdr:rowOff>
    </xdr:from>
    <xdr:to>
      <xdr:col>20</xdr:col>
      <xdr:colOff>9525</xdr:colOff>
      <xdr:row>38</xdr:row>
      <xdr:rowOff>65913</xdr:rowOff>
    </xdr:to>
    <xdr:sp macro="" textlink="">
      <xdr:nvSpPr>
        <xdr:cNvPr id="534" name="フローチャート : 判断 533"/>
        <xdr:cNvSpPr/>
      </xdr:nvSpPr>
      <xdr:spPr>
        <a:xfrm>
          <a:off x="13652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82440</xdr:rowOff>
    </xdr:from>
    <xdr:ext cx="534377" cy="259045"/>
    <xdr:sp macro="" textlink="">
      <xdr:nvSpPr>
        <xdr:cNvPr id="535" name="テキスト ボックス 534"/>
        <xdr:cNvSpPr txBox="1"/>
      </xdr:nvSpPr>
      <xdr:spPr>
        <a:xfrm>
          <a:off x="13436111" y="62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35799</xdr:rowOff>
    </xdr:from>
    <xdr:to>
      <xdr:col>18</xdr:col>
      <xdr:colOff>492125</xdr:colOff>
      <xdr:row>38</xdr:row>
      <xdr:rowOff>137399</xdr:rowOff>
    </xdr:to>
    <xdr:sp macro="" textlink="">
      <xdr:nvSpPr>
        <xdr:cNvPr id="536" name="フローチャート : 判断 535"/>
        <xdr:cNvSpPr/>
      </xdr:nvSpPr>
      <xdr:spPr>
        <a:xfrm>
          <a:off x="12763500" y="655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128526</xdr:rowOff>
    </xdr:from>
    <xdr:ext cx="534377" cy="259045"/>
    <xdr:sp macro="" textlink="">
      <xdr:nvSpPr>
        <xdr:cNvPr id="537" name="テキスト ボックス 536"/>
        <xdr:cNvSpPr txBox="1"/>
      </xdr:nvSpPr>
      <xdr:spPr>
        <a:xfrm>
          <a:off x="12547111" y="66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11437</xdr:rowOff>
    </xdr:from>
    <xdr:to>
      <xdr:col>23</xdr:col>
      <xdr:colOff>568325</xdr:colOff>
      <xdr:row>38</xdr:row>
      <xdr:rowOff>113037</xdr:rowOff>
    </xdr:to>
    <xdr:sp macro="" textlink="">
      <xdr:nvSpPr>
        <xdr:cNvPr id="543" name="円/楕円 542"/>
        <xdr:cNvSpPr/>
      </xdr:nvSpPr>
      <xdr:spPr>
        <a:xfrm>
          <a:off x="16268700" y="65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161314</xdr:rowOff>
    </xdr:from>
    <xdr:ext cx="534377" cy="259045"/>
    <xdr:sp macro="" textlink="">
      <xdr:nvSpPr>
        <xdr:cNvPr id="544" name="消防費該当値テキスト"/>
        <xdr:cNvSpPr txBox="1"/>
      </xdr:nvSpPr>
      <xdr:spPr>
        <a:xfrm>
          <a:off x="16370300" y="65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16,372</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168126</xdr:rowOff>
    </xdr:from>
    <xdr:to>
      <xdr:col>22</xdr:col>
      <xdr:colOff>415925</xdr:colOff>
      <xdr:row>30</xdr:row>
      <xdr:rowOff>98276</xdr:rowOff>
    </xdr:to>
    <xdr:sp macro="" textlink="">
      <xdr:nvSpPr>
        <xdr:cNvPr id="545" name="円/楕円 544"/>
        <xdr:cNvSpPr/>
      </xdr:nvSpPr>
      <xdr:spPr>
        <a:xfrm>
          <a:off x="15430500" y="51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28</xdr:row>
      <xdr:rowOff>114803</xdr:rowOff>
    </xdr:from>
    <xdr:ext cx="534377" cy="259045"/>
    <xdr:sp macro="" textlink="">
      <xdr:nvSpPr>
        <xdr:cNvPr id="546" name="テキスト ボックス 545"/>
        <xdr:cNvSpPr txBox="1"/>
      </xdr:nvSpPr>
      <xdr:spPr>
        <a:xfrm>
          <a:off x="15214111" y="49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3077</xdr:rowOff>
    </xdr:from>
    <xdr:to>
      <xdr:col>21</xdr:col>
      <xdr:colOff>212725</xdr:colOff>
      <xdr:row>38</xdr:row>
      <xdr:rowOff>104677</xdr:rowOff>
    </xdr:to>
    <xdr:sp macro="" textlink="">
      <xdr:nvSpPr>
        <xdr:cNvPr id="547" name="円/楕円 546"/>
        <xdr:cNvSpPr/>
      </xdr:nvSpPr>
      <xdr:spPr>
        <a:xfrm>
          <a:off x="14541500" y="65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95804</xdr:rowOff>
    </xdr:from>
    <xdr:ext cx="534377" cy="259045"/>
    <xdr:sp macro="" textlink="">
      <xdr:nvSpPr>
        <xdr:cNvPr id="548" name="テキスト ボックス 547"/>
        <xdr:cNvSpPr txBox="1"/>
      </xdr:nvSpPr>
      <xdr:spPr>
        <a:xfrm>
          <a:off x="14325111" y="66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39033</xdr:rowOff>
    </xdr:from>
    <xdr:to>
      <xdr:col>20</xdr:col>
      <xdr:colOff>9525</xdr:colOff>
      <xdr:row>38</xdr:row>
      <xdr:rowOff>140633</xdr:rowOff>
    </xdr:to>
    <xdr:sp macro="" textlink="">
      <xdr:nvSpPr>
        <xdr:cNvPr id="549" name="円/楕円 548"/>
        <xdr:cNvSpPr/>
      </xdr:nvSpPr>
      <xdr:spPr>
        <a:xfrm>
          <a:off x="13652500" y="65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131760</xdr:rowOff>
    </xdr:from>
    <xdr:ext cx="534377" cy="259045"/>
    <xdr:sp macro="" textlink="">
      <xdr:nvSpPr>
        <xdr:cNvPr id="550" name="テキスト ボックス 549"/>
        <xdr:cNvSpPr txBox="1"/>
      </xdr:nvSpPr>
      <xdr:spPr>
        <a:xfrm>
          <a:off x="13436111" y="66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155096</xdr:rowOff>
    </xdr:from>
    <xdr:to>
      <xdr:col>18</xdr:col>
      <xdr:colOff>492125</xdr:colOff>
      <xdr:row>38</xdr:row>
      <xdr:rowOff>85246</xdr:rowOff>
    </xdr:to>
    <xdr:sp macro="" textlink="">
      <xdr:nvSpPr>
        <xdr:cNvPr id="551" name="円/楕円 550"/>
        <xdr:cNvSpPr/>
      </xdr:nvSpPr>
      <xdr:spPr>
        <a:xfrm>
          <a:off x="12763500" y="64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101773</xdr:rowOff>
    </xdr:from>
    <xdr:ext cx="534377" cy="259045"/>
    <xdr:sp macro="" textlink="">
      <xdr:nvSpPr>
        <xdr:cNvPr id="552" name="テキスト ボックス 551"/>
        <xdr:cNvSpPr txBox="1"/>
      </xdr:nvSpPr>
      <xdr:spPr>
        <a:xfrm>
          <a:off x="12547111" y="62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9" name="直線コネクタ 578"/>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80"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81" name="直線コネクタ 580"/>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2"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3" name="直線コネクタ 582"/>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155049</xdr:rowOff>
    </xdr:from>
    <xdr:to>
      <xdr:col>23</xdr:col>
      <xdr:colOff>517525</xdr:colOff>
      <xdr:row>53</xdr:row>
      <xdr:rowOff>167001</xdr:rowOff>
    </xdr:to>
    <xdr:cxnSp macro="">
      <xdr:nvCxnSpPr>
        <xdr:cNvPr id="584" name="直線コネクタ 583"/>
        <xdr:cNvCxnSpPr/>
      </xdr:nvCxnSpPr>
      <xdr:spPr>
        <a:xfrm flipV="1">
          <a:off x="15481300" y="9241899"/>
          <a:ext cx="8382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5"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6" name="フローチャート : 判断 585"/>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167001</xdr:rowOff>
    </xdr:from>
    <xdr:to>
      <xdr:col>22</xdr:col>
      <xdr:colOff>365125</xdr:colOff>
      <xdr:row>54</xdr:row>
      <xdr:rowOff>152763</xdr:rowOff>
    </xdr:to>
    <xdr:cxnSp macro="">
      <xdr:nvCxnSpPr>
        <xdr:cNvPr id="587" name="直線コネクタ 586"/>
        <xdr:cNvCxnSpPr/>
      </xdr:nvCxnSpPr>
      <xdr:spPr>
        <a:xfrm flipV="1">
          <a:off x="14592300" y="9253851"/>
          <a:ext cx="889000" cy="1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8" name="フローチャート : 判断 587"/>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169462</xdr:rowOff>
    </xdr:from>
    <xdr:ext cx="534377" cy="259045"/>
    <xdr:sp macro="" textlink="">
      <xdr:nvSpPr>
        <xdr:cNvPr id="589" name="テキスト ボックス 588"/>
        <xdr:cNvSpPr txBox="1"/>
      </xdr:nvSpPr>
      <xdr:spPr>
        <a:xfrm>
          <a:off x="15214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66548</xdr:rowOff>
    </xdr:from>
    <xdr:to>
      <xdr:col>21</xdr:col>
      <xdr:colOff>161925</xdr:colOff>
      <xdr:row>54</xdr:row>
      <xdr:rowOff>152763</xdr:rowOff>
    </xdr:to>
    <xdr:cxnSp macro="">
      <xdr:nvCxnSpPr>
        <xdr:cNvPr id="590" name="直線コネクタ 589"/>
        <xdr:cNvCxnSpPr/>
      </xdr:nvCxnSpPr>
      <xdr:spPr>
        <a:xfrm>
          <a:off x="13703300" y="9153398"/>
          <a:ext cx="889000" cy="2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91" name="フローチャート : 判断 590"/>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8871</xdr:rowOff>
    </xdr:from>
    <xdr:ext cx="534377" cy="259045"/>
    <xdr:sp macro="" textlink="">
      <xdr:nvSpPr>
        <xdr:cNvPr id="592" name="テキスト ボックス 591"/>
        <xdr:cNvSpPr txBox="1"/>
      </xdr:nvSpPr>
      <xdr:spPr>
        <a:xfrm>
          <a:off x="14325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66548</xdr:rowOff>
    </xdr:from>
    <xdr:to>
      <xdr:col>19</xdr:col>
      <xdr:colOff>644525</xdr:colOff>
      <xdr:row>54</xdr:row>
      <xdr:rowOff>41892</xdr:rowOff>
    </xdr:to>
    <xdr:cxnSp macro="">
      <xdr:nvCxnSpPr>
        <xdr:cNvPr id="593" name="直線コネクタ 592"/>
        <xdr:cNvCxnSpPr/>
      </xdr:nvCxnSpPr>
      <xdr:spPr>
        <a:xfrm flipV="1">
          <a:off x="12814300" y="9153398"/>
          <a:ext cx="889000" cy="1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94" name="フローチャート : 判断 593"/>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100654</xdr:rowOff>
    </xdr:from>
    <xdr:ext cx="534377" cy="259045"/>
    <xdr:sp macro="" textlink="">
      <xdr:nvSpPr>
        <xdr:cNvPr id="595" name="テキスト ボックス 594"/>
        <xdr:cNvSpPr txBox="1"/>
      </xdr:nvSpPr>
      <xdr:spPr>
        <a:xfrm>
          <a:off x="13436111" y="97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6" name="フローチャート : 判断 595"/>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76177</xdr:rowOff>
    </xdr:from>
    <xdr:ext cx="534377" cy="259045"/>
    <xdr:sp macro="" textlink="">
      <xdr:nvSpPr>
        <xdr:cNvPr id="597" name="テキスト ボックス 596"/>
        <xdr:cNvSpPr txBox="1"/>
      </xdr:nvSpPr>
      <xdr:spPr>
        <a:xfrm>
          <a:off x="12547111" y="98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104249</xdr:rowOff>
    </xdr:from>
    <xdr:to>
      <xdr:col>23</xdr:col>
      <xdr:colOff>568325</xdr:colOff>
      <xdr:row>54</xdr:row>
      <xdr:rowOff>34399</xdr:rowOff>
    </xdr:to>
    <xdr:sp macro="" textlink="">
      <xdr:nvSpPr>
        <xdr:cNvPr id="603" name="円/楕円 602"/>
        <xdr:cNvSpPr/>
      </xdr:nvSpPr>
      <xdr:spPr>
        <a:xfrm>
          <a:off x="16268700" y="91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127126</xdr:rowOff>
    </xdr:from>
    <xdr:ext cx="534377" cy="259045"/>
    <xdr:sp macro="" textlink="">
      <xdr:nvSpPr>
        <xdr:cNvPr id="604" name="教育費該当値テキスト"/>
        <xdr:cNvSpPr txBox="1"/>
      </xdr:nvSpPr>
      <xdr:spPr>
        <a:xfrm>
          <a:off x="16370300" y="90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79,560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116201</xdr:rowOff>
    </xdr:from>
    <xdr:to>
      <xdr:col>22</xdr:col>
      <xdr:colOff>415925</xdr:colOff>
      <xdr:row>54</xdr:row>
      <xdr:rowOff>46351</xdr:rowOff>
    </xdr:to>
    <xdr:sp macro="" textlink="">
      <xdr:nvSpPr>
        <xdr:cNvPr id="605" name="円/楕円 604"/>
        <xdr:cNvSpPr/>
      </xdr:nvSpPr>
      <xdr:spPr>
        <a:xfrm>
          <a:off x="15430500" y="920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62878</xdr:rowOff>
    </xdr:from>
    <xdr:ext cx="534377" cy="259045"/>
    <xdr:sp macro="" textlink="">
      <xdr:nvSpPr>
        <xdr:cNvPr id="606" name="テキスト ボックス 605"/>
        <xdr:cNvSpPr txBox="1"/>
      </xdr:nvSpPr>
      <xdr:spPr>
        <a:xfrm>
          <a:off x="15214111" y="89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101963</xdr:rowOff>
    </xdr:from>
    <xdr:to>
      <xdr:col>21</xdr:col>
      <xdr:colOff>212725</xdr:colOff>
      <xdr:row>55</xdr:row>
      <xdr:rowOff>32113</xdr:rowOff>
    </xdr:to>
    <xdr:sp macro="" textlink="">
      <xdr:nvSpPr>
        <xdr:cNvPr id="607" name="円/楕円 606"/>
        <xdr:cNvSpPr/>
      </xdr:nvSpPr>
      <xdr:spPr>
        <a:xfrm>
          <a:off x="14541500" y="93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48640</xdr:rowOff>
    </xdr:from>
    <xdr:ext cx="534377" cy="259045"/>
    <xdr:sp macro="" textlink="">
      <xdr:nvSpPr>
        <xdr:cNvPr id="608" name="テキスト ボックス 607"/>
        <xdr:cNvSpPr txBox="1"/>
      </xdr:nvSpPr>
      <xdr:spPr>
        <a:xfrm>
          <a:off x="14325111" y="913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15748</xdr:rowOff>
    </xdr:from>
    <xdr:to>
      <xdr:col>20</xdr:col>
      <xdr:colOff>9525</xdr:colOff>
      <xdr:row>53</xdr:row>
      <xdr:rowOff>117348</xdr:rowOff>
    </xdr:to>
    <xdr:sp macro="" textlink="">
      <xdr:nvSpPr>
        <xdr:cNvPr id="609" name="円/楕円 608"/>
        <xdr:cNvSpPr/>
      </xdr:nvSpPr>
      <xdr:spPr>
        <a:xfrm>
          <a:off x="13652500" y="91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133875</xdr:rowOff>
    </xdr:from>
    <xdr:ext cx="534377" cy="259045"/>
    <xdr:sp macro="" textlink="">
      <xdr:nvSpPr>
        <xdr:cNvPr id="610" name="テキスト ボックス 609"/>
        <xdr:cNvSpPr txBox="1"/>
      </xdr:nvSpPr>
      <xdr:spPr>
        <a:xfrm>
          <a:off x="13436111" y="88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84,980</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162542</xdr:rowOff>
    </xdr:from>
    <xdr:to>
      <xdr:col>18</xdr:col>
      <xdr:colOff>492125</xdr:colOff>
      <xdr:row>54</xdr:row>
      <xdr:rowOff>92692</xdr:rowOff>
    </xdr:to>
    <xdr:sp macro="" textlink="">
      <xdr:nvSpPr>
        <xdr:cNvPr id="611" name="円/楕円 610"/>
        <xdr:cNvSpPr/>
      </xdr:nvSpPr>
      <xdr:spPr>
        <a:xfrm>
          <a:off x="12763500" y="9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109219</xdr:rowOff>
    </xdr:from>
    <xdr:ext cx="534377" cy="259045"/>
    <xdr:sp macro="" textlink="">
      <xdr:nvSpPr>
        <xdr:cNvPr id="612" name="テキスト ボックス 611"/>
        <xdr:cNvSpPr txBox="1"/>
      </xdr:nvSpPr>
      <xdr:spPr>
        <a:xfrm>
          <a:off x="12547111" y="90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2" name="直線コネクタ 631"/>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3"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5"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6" name="直線コネクタ 635"/>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171270</xdr:rowOff>
    </xdr:from>
    <xdr:to>
      <xdr:col>23</xdr:col>
      <xdr:colOff>517525</xdr:colOff>
      <xdr:row>78</xdr:row>
      <xdr:rowOff>24571</xdr:rowOff>
    </xdr:to>
    <xdr:cxnSp macro="">
      <xdr:nvCxnSpPr>
        <xdr:cNvPr id="637" name="直線コネクタ 636"/>
        <xdr:cNvCxnSpPr/>
      </xdr:nvCxnSpPr>
      <xdr:spPr>
        <a:xfrm>
          <a:off x="15481300" y="13372920"/>
          <a:ext cx="8382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8"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9" name="フローチャート : 判断 638"/>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171270</xdr:rowOff>
    </xdr:from>
    <xdr:to>
      <xdr:col>22</xdr:col>
      <xdr:colOff>365125</xdr:colOff>
      <xdr:row>78</xdr:row>
      <xdr:rowOff>22039</xdr:rowOff>
    </xdr:to>
    <xdr:cxnSp macro="">
      <xdr:nvCxnSpPr>
        <xdr:cNvPr id="640" name="直線コネクタ 639"/>
        <xdr:cNvCxnSpPr/>
      </xdr:nvCxnSpPr>
      <xdr:spPr>
        <a:xfrm flipV="1">
          <a:off x="14592300" y="13372920"/>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41" name="フローチャート : 判断 640"/>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60434</xdr:rowOff>
    </xdr:from>
    <xdr:ext cx="469744" cy="259045"/>
    <xdr:sp macro="" textlink="">
      <xdr:nvSpPr>
        <xdr:cNvPr id="642" name="テキスト ボックス 641"/>
        <xdr:cNvSpPr txBox="1"/>
      </xdr:nvSpPr>
      <xdr:spPr>
        <a:xfrm>
          <a:off x="15246427"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22039</xdr:rowOff>
    </xdr:from>
    <xdr:to>
      <xdr:col>21</xdr:col>
      <xdr:colOff>161925</xdr:colOff>
      <xdr:row>78</xdr:row>
      <xdr:rowOff>22668</xdr:rowOff>
    </xdr:to>
    <xdr:cxnSp macro="">
      <xdr:nvCxnSpPr>
        <xdr:cNvPr id="643" name="直線コネクタ 642"/>
        <xdr:cNvCxnSpPr/>
      </xdr:nvCxnSpPr>
      <xdr:spPr>
        <a:xfrm flipV="1">
          <a:off x="13703300" y="1339513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44" name="フローチャート : 判断 643"/>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65053</xdr:rowOff>
    </xdr:from>
    <xdr:ext cx="378565" cy="259045"/>
    <xdr:sp macro="" textlink="">
      <xdr:nvSpPr>
        <xdr:cNvPr id="645" name="テキスト ボックス 644"/>
        <xdr:cNvSpPr txBox="1"/>
      </xdr:nvSpPr>
      <xdr:spPr>
        <a:xfrm>
          <a:off x="14403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19337</xdr:rowOff>
    </xdr:from>
    <xdr:to>
      <xdr:col>19</xdr:col>
      <xdr:colOff>644525</xdr:colOff>
      <xdr:row>78</xdr:row>
      <xdr:rowOff>22668</xdr:rowOff>
    </xdr:to>
    <xdr:cxnSp macro="">
      <xdr:nvCxnSpPr>
        <xdr:cNvPr id="646" name="直線コネクタ 645"/>
        <xdr:cNvCxnSpPr/>
      </xdr:nvCxnSpPr>
      <xdr:spPr>
        <a:xfrm>
          <a:off x="12814300" y="13392437"/>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7" name="フローチャート : 判断 646"/>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86166</xdr:rowOff>
    </xdr:from>
    <xdr:ext cx="469744" cy="259045"/>
    <xdr:sp macro="" textlink="">
      <xdr:nvSpPr>
        <xdr:cNvPr id="648" name="テキスト ボックス 647"/>
        <xdr:cNvSpPr txBox="1"/>
      </xdr:nvSpPr>
      <xdr:spPr>
        <a:xfrm>
          <a:off x="13468427" y="131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9" name="フローチャート : 判断 648"/>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86424</xdr:rowOff>
    </xdr:from>
    <xdr:ext cx="469744" cy="259045"/>
    <xdr:sp macro="" textlink="">
      <xdr:nvSpPr>
        <xdr:cNvPr id="650" name="テキスト ボックス 649"/>
        <xdr:cNvSpPr txBox="1"/>
      </xdr:nvSpPr>
      <xdr:spPr>
        <a:xfrm>
          <a:off x="12579427" y="1311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145221</xdr:rowOff>
    </xdr:from>
    <xdr:to>
      <xdr:col>23</xdr:col>
      <xdr:colOff>568325</xdr:colOff>
      <xdr:row>78</xdr:row>
      <xdr:rowOff>75371</xdr:rowOff>
    </xdr:to>
    <xdr:sp macro="" textlink="">
      <xdr:nvSpPr>
        <xdr:cNvPr id="656" name="円/楕円 655"/>
        <xdr:cNvSpPr/>
      </xdr:nvSpPr>
      <xdr:spPr>
        <a:xfrm>
          <a:off x="16268700" y="13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78565" cy="259045"/>
    <xdr:sp macro="" textlink="">
      <xdr:nvSpPr>
        <xdr:cNvPr id="657" name="災害復旧費該当値テキスト"/>
        <xdr:cNvSpPr txBox="1"/>
      </xdr:nvSpPr>
      <xdr:spPr>
        <a:xfrm>
          <a:off x="16370300" y="1330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120470</xdr:rowOff>
    </xdr:from>
    <xdr:to>
      <xdr:col>22</xdr:col>
      <xdr:colOff>415925</xdr:colOff>
      <xdr:row>78</xdr:row>
      <xdr:rowOff>50620</xdr:rowOff>
    </xdr:to>
    <xdr:sp macro="" textlink="">
      <xdr:nvSpPr>
        <xdr:cNvPr id="658" name="円/楕円 657"/>
        <xdr:cNvSpPr/>
      </xdr:nvSpPr>
      <xdr:spPr>
        <a:xfrm>
          <a:off x="15430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67147</xdr:rowOff>
    </xdr:from>
    <xdr:ext cx="469744" cy="259045"/>
    <xdr:sp macro="" textlink="">
      <xdr:nvSpPr>
        <xdr:cNvPr id="659" name="テキスト ボックス 658"/>
        <xdr:cNvSpPr txBox="1"/>
      </xdr:nvSpPr>
      <xdr:spPr>
        <a:xfrm>
          <a:off x="15246427" y="130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142689</xdr:rowOff>
    </xdr:from>
    <xdr:to>
      <xdr:col>21</xdr:col>
      <xdr:colOff>212725</xdr:colOff>
      <xdr:row>78</xdr:row>
      <xdr:rowOff>72839</xdr:rowOff>
    </xdr:to>
    <xdr:sp macro="" textlink="">
      <xdr:nvSpPr>
        <xdr:cNvPr id="660" name="円/楕円 659"/>
        <xdr:cNvSpPr/>
      </xdr:nvSpPr>
      <xdr:spPr>
        <a:xfrm>
          <a:off x="14541500" y="133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89366</xdr:rowOff>
    </xdr:from>
    <xdr:ext cx="378565" cy="259045"/>
    <xdr:sp macro="" textlink="">
      <xdr:nvSpPr>
        <xdr:cNvPr id="661" name="テキスト ボックス 660"/>
        <xdr:cNvSpPr txBox="1"/>
      </xdr:nvSpPr>
      <xdr:spPr>
        <a:xfrm>
          <a:off x="14403017" y="13119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143318</xdr:rowOff>
    </xdr:from>
    <xdr:to>
      <xdr:col>20</xdr:col>
      <xdr:colOff>9525</xdr:colOff>
      <xdr:row>78</xdr:row>
      <xdr:rowOff>73468</xdr:rowOff>
    </xdr:to>
    <xdr:sp macro="" textlink="">
      <xdr:nvSpPr>
        <xdr:cNvPr id="662" name="円/楕円 661"/>
        <xdr:cNvSpPr/>
      </xdr:nvSpPr>
      <xdr:spPr>
        <a:xfrm>
          <a:off x="13652500" y="133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64595</xdr:rowOff>
    </xdr:from>
    <xdr:ext cx="378565" cy="259045"/>
    <xdr:sp macro="" textlink="">
      <xdr:nvSpPr>
        <xdr:cNvPr id="663" name="テキスト ボックス 662"/>
        <xdr:cNvSpPr txBox="1"/>
      </xdr:nvSpPr>
      <xdr:spPr>
        <a:xfrm>
          <a:off x="13514017" y="1343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139987</xdr:rowOff>
    </xdr:from>
    <xdr:to>
      <xdr:col>18</xdr:col>
      <xdr:colOff>492125</xdr:colOff>
      <xdr:row>78</xdr:row>
      <xdr:rowOff>70137</xdr:rowOff>
    </xdr:to>
    <xdr:sp macro="" textlink="">
      <xdr:nvSpPr>
        <xdr:cNvPr id="664" name="円/楕円 663"/>
        <xdr:cNvSpPr/>
      </xdr:nvSpPr>
      <xdr:spPr>
        <a:xfrm>
          <a:off x="12763500" y="133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61264</xdr:rowOff>
    </xdr:from>
    <xdr:ext cx="469744" cy="259045"/>
    <xdr:sp macro="" textlink="">
      <xdr:nvSpPr>
        <xdr:cNvPr id="665" name="テキスト ボックス 664"/>
        <xdr:cNvSpPr txBox="1"/>
      </xdr:nvSpPr>
      <xdr:spPr>
        <a:xfrm>
          <a:off x="12579427" y="1343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9" name="直線コネクタ 688"/>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90"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91" name="直線コネクタ 690"/>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2"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3" name="直線コネクタ 692"/>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70275</xdr:rowOff>
    </xdr:from>
    <xdr:to>
      <xdr:col>23</xdr:col>
      <xdr:colOff>517525</xdr:colOff>
      <xdr:row>97</xdr:row>
      <xdr:rowOff>83586</xdr:rowOff>
    </xdr:to>
    <xdr:cxnSp macro="">
      <xdr:nvCxnSpPr>
        <xdr:cNvPr id="694" name="直線コネクタ 693"/>
        <xdr:cNvCxnSpPr/>
      </xdr:nvCxnSpPr>
      <xdr:spPr>
        <a:xfrm>
          <a:off x="15481300" y="16700925"/>
          <a:ext cx="838200" cy="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5"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6" name="フローチャート : 判断 695"/>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67135</xdr:rowOff>
    </xdr:from>
    <xdr:to>
      <xdr:col>22</xdr:col>
      <xdr:colOff>365125</xdr:colOff>
      <xdr:row>97</xdr:row>
      <xdr:rowOff>70275</xdr:rowOff>
    </xdr:to>
    <xdr:cxnSp macro="">
      <xdr:nvCxnSpPr>
        <xdr:cNvPr id="697" name="直線コネクタ 696"/>
        <xdr:cNvCxnSpPr/>
      </xdr:nvCxnSpPr>
      <xdr:spPr>
        <a:xfrm>
          <a:off x="14592300" y="16697785"/>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8" name="フローチャート : 判断 697"/>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55016</xdr:rowOff>
    </xdr:from>
    <xdr:ext cx="534377" cy="259045"/>
    <xdr:sp macro="" textlink="">
      <xdr:nvSpPr>
        <xdr:cNvPr id="699" name="テキスト ボックス 698"/>
        <xdr:cNvSpPr txBox="1"/>
      </xdr:nvSpPr>
      <xdr:spPr>
        <a:xfrm>
          <a:off x="15214111" y="163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64765</xdr:rowOff>
    </xdr:from>
    <xdr:to>
      <xdr:col>21</xdr:col>
      <xdr:colOff>161925</xdr:colOff>
      <xdr:row>97</xdr:row>
      <xdr:rowOff>67135</xdr:rowOff>
    </xdr:to>
    <xdr:cxnSp macro="">
      <xdr:nvCxnSpPr>
        <xdr:cNvPr id="700" name="直線コネクタ 699"/>
        <xdr:cNvCxnSpPr/>
      </xdr:nvCxnSpPr>
      <xdr:spPr>
        <a:xfrm>
          <a:off x="13703300" y="16695415"/>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701" name="フローチャート : 判断 700"/>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54567</xdr:rowOff>
    </xdr:from>
    <xdr:ext cx="534377" cy="259045"/>
    <xdr:sp macro="" textlink="">
      <xdr:nvSpPr>
        <xdr:cNvPr id="702" name="テキスト ボックス 701"/>
        <xdr:cNvSpPr txBox="1"/>
      </xdr:nvSpPr>
      <xdr:spPr>
        <a:xfrm>
          <a:off x="14325111" y="163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64765</xdr:rowOff>
    </xdr:from>
    <xdr:to>
      <xdr:col>19</xdr:col>
      <xdr:colOff>644525</xdr:colOff>
      <xdr:row>97</xdr:row>
      <xdr:rowOff>67570</xdr:rowOff>
    </xdr:to>
    <xdr:cxnSp macro="">
      <xdr:nvCxnSpPr>
        <xdr:cNvPr id="703" name="直線コネクタ 702"/>
        <xdr:cNvCxnSpPr/>
      </xdr:nvCxnSpPr>
      <xdr:spPr>
        <a:xfrm flipV="1">
          <a:off x="12814300" y="16695415"/>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704" name="フローチャート : 判断 703"/>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62978</xdr:rowOff>
    </xdr:from>
    <xdr:ext cx="534377" cy="259045"/>
    <xdr:sp macro="" textlink="">
      <xdr:nvSpPr>
        <xdr:cNvPr id="705" name="テキスト ボックス 704"/>
        <xdr:cNvSpPr txBox="1"/>
      </xdr:nvSpPr>
      <xdr:spPr>
        <a:xfrm>
          <a:off x="13436111" y="163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6" name="フローチャート : 判断 705"/>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56098</xdr:rowOff>
    </xdr:from>
    <xdr:ext cx="534377" cy="259045"/>
    <xdr:sp macro="" textlink="">
      <xdr:nvSpPr>
        <xdr:cNvPr id="707" name="テキスト ボックス 706"/>
        <xdr:cNvSpPr txBox="1"/>
      </xdr:nvSpPr>
      <xdr:spPr>
        <a:xfrm>
          <a:off x="12547111" y="163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32786</xdr:rowOff>
    </xdr:from>
    <xdr:to>
      <xdr:col>23</xdr:col>
      <xdr:colOff>568325</xdr:colOff>
      <xdr:row>97</xdr:row>
      <xdr:rowOff>134386</xdr:rowOff>
    </xdr:to>
    <xdr:sp macro="" textlink="">
      <xdr:nvSpPr>
        <xdr:cNvPr id="713" name="円/楕円 712"/>
        <xdr:cNvSpPr/>
      </xdr:nvSpPr>
      <xdr:spPr>
        <a:xfrm>
          <a:off x="16268700" y="1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11213</xdr:rowOff>
    </xdr:from>
    <xdr:ext cx="534377" cy="259045"/>
    <xdr:sp macro="" textlink="">
      <xdr:nvSpPr>
        <xdr:cNvPr id="714" name="公債費該当値テキスト"/>
        <xdr:cNvSpPr txBox="1"/>
      </xdr:nvSpPr>
      <xdr:spPr>
        <a:xfrm>
          <a:off x="16370300" y="166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19475</xdr:rowOff>
    </xdr:from>
    <xdr:to>
      <xdr:col>22</xdr:col>
      <xdr:colOff>415925</xdr:colOff>
      <xdr:row>97</xdr:row>
      <xdr:rowOff>121075</xdr:rowOff>
    </xdr:to>
    <xdr:sp macro="" textlink="">
      <xdr:nvSpPr>
        <xdr:cNvPr id="715" name="円/楕円 714"/>
        <xdr:cNvSpPr/>
      </xdr:nvSpPr>
      <xdr:spPr>
        <a:xfrm>
          <a:off x="15430500" y="166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112202</xdr:rowOff>
    </xdr:from>
    <xdr:ext cx="534377" cy="259045"/>
    <xdr:sp macro="" textlink="">
      <xdr:nvSpPr>
        <xdr:cNvPr id="716" name="テキスト ボックス 715"/>
        <xdr:cNvSpPr txBox="1"/>
      </xdr:nvSpPr>
      <xdr:spPr>
        <a:xfrm>
          <a:off x="15214111" y="167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16335</xdr:rowOff>
    </xdr:from>
    <xdr:to>
      <xdr:col>21</xdr:col>
      <xdr:colOff>212725</xdr:colOff>
      <xdr:row>97</xdr:row>
      <xdr:rowOff>117935</xdr:rowOff>
    </xdr:to>
    <xdr:sp macro="" textlink="">
      <xdr:nvSpPr>
        <xdr:cNvPr id="717" name="円/楕円 716"/>
        <xdr:cNvSpPr/>
      </xdr:nvSpPr>
      <xdr:spPr>
        <a:xfrm>
          <a:off x="14541500" y="166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109062</xdr:rowOff>
    </xdr:from>
    <xdr:ext cx="534377" cy="259045"/>
    <xdr:sp macro="" textlink="">
      <xdr:nvSpPr>
        <xdr:cNvPr id="718" name="テキスト ボックス 717"/>
        <xdr:cNvSpPr txBox="1"/>
      </xdr:nvSpPr>
      <xdr:spPr>
        <a:xfrm>
          <a:off x="14325111" y="167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13965</xdr:rowOff>
    </xdr:from>
    <xdr:to>
      <xdr:col>20</xdr:col>
      <xdr:colOff>9525</xdr:colOff>
      <xdr:row>97</xdr:row>
      <xdr:rowOff>115565</xdr:rowOff>
    </xdr:to>
    <xdr:sp macro="" textlink="">
      <xdr:nvSpPr>
        <xdr:cNvPr id="719" name="円/楕円 718"/>
        <xdr:cNvSpPr/>
      </xdr:nvSpPr>
      <xdr:spPr>
        <a:xfrm>
          <a:off x="13652500" y="166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106692</xdr:rowOff>
    </xdr:from>
    <xdr:ext cx="534377" cy="259045"/>
    <xdr:sp macro="" textlink="">
      <xdr:nvSpPr>
        <xdr:cNvPr id="720" name="テキスト ボックス 719"/>
        <xdr:cNvSpPr txBox="1"/>
      </xdr:nvSpPr>
      <xdr:spPr>
        <a:xfrm>
          <a:off x="13436111" y="167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16770</xdr:rowOff>
    </xdr:from>
    <xdr:to>
      <xdr:col>18</xdr:col>
      <xdr:colOff>492125</xdr:colOff>
      <xdr:row>97</xdr:row>
      <xdr:rowOff>118370</xdr:rowOff>
    </xdr:to>
    <xdr:sp macro="" textlink="">
      <xdr:nvSpPr>
        <xdr:cNvPr id="721" name="円/楕円 720"/>
        <xdr:cNvSpPr/>
      </xdr:nvSpPr>
      <xdr:spPr>
        <a:xfrm>
          <a:off x="12763500" y="16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109497</xdr:rowOff>
    </xdr:from>
    <xdr:ext cx="534377" cy="259045"/>
    <xdr:sp macro="" textlink="">
      <xdr:nvSpPr>
        <xdr:cNvPr id="722" name="テキスト ボックス 721"/>
        <xdr:cNvSpPr txBox="1"/>
      </xdr:nvSpPr>
      <xdr:spPr>
        <a:xfrm>
          <a:off x="12547111" y="1674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8" name="直線コネクタ 747"/>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9"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51"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2" name="直線コネクタ 751"/>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4"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5" name="フローチャート : 判断 754"/>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29028</xdr:rowOff>
    </xdr:from>
    <xdr:to>
      <xdr:col>31</xdr:col>
      <xdr:colOff>85725</xdr:colOff>
      <xdr:row>39</xdr:row>
      <xdr:rowOff>130628</xdr:rowOff>
    </xdr:to>
    <xdr:sp macro="" textlink="">
      <xdr:nvSpPr>
        <xdr:cNvPr id="757" name="フローチャート : 判断 756"/>
        <xdr:cNvSpPr/>
      </xdr:nvSpPr>
      <xdr:spPr>
        <a:xfrm>
          <a:off x="21272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147155</xdr:rowOff>
    </xdr:from>
    <xdr:ext cx="378565" cy="259045"/>
    <xdr:sp macro="" textlink="">
      <xdr:nvSpPr>
        <xdr:cNvPr id="758" name="テキスト ボックス 757"/>
        <xdr:cNvSpPr txBox="1"/>
      </xdr:nvSpPr>
      <xdr:spPr>
        <a:xfrm>
          <a:off x="21134017" y="649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38499</xdr:rowOff>
    </xdr:from>
    <xdr:to>
      <xdr:col>29</xdr:col>
      <xdr:colOff>568325</xdr:colOff>
      <xdr:row>39</xdr:row>
      <xdr:rowOff>140099</xdr:rowOff>
    </xdr:to>
    <xdr:sp macro="" textlink="">
      <xdr:nvSpPr>
        <xdr:cNvPr id="760" name="フローチャート : 判断 759"/>
        <xdr:cNvSpPr/>
      </xdr:nvSpPr>
      <xdr:spPr>
        <a:xfrm>
          <a:off x="20383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156626</xdr:rowOff>
    </xdr:from>
    <xdr:ext cx="313932" cy="259045"/>
    <xdr:sp macro="" textlink="">
      <xdr:nvSpPr>
        <xdr:cNvPr id="761" name="テキスト ボックス 760"/>
        <xdr:cNvSpPr txBox="1"/>
      </xdr:nvSpPr>
      <xdr:spPr>
        <a:xfrm>
          <a:off x="20277333" y="6500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77143</xdr:rowOff>
    </xdr:from>
    <xdr:to>
      <xdr:col>28</xdr:col>
      <xdr:colOff>365125</xdr:colOff>
      <xdr:row>39</xdr:row>
      <xdr:rowOff>7293</xdr:rowOff>
    </xdr:to>
    <xdr:sp macro="" textlink="">
      <xdr:nvSpPr>
        <xdr:cNvPr id="763" name="フローチャート : 判断 762"/>
        <xdr:cNvSpPr/>
      </xdr:nvSpPr>
      <xdr:spPr>
        <a:xfrm>
          <a:off x="19494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23820</xdr:rowOff>
    </xdr:from>
    <xdr:ext cx="469744" cy="259045"/>
    <xdr:sp macro="" textlink="">
      <xdr:nvSpPr>
        <xdr:cNvPr id="764" name="テキスト ボックス 763"/>
        <xdr:cNvSpPr txBox="1"/>
      </xdr:nvSpPr>
      <xdr:spPr>
        <a:xfrm>
          <a:off x="19310427" y="636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65" name="フローチャート : 判断 764"/>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133875</xdr:rowOff>
    </xdr:from>
    <xdr:ext cx="378565" cy="259045"/>
    <xdr:sp macro="" textlink="">
      <xdr:nvSpPr>
        <xdr:cNvPr id="766" name="テキスト ボックス 765"/>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2" name="円/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3"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4" name="円/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5" name="テキスト ボックス 77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6" name="円/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7" name="テキスト ボックス 77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8" name="円/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9" name="テキスト ボックス 77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0" name="円/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1" name="テキスト ボックス 78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124,588</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年度から類似団体内平均値と比較して一人当たりコストが低い状況となっている。これは、類似団体と比べ社会福祉費や生活保護費等が低いことが要因と思われる。総務費は、住民一人当たり</a:t>
          </a:r>
          <a:r>
            <a:rPr kumimoji="1" lang="en-US" altLang="ja-JP" sz="1300">
              <a:latin typeface="ＭＳ Ｐゴシック"/>
            </a:rPr>
            <a:t>85,970</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年度までは類似団体内平均値を下回っていたが、平成</a:t>
          </a:r>
          <a:r>
            <a:rPr kumimoji="1" lang="en-US" altLang="ja-JP" sz="1300">
              <a:latin typeface="ＭＳ Ｐゴシック"/>
            </a:rPr>
            <a:t>26</a:t>
          </a:r>
          <a:r>
            <a:rPr kumimoji="1" lang="ja-JP" altLang="en-US" sz="1300">
              <a:latin typeface="ＭＳ Ｐゴシック"/>
            </a:rPr>
            <a:t>年度からは、看護系大学誘致事業や社会保障・税番号制度事業、まち・ひと・しごと創生事業等により平均値を上回っている。教育費は、住民一人当たり</a:t>
          </a:r>
          <a:r>
            <a:rPr kumimoji="1" lang="en-US" altLang="ja-JP" sz="1300">
              <a:latin typeface="ＭＳ Ｐゴシック"/>
            </a:rPr>
            <a:t>79,560</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年度から類似団体内平均値と比較して高止まりで推移している。これは、主に公立大学法人運営費交付金によるものが要因と思われる。土木費は、住民一人当たり</a:t>
          </a:r>
          <a:r>
            <a:rPr kumimoji="1" lang="en-US" altLang="ja-JP" sz="1300">
              <a:latin typeface="ＭＳ Ｐゴシック"/>
            </a:rPr>
            <a:t>48,400</a:t>
          </a:r>
          <a:r>
            <a:rPr kumimoji="1" lang="ja-JP" altLang="en-US" sz="1300">
              <a:latin typeface="ＭＳ Ｐゴシック"/>
            </a:rPr>
            <a:t>円となっている。平成</a:t>
          </a:r>
          <a:r>
            <a:rPr kumimoji="1" lang="en-US" altLang="ja-JP" sz="1300">
              <a:latin typeface="ＭＳ Ｐゴシック"/>
            </a:rPr>
            <a:t>23</a:t>
          </a:r>
          <a:r>
            <a:rPr kumimoji="1" lang="ja-JP" altLang="en-US" sz="1300">
              <a:latin typeface="ＭＳ Ｐゴシック"/>
            </a:rPr>
            <a:t>年度から類似団体内平均値と比較して一人当たりコストが低い状況となっている。これは、類似団体と比べ道路改良事業や道路舗装事業等が低いことが要因と思われる。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年度は前年度決算余剰金を</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百万積立したが、</a:t>
          </a:r>
          <a:r>
            <a:rPr kumimoji="1" lang="en-US" altLang="ja-JP" sz="1400">
              <a:latin typeface="ＭＳ ゴシック" pitchFamily="49" charset="-128"/>
              <a:ea typeface="ＭＳ ゴシック" pitchFamily="49" charset="-128"/>
            </a:rPr>
            <a:t>534</a:t>
          </a:r>
          <a:r>
            <a:rPr kumimoji="1" lang="ja-JP" altLang="en-US" sz="1400">
              <a:latin typeface="ＭＳ ゴシック" pitchFamily="49" charset="-128"/>
              <a:ea typeface="ＭＳ ゴシック" pitchFamily="49" charset="-128"/>
            </a:rPr>
            <a:t>百万円を取り崩しため現在高が減少し、標準財政規模比は</a:t>
          </a:r>
          <a:r>
            <a:rPr kumimoji="1" lang="en-US" altLang="ja-JP" sz="1400">
              <a:latin typeface="ＭＳ ゴシック" pitchFamily="49" charset="-128"/>
              <a:ea typeface="ＭＳ ゴシック" pitchFamily="49" charset="-128"/>
            </a:rPr>
            <a:t>4.62</a:t>
          </a:r>
          <a:r>
            <a:rPr kumimoji="1" lang="ja-JP" altLang="en-US" sz="1400">
              <a:latin typeface="ＭＳ ゴシック" pitchFamily="49" charset="-128"/>
              <a:ea typeface="ＭＳ ゴシック" pitchFamily="49" charset="-128"/>
            </a:rPr>
            <a:t>ポイント減少して</a:t>
          </a:r>
          <a:r>
            <a:rPr kumimoji="1" lang="en-US" altLang="ja-JP" sz="1400">
              <a:latin typeface="ＭＳ ゴシック" pitchFamily="49" charset="-128"/>
              <a:ea typeface="ＭＳ ゴシック" pitchFamily="49" charset="-128"/>
            </a:rPr>
            <a:t>25.09</a:t>
          </a:r>
          <a:r>
            <a:rPr kumimoji="1" lang="ja-JP" altLang="en-US" sz="1400">
              <a:latin typeface="ＭＳ ゴシック" pitchFamily="49" charset="-128"/>
              <a:ea typeface="ＭＳ ゴシック" pitchFamily="49" charset="-128"/>
            </a:rPr>
            <a:t>ポイントとなった。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実質収支は、普通会計で</a:t>
          </a:r>
          <a:r>
            <a:rPr kumimoji="1" lang="en-US" altLang="ja-JP" sz="1400">
              <a:latin typeface="ＭＳ ゴシック" pitchFamily="49" charset="-128"/>
              <a:ea typeface="ＭＳ ゴシック" pitchFamily="49" charset="-128"/>
            </a:rPr>
            <a:t>665</a:t>
          </a:r>
          <a:r>
            <a:rPr kumimoji="1" lang="ja-JP" altLang="en-US" sz="1400">
              <a:latin typeface="ＭＳ ゴシック" pitchFamily="49" charset="-128"/>
              <a:ea typeface="ＭＳ ゴシック" pitchFamily="49" charset="-128"/>
            </a:rPr>
            <a:t>百万円となり、実質収支比率は</a:t>
          </a:r>
          <a:r>
            <a:rPr kumimoji="1" lang="en-US" altLang="ja-JP" sz="1400">
              <a:latin typeface="ＭＳ ゴシック" pitchFamily="49" charset="-128"/>
              <a:ea typeface="ＭＳ ゴシック" pitchFamily="49" charset="-128"/>
            </a:rPr>
            <a:t>3.93</a:t>
          </a:r>
          <a:r>
            <a:rPr kumimoji="1" lang="ja-JP" altLang="en-US" sz="1400">
              <a:latin typeface="ＭＳ ゴシック" pitchFamily="49" charset="-128"/>
              <a:ea typeface="ＭＳ ゴシック" pitchFamily="49" charset="-128"/>
            </a:rPr>
            <a:t>上昇し、</a:t>
          </a:r>
          <a:r>
            <a:rPr kumimoji="1" lang="en-US" altLang="ja-JP" sz="1400">
              <a:latin typeface="ＭＳ ゴシック" pitchFamily="49" charset="-128"/>
              <a:ea typeface="ＭＳ ゴシック" pitchFamily="49" charset="-128"/>
            </a:rPr>
            <a:t>7.68</a:t>
          </a:r>
          <a:r>
            <a:rPr kumimoji="1" lang="ja-JP" altLang="en-US" sz="1400">
              <a:latin typeface="ＭＳ ゴシック" pitchFamily="49" charset="-128"/>
              <a:ea typeface="ＭＳ ゴシック" pitchFamily="49" charset="-128"/>
            </a:rPr>
            <a:t>ポイントとなっている。さらに、実質単年度収支についても前年度から</a:t>
          </a:r>
          <a:r>
            <a:rPr kumimoji="1" lang="en-US" altLang="ja-JP" sz="1400">
              <a:latin typeface="ＭＳ ゴシック" pitchFamily="49" charset="-128"/>
              <a:ea typeface="ＭＳ ゴシック" pitchFamily="49" charset="-128"/>
            </a:rPr>
            <a:t>6.65</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ポイントとなった。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各会計とも黒字決算となっている。今後も健全な財政運営に努める。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15169872</v>
      </c>
      <c r="BO4" s="409"/>
      <c r="BP4" s="409"/>
      <c r="BQ4" s="409"/>
      <c r="BR4" s="409"/>
      <c r="BS4" s="409"/>
      <c r="BT4" s="409"/>
      <c r="BU4" s="410"/>
      <c r="BV4" s="408">
        <v>15211093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7.7</v>
      </c>
      <c r="CU4" s="586"/>
      <c r="CV4" s="586"/>
      <c r="CW4" s="586"/>
      <c r="CX4" s="586"/>
      <c r="CY4" s="586"/>
      <c r="CZ4" s="586"/>
      <c r="DA4" s="587"/>
      <c r="DB4" s="585">
        <v>3.8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14366435</v>
      </c>
      <c r="BO5" s="414"/>
      <c r="BP5" s="414"/>
      <c r="BQ5" s="414"/>
      <c r="BR5" s="414"/>
      <c r="BS5" s="414"/>
      <c r="BT5" s="414"/>
      <c r="BU5" s="415"/>
      <c r="BV5" s="413">
        <v>14770381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v>
      </c>
      <c r="CU5" s="384"/>
      <c r="CV5" s="384"/>
      <c r="CW5" s="384"/>
      <c r="CX5" s="384"/>
      <c r="CY5" s="384"/>
      <c r="CZ5" s="384"/>
      <c r="DA5" s="385"/>
      <c r="DB5" s="383">
        <v>82.8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803437</v>
      </c>
      <c r="BO6" s="414"/>
      <c r="BP6" s="414"/>
      <c r="BQ6" s="414"/>
      <c r="BR6" s="414"/>
      <c r="BS6" s="414"/>
      <c r="BT6" s="414"/>
      <c r="BU6" s="415"/>
      <c r="BV6" s="413">
        <v>440712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92.8</v>
      </c>
      <c r="CU6" s="560"/>
      <c r="CV6" s="560"/>
      <c r="CW6" s="560"/>
      <c r="CX6" s="560"/>
      <c r="CY6" s="560"/>
      <c r="CZ6" s="560"/>
      <c r="DA6" s="561"/>
      <c r="DB6" s="559">
        <v>89.8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138715</v>
      </c>
      <c r="BO7" s="414"/>
      <c r="BP7" s="414"/>
      <c r="BQ7" s="414"/>
      <c r="BR7" s="414"/>
      <c r="BS7" s="414"/>
      <c r="BT7" s="414"/>
      <c r="BU7" s="415"/>
      <c r="BV7" s="413">
        <v>120557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8649871</v>
      </c>
      <c r="CU7" s="414"/>
      <c r="CV7" s="414"/>
      <c r="CW7" s="414"/>
      <c r="CX7" s="414"/>
      <c r="CY7" s="414"/>
      <c r="CZ7" s="414"/>
      <c r="DA7" s="415"/>
      <c r="DB7" s="413">
        <v>8526493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664722</v>
      </c>
      <c r="BO8" s="414"/>
      <c r="BP8" s="414"/>
      <c r="BQ8" s="414"/>
      <c r="BR8" s="414"/>
      <c r="BS8" s="414"/>
      <c r="BT8" s="414"/>
      <c r="BU8" s="415"/>
      <c r="BV8" s="413">
        <v>320155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32002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344567</v>
      </c>
      <c r="BO9" s="414"/>
      <c r="BP9" s="414"/>
      <c r="BQ9" s="414"/>
      <c r="BR9" s="414"/>
      <c r="BS9" s="414"/>
      <c r="BT9" s="414"/>
      <c r="BU9" s="415"/>
      <c r="BV9" s="413">
        <v>-226116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10.6</v>
      </c>
      <c r="CU9" s="384"/>
      <c r="CV9" s="384"/>
      <c r="CW9" s="384"/>
      <c r="CX9" s="384"/>
      <c r="CY9" s="384"/>
      <c r="CZ9" s="384"/>
      <c r="DA9" s="385"/>
      <c r="DB9" s="383">
        <v>11.7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33588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9482</v>
      </c>
      <c r="BO10" s="414"/>
      <c r="BP10" s="414"/>
      <c r="BQ10" s="414"/>
      <c r="BR10" s="414"/>
      <c r="BS10" s="414"/>
      <c r="BT10" s="414"/>
      <c r="BU10" s="415"/>
      <c r="BV10" s="413">
        <v>5964</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31486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533998</v>
      </c>
      <c r="BO12" s="414"/>
      <c r="BP12" s="414"/>
      <c r="BQ12" s="414"/>
      <c r="BR12" s="414"/>
      <c r="BS12" s="414"/>
      <c r="BT12" s="414"/>
      <c r="BU12" s="415"/>
      <c r="BV12" s="413">
        <v>524000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30975</v>
      </c>
      <c r="S13" s="515"/>
      <c r="T13" s="515"/>
      <c r="U13" s="515"/>
      <c r="V13" s="516"/>
      <c r="W13" s="502" t="s">
        <v>120</v>
      </c>
      <c r="X13" s="426"/>
      <c r="Y13" s="426"/>
      <c r="Z13" s="426"/>
      <c r="AA13" s="426"/>
      <c r="AB13" s="427"/>
      <c r="AC13" s="389">
        <v>213</v>
      </c>
      <c r="AD13" s="390"/>
      <c r="AE13" s="390"/>
      <c r="AF13" s="390"/>
      <c r="AG13" s="391"/>
      <c r="AH13" s="389">
        <v>228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-179949</v>
      </c>
      <c r="BO13" s="414"/>
      <c r="BP13" s="414"/>
      <c r="BQ13" s="414"/>
      <c r="BR13" s="414"/>
      <c r="BS13" s="414"/>
      <c r="BT13" s="414"/>
      <c r="BU13" s="415"/>
      <c r="BV13" s="413">
        <v>-744152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13.9</v>
      </c>
      <c r="CU13" s="384"/>
      <c r="CV13" s="384"/>
      <c r="CW13" s="384"/>
      <c r="CX13" s="384"/>
      <c r="CY13" s="384"/>
      <c r="CZ13" s="384"/>
      <c r="DA13" s="385"/>
      <c r="DB13" s="383">
        <v>15.1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31781</v>
      </c>
      <c r="S14" s="515"/>
      <c r="T14" s="515"/>
      <c r="U14" s="515"/>
      <c r="V14" s="516"/>
      <c r="W14" s="517"/>
      <c r="X14" s="429"/>
      <c r="Y14" s="429"/>
      <c r="Z14" s="429"/>
      <c r="AA14" s="429"/>
      <c r="AB14" s="430"/>
      <c r="AC14" s="507">
        <v>1.4</v>
      </c>
      <c r="AD14" s="508"/>
      <c r="AE14" s="508"/>
      <c r="AF14" s="508"/>
      <c r="AG14" s="509"/>
      <c r="AH14" s="507">
        <v>1.4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40.299999999999997</v>
      </c>
      <c r="CU14" s="486"/>
      <c r="CV14" s="486"/>
      <c r="CW14" s="486"/>
      <c r="CX14" s="486"/>
      <c r="CY14" s="486"/>
      <c r="CZ14" s="486"/>
      <c r="DA14" s="487"/>
      <c r="DB14" s="518">
        <v>46.9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31276</v>
      </c>
      <c r="S15" s="515"/>
      <c r="T15" s="515"/>
      <c r="U15" s="515"/>
      <c r="V15" s="516"/>
      <c r="W15" s="502" t="s">
        <v>127</v>
      </c>
      <c r="X15" s="426"/>
      <c r="Y15" s="426"/>
      <c r="Z15" s="426"/>
      <c r="AA15" s="426"/>
      <c r="AB15" s="427"/>
      <c r="AC15" s="389">
        <v>5632</v>
      </c>
      <c r="AD15" s="390"/>
      <c r="AE15" s="390"/>
      <c r="AF15" s="390"/>
      <c r="AG15" s="391"/>
      <c r="AH15" s="389">
        <v>6316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3423147</v>
      </c>
      <c r="BO15" s="409"/>
      <c r="BP15" s="409"/>
      <c r="BQ15" s="409"/>
      <c r="BR15" s="409"/>
      <c r="BS15" s="409"/>
      <c r="BT15" s="409"/>
      <c r="BU15" s="410"/>
      <c r="BV15" s="408">
        <v>3389314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37.200000000000003</v>
      </c>
      <c r="AD16" s="508"/>
      <c r="AE16" s="508"/>
      <c r="AF16" s="508"/>
      <c r="AG16" s="509"/>
      <c r="AH16" s="507">
        <v>38.1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7077510</v>
      </c>
      <c r="BO16" s="414"/>
      <c r="BP16" s="414"/>
      <c r="BQ16" s="414"/>
      <c r="BR16" s="414"/>
      <c r="BS16" s="414"/>
      <c r="BT16" s="414"/>
      <c r="BU16" s="415"/>
      <c r="BV16" s="413">
        <v>6853011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9276</v>
      </c>
      <c r="AD17" s="390"/>
      <c r="AE17" s="390"/>
      <c r="AF17" s="390"/>
      <c r="AG17" s="391"/>
      <c r="AH17" s="389">
        <v>9952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4346867</v>
      </c>
      <c r="BO17" s="414"/>
      <c r="BP17" s="414"/>
      <c r="BQ17" s="414"/>
      <c r="BR17" s="414"/>
      <c r="BS17" s="414"/>
      <c r="BT17" s="414"/>
      <c r="BU17" s="415"/>
      <c r="BV17" s="413">
        <v>4363198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161.63</v>
      </c>
      <c r="M18" s="478"/>
      <c r="N18" s="478"/>
      <c r="O18" s="478"/>
      <c r="P18" s="478"/>
      <c r="Q18" s="478"/>
      <c r="R18" s="479"/>
      <c r="S18" s="479"/>
      <c r="T18" s="479"/>
      <c r="U18" s="479"/>
      <c r="V18" s="480"/>
      <c r="W18" s="494"/>
      <c r="X18" s="495"/>
      <c r="Y18" s="495"/>
      <c r="Z18" s="495"/>
      <c r="AA18" s="495"/>
      <c r="AB18" s="503"/>
      <c r="AC18" s="377">
        <v>61.3</v>
      </c>
      <c r="AD18" s="378"/>
      <c r="AE18" s="378"/>
      <c r="AF18" s="378"/>
      <c r="AG18" s="481"/>
      <c r="AH18" s="377">
        <v>60.1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7608863</v>
      </c>
      <c r="BO18" s="414"/>
      <c r="BP18" s="414"/>
      <c r="BQ18" s="414"/>
      <c r="BR18" s="414"/>
      <c r="BS18" s="414"/>
      <c r="BT18" s="414"/>
      <c r="BU18" s="415"/>
      <c r="BV18" s="413">
        <v>7045089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198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10458678</v>
      </c>
      <c r="BO19" s="414"/>
      <c r="BP19" s="414"/>
      <c r="BQ19" s="414"/>
      <c r="BR19" s="414"/>
      <c r="BS19" s="414"/>
      <c r="BT19" s="414"/>
      <c r="BU19" s="415"/>
      <c r="BV19" s="413">
        <v>9917422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13465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12192675</v>
      </c>
      <c r="BO23" s="414"/>
      <c r="BP23" s="414"/>
      <c r="BQ23" s="414"/>
      <c r="BR23" s="414"/>
      <c r="BS23" s="414"/>
      <c r="BT23" s="414"/>
      <c r="BU23" s="415"/>
      <c r="BV23" s="413">
        <v>12150038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7544</v>
      </c>
      <c r="R24" s="390"/>
      <c r="S24" s="390"/>
      <c r="T24" s="390"/>
      <c r="U24" s="390"/>
      <c r="V24" s="391"/>
      <c r="W24" s="455"/>
      <c r="X24" s="446"/>
      <c r="Y24" s="447"/>
      <c r="Z24" s="386" t="s">
        <v>151</v>
      </c>
      <c r="AA24" s="387"/>
      <c r="AB24" s="387"/>
      <c r="AC24" s="387"/>
      <c r="AD24" s="387"/>
      <c r="AE24" s="387"/>
      <c r="AF24" s="387"/>
      <c r="AG24" s="388"/>
      <c r="AH24" s="389">
        <v>251</v>
      </c>
      <c r="AI24" s="390"/>
      <c r="AJ24" s="390"/>
      <c r="AK24" s="390"/>
      <c r="AL24" s="391"/>
      <c r="AM24" s="389">
        <v>725390</v>
      </c>
      <c r="AN24" s="390"/>
      <c r="AO24" s="390"/>
      <c r="AP24" s="390"/>
      <c r="AQ24" s="390"/>
      <c r="AR24" s="391"/>
      <c r="AS24" s="389">
        <v>2890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10499983</v>
      </c>
      <c r="BO24" s="414"/>
      <c r="BP24" s="414"/>
      <c r="BQ24" s="414"/>
      <c r="BR24" s="414"/>
      <c r="BS24" s="414"/>
      <c r="BT24" s="414"/>
      <c r="BU24" s="415"/>
      <c r="BV24" s="413">
        <v>10257178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6016</v>
      </c>
      <c r="R25" s="390"/>
      <c r="S25" s="390"/>
      <c r="T25" s="390"/>
      <c r="U25" s="390"/>
      <c r="V25" s="391"/>
      <c r="W25" s="455"/>
      <c r="X25" s="446"/>
      <c r="Y25" s="447"/>
      <c r="Z25" s="386" t="s">
        <v>154</v>
      </c>
      <c r="AA25" s="387"/>
      <c r="AB25" s="387"/>
      <c r="AC25" s="387"/>
      <c r="AD25" s="387"/>
      <c r="AE25" s="387"/>
      <c r="AF25" s="387"/>
      <c r="AG25" s="388"/>
      <c r="AH25" s="389">
        <v>57</v>
      </c>
      <c r="AI25" s="390"/>
      <c r="AJ25" s="390"/>
      <c r="AK25" s="390"/>
      <c r="AL25" s="391"/>
      <c r="AM25" s="389">
        <v>151791</v>
      </c>
      <c r="AN25" s="390"/>
      <c r="AO25" s="390"/>
      <c r="AP25" s="390"/>
      <c r="AQ25" s="390"/>
      <c r="AR25" s="391"/>
      <c r="AS25" s="389">
        <v>2663</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365386</v>
      </c>
      <c r="BO25" s="409"/>
      <c r="BP25" s="409"/>
      <c r="BQ25" s="409"/>
      <c r="BR25" s="409"/>
      <c r="BS25" s="409"/>
      <c r="BT25" s="409"/>
      <c r="BU25" s="410"/>
      <c r="BV25" s="408">
        <v>1480260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5130</v>
      </c>
      <c r="R26" s="390"/>
      <c r="S26" s="390"/>
      <c r="T26" s="390"/>
      <c r="U26" s="390"/>
      <c r="V26" s="391"/>
      <c r="W26" s="455"/>
      <c r="X26" s="446"/>
      <c r="Y26" s="447"/>
      <c r="Z26" s="386" t="s">
        <v>157</v>
      </c>
      <c r="AA26" s="468"/>
      <c r="AB26" s="468"/>
      <c r="AC26" s="468"/>
      <c r="AD26" s="468"/>
      <c r="AE26" s="468"/>
      <c r="AF26" s="468"/>
      <c r="AG26" s="469"/>
      <c r="AH26" s="389">
        <v>4</v>
      </c>
      <c r="AI26" s="390"/>
      <c r="AJ26" s="390"/>
      <c r="AK26" s="390"/>
      <c r="AL26" s="391"/>
      <c r="AM26" s="389">
        <v>11324</v>
      </c>
      <c r="AN26" s="390"/>
      <c r="AO26" s="390"/>
      <c r="AP26" s="390"/>
      <c r="AQ26" s="390"/>
      <c r="AR26" s="391"/>
      <c r="AS26" s="389">
        <v>2831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3800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1000000</v>
      </c>
      <c r="BO27" s="417"/>
      <c r="BP27" s="417"/>
      <c r="BQ27" s="417"/>
      <c r="BR27" s="417"/>
      <c r="BS27" s="417"/>
      <c r="BT27" s="417"/>
      <c r="BU27" s="418"/>
      <c r="BV27" s="416">
        <v>1000000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3550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2170106</v>
      </c>
      <c r="BO28" s="409"/>
      <c r="BP28" s="409"/>
      <c r="BQ28" s="409"/>
      <c r="BR28" s="409"/>
      <c r="BS28" s="409"/>
      <c r="BT28" s="409"/>
      <c r="BU28" s="410"/>
      <c r="BV28" s="408">
        <v>2533622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14</v>
      </c>
      <c r="M29" s="390"/>
      <c r="N29" s="390"/>
      <c r="O29" s="390"/>
      <c r="P29" s="391"/>
      <c r="Q29" s="389">
        <v>3450</v>
      </c>
      <c r="R29" s="390"/>
      <c r="S29" s="390"/>
      <c r="T29" s="390"/>
      <c r="U29" s="390"/>
      <c r="V29" s="391"/>
      <c r="W29" s="456"/>
      <c r="X29" s="457"/>
      <c r="Y29" s="458"/>
      <c r="Z29" s="386" t="s">
        <v>167</v>
      </c>
      <c r="AA29" s="387"/>
      <c r="AB29" s="387"/>
      <c r="AC29" s="387"/>
      <c r="AD29" s="387"/>
      <c r="AE29" s="387"/>
      <c r="AF29" s="387"/>
      <c r="AG29" s="388"/>
      <c r="AH29" s="389">
        <v>251</v>
      </c>
      <c r="AI29" s="390"/>
      <c r="AJ29" s="390"/>
      <c r="AK29" s="390"/>
      <c r="AL29" s="391"/>
      <c r="AM29" s="389">
        <v>725390</v>
      </c>
      <c r="AN29" s="390"/>
      <c r="AO29" s="390"/>
      <c r="AP29" s="390"/>
      <c r="AQ29" s="390"/>
      <c r="AR29" s="391"/>
      <c r="AS29" s="389">
        <v>2890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7055</v>
      </c>
      <c r="BO29" s="414"/>
      <c r="BP29" s="414"/>
      <c r="BQ29" s="414"/>
      <c r="BR29" s="414"/>
      <c r="BS29" s="414"/>
      <c r="BT29" s="414"/>
      <c r="BU29" s="415"/>
      <c r="BV29" s="413">
        <v>7055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5027907</v>
      </c>
      <c r="BO30" s="417"/>
      <c r="BP30" s="417"/>
      <c r="BQ30" s="417"/>
      <c r="BR30" s="417"/>
      <c r="BS30" s="417"/>
      <c r="BT30" s="417"/>
      <c r="BU30" s="418"/>
      <c r="BV30" s="416">
        <v>5399643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大月都留広域事務組合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都留楽友協会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IF('各会計、関係団体の財政状況及び健全化判断比率'!B35="","",'各会計、関係団体の財政状況及び健全化判断比率'!B35)</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山梨県東部広域連合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都留市観光振興公社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山梨県市町村総合事務組合（一般会計）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都留市土地開発公社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山梨県市町村総合事務組合（電子化事業及び会館管理・研修事業特別会計）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公立大学法人都留文科大学</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山梨県市町村総合事務組合（一般廃棄物最終処分場事業特別会計）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山梨県市町村総合事務組合（交通災害共済事業特別会計）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山梨県後期高齢者医療広域連合（一般会計）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山梨県後期高齢者医療広域連合（後期高齢者医療特別会計）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2" t="s">
        <v>530</v>
      </c>
      <c r="D34" s="1182"/>
      <c r="E34" s="1183"/>
      <c r="F34" s="32">
        <v>24.11</v>
      </c>
      <c r="G34" s="33">
        <v>22.11</v>
      </c>
      <c r="H34" s="33">
        <v>16.600000000000001</v>
      </c>
      <c r="I34" s="33">
        <v>15.21</v>
      </c>
      <c r="J34" s="34">
        <v>11.18</v>
      </c>
      <c r="K34" s="22"/>
      <c r="L34" s="22"/>
      <c r="M34" s="22"/>
      <c r="N34" s="22"/>
      <c r="O34" s="22"/>
      <c r="P34" s="22"/>
    </row>
    <row r="35" spans="1:16" ht="39" customHeight="1">
      <c r="A35" s="22"/>
      <c r="B35" s="35"/>
      <c r="C35" s="1176" t="s">
        <v>531</v>
      </c>
      <c r="D35" s="1177"/>
      <c r="E35" s="1178"/>
      <c r="F35" s="36">
        <v>8.24</v>
      </c>
      <c r="G35" s="37">
        <v>11.8</v>
      </c>
      <c r="H35" s="37">
        <v>6.31</v>
      </c>
      <c r="I35" s="37">
        <v>3.75</v>
      </c>
      <c r="J35" s="38">
        <v>7.68</v>
      </c>
      <c r="K35" s="22"/>
      <c r="L35" s="22"/>
      <c r="M35" s="22"/>
      <c r="N35" s="22"/>
      <c r="O35" s="22"/>
      <c r="P35" s="22"/>
    </row>
    <row r="36" spans="1:16" ht="39" customHeight="1">
      <c r="A36" s="22"/>
      <c r="B36" s="35"/>
      <c r="C36" s="1176" t="s">
        <v>532</v>
      </c>
      <c r="D36" s="1177"/>
      <c r="E36" s="1178"/>
      <c r="F36" s="36">
        <v>2.11</v>
      </c>
      <c r="G36" s="37">
        <v>3.24</v>
      </c>
      <c r="H36" s="37">
        <v>3.28</v>
      </c>
      <c r="I36" s="37">
        <v>3.31</v>
      </c>
      <c r="J36" s="38">
        <v>3.4</v>
      </c>
      <c r="K36" s="22"/>
      <c r="L36" s="22"/>
      <c r="M36" s="22"/>
      <c r="N36" s="22"/>
      <c r="O36" s="22"/>
      <c r="P36" s="22"/>
    </row>
    <row r="37" spans="1:16" ht="39" customHeight="1">
      <c r="A37" s="22"/>
      <c r="B37" s="35"/>
      <c r="C37" s="1176" t="s">
        <v>533</v>
      </c>
      <c r="D37" s="1177"/>
      <c r="E37" s="1178"/>
      <c r="F37" s="36">
        <v>0.76</v>
      </c>
      <c r="G37" s="37">
        <v>2.0699999999999998</v>
      </c>
      <c r="H37" s="37">
        <v>0.96</v>
      </c>
      <c r="I37" s="37">
        <v>1.56</v>
      </c>
      <c r="J37" s="38">
        <v>1.86</v>
      </c>
      <c r="K37" s="22"/>
      <c r="L37" s="22"/>
      <c r="M37" s="22"/>
      <c r="N37" s="22"/>
      <c r="O37" s="22"/>
      <c r="P37" s="22"/>
    </row>
    <row r="38" spans="1:16" ht="39" customHeight="1">
      <c r="A38" s="22"/>
      <c r="B38" s="35"/>
      <c r="C38" s="1176" t="s">
        <v>534</v>
      </c>
      <c r="D38" s="1177"/>
      <c r="E38" s="1178"/>
      <c r="F38" s="36">
        <v>0.53</v>
      </c>
      <c r="G38" s="37">
        <v>0.3</v>
      </c>
      <c r="H38" s="37">
        <v>0.66</v>
      </c>
      <c r="I38" s="37">
        <v>0.32</v>
      </c>
      <c r="J38" s="38">
        <v>0.66</v>
      </c>
      <c r="K38" s="22"/>
      <c r="L38" s="22"/>
      <c r="M38" s="22"/>
      <c r="N38" s="22"/>
      <c r="O38" s="22"/>
      <c r="P38" s="22"/>
    </row>
    <row r="39" spans="1:16" ht="39" customHeight="1">
      <c r="A39" s="22"/>
      <c r="B39" s="35"/>
      <c r="C39" s="1176" t="s">
        <v>535</v>
      </c>
      <c r="D39" s="1177"/>
      <c r="E39" s="1178"/>
      <c r="F39" s="36">
        <v>0.02</v>
      </c>
      <c r="G39" s="37">
        <v>0.01</v>
      </c>
      <c r="H39" s="37">
        <v>7.0000000000000007E-2</v>
      </c>
      <c r="I39" s="37">
        <v>0.09</v>
      </c>
      <c r="J39" s="38">
        <v>0.28999999999999998</v>
      </c>
      <c r="K39" s="22"/>
      <c r="L39" s="22"/>
      <c r="M39" s="22"/>
      <c r="N39" s="22"/>
      <c r="O39" s="22"/>
      <c r="P39" s="22"/>
    </row>
    <row r="40" spans="1:16" ht="39" customHeight="1">
      <c r="A40" s="22"/>
      <c r="B40" s="35"/>
      <c r="C40" s="1176" t="s">
        <v>536</v>
      </c>
      <c r="D40" s="1177"/>
      <c r="E40" s="1178"/>
      <c r="F40" s="36">
        <v>0.01</v>
      </c>
      <c r="G40" s="37">
        <v>0.01</v>
      </c>
      <c r="H40" s="37">
        <v>0.01</v>
      </c>
      <c r="I40" s="37">
        <v>0.02</v>
      </c>
      <c r="J40" s="38">
        <v>0.02</v>
      </c>
      <c r="K40" s="22"/>
      <c r="L40" s="22"/>
      <c r="M40" s="22"/>
      <c r="N40" s="22"/>
      <c r="O40" s="22"/>
      <c r="P40" s="22"/>
    </row>
    <row r="41" spans="1:16" ht="39" customHeight="1">
      <c r="A41" s="22"/>
      <c r="B41" s="35"/>
      <c r="C41" s="1176" t="s">
        <v>537</v>
      </c>
      <c r="D41" s="1177"/>
      <c r="E41" s="1178"/>
      <c r="F41" s="36">
        <v>0</v>
      </c>
      <c r="G41" s="37">
        <v>0</v>
      </c>
      <c r="H41" s="37">
        <v>0</v>
      </c>
      <c r="I41" s="37">
        <v>0</v>
      </c>
      <c r="J41" s="38">
        <v>0</v>
      </c>
      <c r="K41" s="22"/>
      <c r="L41" s="22"/>
      <c r="M41" s="22"/>
      <c r="N41" s="22"/>
      <c r="O41" s="22"/>
      <c r="P41" s="22"/>
    </row>
    <row r="42" spans="1:16" ht="39" customHeight="1">
      <c r="A42" s="22"/>
      <c r="B42" s="39"/>
      <c r="C42" s="1176" t="s">
        <v>538</v>
      </c>
      <c r="D42" s="1177"/>
      <c r="E42" s="1178"/>
      <c r="F42" s="36" t="s">
        <v>481</v>
      </c>
      <c r="G42" s="37" t="s">
        <v>481</v>
      </c>
      <c r="H42" s="37" t="s">
        <v>481</v>
      </c>
      <c r="I42" s="37" t="s">
        <v>481</v>
      </c>
      <c r="J42" s="38" t="s">
        <v>481</v>
      </c>
      <c r="K42" s="22"/>
      <c r="L42" s="22"/>
      <c r="M42" s="22"/>
      <c r="N42" s="22"/>
      <c r="O42" s="22"/>
      <c r="P42" s="22"/>
    </row>
    <row r="43" spans="1:16" ht="39" customHeight="1" thickBot="1">
      <c r="A43" s="22"/>
      <c r="B43" s="40"/>
      <c r="C43" s="1179" t="s">
        <v>539</v>
      </c>
      <c r="D43" s="1180"/>
      <c r="E43" s="1181"/>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2" t="s">
        <v>10</v>
      </c>
      <c r="C45" s="1193"/>
      <c r="D45" s="58"/>
      <c r="E45" s="1198" t="s">
        <v>11</v>
      </c>
      <c r="F45" s="1198"/>
      <c r="G45" s="1198"/>
      <c r="H45" s="1198"/>
      <c r="I45" s="1198"/>
      <c r="J45" s="1199"/>
      <c r="K45" s="59">
        <v>1323</v>
      </c>
      <c r="L45" s="60">
        <v>1350</v>
      </c>
      <c r="M45" s="60">
        <v>1344</v>
      </c>
      <c r="N45" s="60">
        <v>1322</v>
      </c>
      <c r="O45" s="61">
        <v>1255</v>
      </c>
      <c r="P45" s="48"/>
      <c r="Q45" s="48"/>
      <c r="R45" s="48"/>
      <c r="S45" s="48"/>
      <c r="T45" s="48"/>
      <c r="U45" s="48"/>
    </row>
    <row r="46" spans="1:21" ht="30.75" customHeight="1">
      <c r="A46" s="48"/>
      <c r="B46" s="1194"/>
      <c r="C46" s="1195"/>
      <c r="D46" s="62"/>
      <c r="E46" s="1186" t="s">
        <v>12</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c r="A47" s="48"/>
      <c r="B47" s="1194"/>
      <c r="C47" s="1195"/>
      <c r="D47" s="62"/>
      <c r="E47" s="1186" t="s">
        <v>13</v>
      </c>
      <c r="F47" s="1186"/>
      <c r="G47" s="1186"/>
      <c r="H47" s="1186"/>
      <c r="I47" s="1186"/>
      <c r="J47" s="1187"/>
      <c r="K47" s="63">
        <v>1</v>
      </c>
      <c r="L47" s="64">
        <v>1</v>
      </c>
      <c r="M47" s="64">
        <v>1</v>
      </c>
      <c r="N47" s="64">
        <v>1</v>
      </c>
      <c r="O47" s="65">
        <v>1</v>
      </c>
      <c r="P47" s="48"/>
      <c r="Q47" s="48"/>
      <c r="R47" s="48"/>
      <c r="S47" s="48"/>
      <c r="T47" s="48"/>
      <c r="U47" s="48"/>
    </row>
    <row r="48" spans="1:21" ht="30.75" customHeight="1">
      <c r="A48" s="48"/>
      <c r="B48" s="1194"/>
      <c r="C48" s="1195"/>
      <c r="D48" s="62"/>
      <c r="E48" s="1186" t="s">
        <v>14</v>
      </c>
      <c r="F48" s="1186"/>
      <c r="G48" s="1186"/>
      <c r="H48" s="1186"/>
      <c r="I48" s="1186"/>
      <c r="J48" s="1187"/>
      <c r="K48" s="63">
        <v>538</v>
      </c>
      <c r="L48" s="64">
        <v>593</v>
      </c>
      <c r="M48" s="64">
        <v>550</v>
      </c>
      <c r="N48" s="64">
        <v>554</v>
      </c>
      <c r="O48" s="65">
        <v>534</v>
      </c>
      <c r="P48" s="48"/>
      <c r="Q48" s="48"/>
      <c r="R48" s="48"/>
      <c r="S48" s="48"/>
      <c r="T48" s="48"/>
      <c r="U48" s="48"/>
    </row>
    <row r="49" spans="1:21" ht="30.75" customHeight="1">
      <c r="A49" s="48"/>
      <c r="B49" s="1194"/>
      <c r="C49" s="1195"/>
      <c r="D49" s="62"/>
      <c r="E49" s="1186" t="s">
        <v>15</v>
      </c>
      <c r="F49" s="1186"/>
      <c r="G49" s="1186"/>
      <c r="H49" s="1186"/>
      <c r="I49" s="1186"/>
      <c r="J49" s="1187"/>
      <c r="K49" s="63">
        <v>174</v>
      </c>
      <c r="L49" s="64">
        <v>177</v>
      </c>
      <c r="M49" s="64">
        <v>185</v>
      </c>
      <c r="N49" s="64">
        <v>185</v>
      </c>
      <c r="O49" s="65">
        <v>186</v>
      </c>
      <c r="P49" s="48"/>
      <c r="Q49" s="48"/>
      <c r="R49" s="48"/>
      <c r="S49" s="48"/>
      <c r="T49" s="48"/>
      <c r="U49" s="48"/>
    </row>
    <row r="50" spans="1:21" ht="30.75" customHeight="1">
      <c r="A50" s="48"/>
      <c r="B50" s="1194"/>
      <c r="C50" s="1195"/>
      <c r="D50" s="62"/>
      <c r="E50" s="1186" t="s">
        <v>16</v>
      </c>
      <c r="F50" s="1186"/>
      <c r="G50" s="1186"/>
      <c r="H50" s="1186"/>
      <c r="I50" s="1186"/>
      <c r="J50" s="1187"/>
      <c r="K50" s="63">
        <v>3</v>
      </c>
      <c r="L50" s="64" t="s">
        <v>481</v>
      </c>
      <c r="M50" s="64" t="s">
        <v>481</v>
      </c>
      <c r="N50" s="64" t="s">
        <v>481</v>
      </c>
      <c r="O50" s="65" t="s">
        <v>481</v>
      </c>
      <c r="P50" s="48"/>
      <c r="Q50" s="48"/>
      <c r="R50" s="48"/>
      <c r="S50" s="48"/>
      <c r="T50" s="48"/>
      <c r="U50" s="48"/>
    </row>
    <row r="51" spans="1:21" ht="30.75" customHeight="1">
      <c r="A51" s="48"/>
      <c r="B51" s="1196"/>
      <c r="C51" s="1197"/>
      <c r="D51" s="66"/>
      <c r="E51" s="1186" t="s">
        <v>17</v>
      </c>
      <c r="F51" s="1186"/>
      <c r="G51" s="1186"/>
      <c r="H51" s="1186"/>
      <c r="I51" s="1186"/>
      <c r="J51" s="1187"/>
      <c r="K51" s="63" t="s">
        <v>481</v>
      </c>
      <c r="L51" s="64" t="s">
        <v>481</v>
      </c>
      <c r="M51" s="64" t="s">
        <v>481</v>
      </c>
      <c r="N51" s="64" t="s">
        <v>481</v>
      </c>
      <c r="O51" s="65" t="s">
        <v>481</v>
      </c>
      <c r="P51" s="48"/>
      <c r="Q51" s="48"/>
      <c r="R51" s="48"/>
      <c r="S51" s="48"/>
      <c r="T51" s="48"/>
      <c r="U51" s="48"/>
    </row>
    <row r="52" spans="1:21" ht="30.75" customHeight="1">
      <c r="A52" s="48"/>
      <c r="B52" s="1184" t="s">
        <v>18</v>
      </c>
      <c r="C52" s="1185"/>
      <c r="D52" s="66"/>
      <c r="E52" s="1186" t="s">
        <v>19</v>
      </c>
      <c r="F52" s="1186"/>
      <c r="G52" s="1186"/>
      <c r="H52" s="1186"/>
      <c r="I52" s="1186"/>
      <c r="J52" s="1187"/>
      <c r="K52" s="63">
        <v>897</v>
      </c>
      <c r="L52" s="64">
        <v>923</v>
      </c>
      <c r="M52" s="64">
        <v>940</v>
      </c>
      <c r="N52" s="64">
        <v>978</v>
      </c>
      <c r="O52" s="65">
        <v>939</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1142</v>
      </c>
      <c r="L53" s="69">
        <v>1198</v>
      </c>
      <c r="M53" s="69">
        <v>1140</v>
      </c>
      <c r="N53" s="69">
        <v>1084</v>
      </c>
      <c r="O53" s="70">
        <v>1037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2" t="s">
        <v>23</v>
      </c>
      <c r="C41" s="1213"/>
      <c r="D41" s="81"/>
      <c r="E41" s="1214" t="s">
        <v>24</v>
      </c>
      <c r="F41" s="1214"/>
      <c r="G41" s="1214"/>
      <c r="H41" s="1215"/>
      <c r="I41" s="82">
        <v>11897</v>
      </c>
      <c r="J41" s="83">
        <v>11975</v>
      </c>
      <c r="K41" s="83">
        <v>11822</v>
      </c>
      <c r="L41" s="83">
        <v>12150</v>
      </c>
      <c r="M41" s="84">
        <v>12193</v>
      </c>
    </row>
    <row r="42" spans="2:13" ht="27.75" customHeight="1">
      <c r="B42" s="1202"/>
      <c r="C42" s="1203"/>
      <c r="D42" s="85"/>
      <c r="E42" s="1206" t="s">
        <v>25</v>
      </c>
      <c r="F42" s="1206"/>
      <c r="G42" s="1206"/>
      <c r="H42" s="1207"/>
      <c r="I42" s="86" t="s">
        <v>481</v>
      </c>
      <c r="J42" s="87" t="s">
        <v>481</v>
      </c>
      <c r="K42" s="87" t="s">
        <v>481</v>
      </c>
      <c r="L42" s="87" t="s">
        <v>481</v>
      </c>
      <c r="M42" s="88" t="s">
        <v>481</v>
      </c>
    </row>
    <row r="43" spans="2:13" ht="27.75" customHeight="1">
      <c r="B43" s="1202"/>
      <c r="C43" s="1203"/>
      <c r="D43" s="85"/>
      <c r="E43" s="1206" t="s">
        <v>26</v>
      </c>
      <c r="F43" s="1206"/>
      <c r="G43" s="1206"/>
      <c r="H43" s="1207"/>
      <c r="I43" s="86">
        <v>9205</v>
      </c>
      <c r="J43" s="87">
        <v>8972</v>
      </c>
      <c r="K43" s="87">
        <v>8976</v>
      </c>
      <c r="L43" s="87">
        <v>8886</v>
      </c>
      <c r="M43" s="88">
        <v>8325</v>
      </c>
    </row>
    <row r="44" spans="2:13" ht="27.75" customHeight="1">
      <c r="B44" s="1202"/>
      <c r="C44" s="1203"/>
      <c r="D44" s="85"/>
      <c r="E44" s="1206" t="s">
        <v>27</v>
      </c>
      <c r="F44" s="1206"/>
      <c r="G44" s="1206"/>
      <c r="H44" s="1207"/>
      <c r="I44" s="86">
        <v>648</v>
      </c>
      <c r="J44" s="87">
        <v>607</v>
      </c>
      <c r="K44" s="87">
        <v>676</v>
      </c>
      <c r="L44" s="87">
        <v>577</v>
      </c>
      <c r="M44" s="88">
        <v>461</v>
      </c>
    </row>
    <row r="45" spans="2:13" ht="27.75" customHeight="1">
      <c r="B45" s="1202"/>
      <c r="C45" s="1203"/>
      <c r="D45" s="85"/>
      <c r="E45" s="1206" t="s">
        <v>28</v>
      </c>
      <c r="F45" s="1206"/>
      <c r="G45" s="1206"/>
      <c r="H45" s="1207"/>
      <c r="I45" s="86">
        <v>2414</v>
      </c>
      <c r="J45" s="87">
        <v>2421</v>
      </c>
      <c r="K45" s="87">
        <v>2017</v>
      </c>
      <c r="L45" s="87">
        <v>2424</v>
      </c>
      <c r="M45" s="88">
        <v>2177</v>
      </c>
    </row>
    <row r="46" spans="2:13" ht="27.75" customHeight="1">
      <c r="B46" s="1202"/>
      <c r="C46" s="1203"/>
      <c r="D46" s="85"/>
      <c r="E46" s="1206" t="s">
        <v>29</v>
      </c>
      <c r="F46" s="1206"/>
      <c r="G46" s="1206"/>
      <c r="H46" s="1207"/>
      <c r="I46" s="86">
        <v>736</v>
      </c>
      <c r="J46" s="87">
        <v>848</v>
      </c>
      <c r="K46" s="87">
        <v>747</v>
      </c>
      <c r="L46" s="87">
        <v>649</v>
      </c>
      <c r="M46" s="88">
        <v>532</v>
      </c>
    </row>
    <row r="47" spans="2:13" ht="27.75" customHeight="1">
      <c r="B47" s="1202"/>
      <c r="C47" s="1203"/>
      <c r="D47" s="85"/>
      <c r="E47" s="1206" t="s">
        <v>30</v>
      </c>
      <c r="F47" s="1206"/>
      <c r="G47" s="1206"/>
      <c r="H47" s="1207"/>
      <c r="I47" s="86" t="s">
        <v>481</v>
      </c>
      <c r="J47" s="87" t="s">
        <v>481</v>
      </c>
      <c r="K47" s="87" t="s">
        <v>481</v>
      </c>
      <c r="L47" s="87" t="s">
        <v>481</v>
      </c>
      <c r="M47" s="88" t="s">
        <v>481</v>
      </c>
    </row>
    <row r="48" spans="2:13" ht="27.75" customHeight="1">
      <c r="B48" s="1204"/>
      <c r="C48" s="1205"/>
      <c r="D48" s="85"/>
      <c r="E48" s="1206" t="s">
        <v>31</v>
      </c>
      <c r="F48" s="1206"/>
      <c r="G48" s="1206"/>
      <c r="H48" s="1207"/>
      <c r="I48" s="86" t="s">
        <v>481</v>
      </c>
      <c r="J48" s="87" t="s">
        <v>481</v>
      </c>
      <c r="K48" s="87" t="s">
        <v>481</v>
      </c>
      <c r="L48" s="87" t="s">
        <v>481</v>
      </c>
      <c r="M48" s="88" t="s">
        <v>481</v>
      </c>
    </row>
    <row r="49" spans="2:13" ht="27.75" customHeight="1">
      <c r="B49" s="1200" t="s">
        <v>32</v>
      </c>
      <c r="C49" s="1201"/>
      <c r="D49" s="89"/>
      <c r="E49" s="1206" t="s">
        <v>33</v>
      </c>
      <c r="F49" s="1206"/>
      <c r="G49" s="1206"/>
      <c r="H49" s="1207"/>
      <c r="I49" s="86">
        <v>6437</v>
      </c>
      <c r="J49" s="87">
        <v>6139</v>
      </c>
      <c r="K49" s="87">
        <v>7546</v>
      </c>
      <c r="L49" s="87">
        <v>8226</v>
      </c>
      <c r="M49" s="88">
        <v>7519</v>
      </c>
    </row>
    <row r="50" spans="2:13" ht="27.75" customHeight="1">
      <c r="B50" s="1202"/>
      <c r="C50" s="1203"/>
      <c r="D50" s="85"/>
      <c r="E50" s="1206" t="s">
        <v>34</v>
      </c>
      <c r="F50" s="1206"/>
      <c r="G50" s="1206"/>
      <c r="H50" s="1207"/>
      <c r="I50" s="86">
        <v>1063</v>
      </c>
      <c r="J50" s="87">
        <v>992</v>
      </c>
      <c r="K50" s="87">
        <v>857</v>
      </c>
      <c r="L50" s="87">
        <v>796</v>
      </c>
      <c r="M50" s="88">
        <v>738</v>
      </c>
    </row>
    <row r="51" spans="2:13" ht="27.75" customHeight="1">
      <c r="B51" s="1204"/>
      <c r="C51" s="1205"/>
      <c r="D51" s="85"/>
      <c r="E51" s="1206" t="s">
        <v>35</v>
      </c>
      <c r="F51" s="1206"/>
      <c r="G51" s="1206"/>
      <c r="H51" s="1207"/>
      <c r="I51" s="86">
        <v>10995</v>
      </c>
      <c r="J51" s="87">
        <v>11216</v>
      </c>
      <c r="K51" s="87">
        <v>11601</v>
      </c>
      <c r="L51" s="87">
        <v>12045</v>
      </c>
      <c r="M51" s="88">
        <v>12264</v>
      </c>
    </row>
    <row r="52" spans="2:13" ht="27.75" customHeight="1" thickBot="1">
      <c r="B52" s="1208" t="s">
        <v>36</v>
      </c>
      <c r="C52" s="1209"/>
      <c r="D52" s="90"/>
      <c r="E52" s="1210" t="s">
        <v>37</v>
      </c>
      <c r="F52" s="1210"/>
      <c r="G52" s="1210"/>
      <c r="H52" s="1211"/>
      <c r="I52" s="91">
        <v>6405</v>
      </c>
      <c r="J52" s="92">
        <v>6477</v>
      </c>
      <c r="K52" s="92">
        <v>4235</v>
      </c>
      <c r="L52" s="92">
        <v>3620</v>
      </c>
      <c r="M52" s="93">
        <v>3168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16"/>
      <c r="H43" s="1217"/>
      <c r="I43" s="1217"/>
      <c r="J43" s="1217"/>
      <c r="K43" s="1217"/>
      <c r="L43" s="1217"/>
      <c r="M43" s="1217"/>
      <c r="N43" s="1217"/>
      <c r="O43" s="1218"/>
    </row>
    <row r="44" spans="2:17">
      <c r="B44" s="248"/>
      <c r="C44" s="244"/>
      <c r="D44" s="244"/>
      <c r="E44" s="244"/>
      <c r="F44" s="244"/>
      <c r="G44" s="1219"/>
      <c r="H44" s="1220"/>
      <c r="I44" s="1220"/>
      <c r="J44" s="1220"/>
      <c r="K44" s="1220"/>
      <c r="L44" s="1220"/>
      <c r="M44" s="1220"/>
      <c r="N44" s="1220"/>
      <c r="O44" s="1221"/>
    </row>
    <row r="45" spans="2:17">
      <c r="B45" s="248"/>
      <c r="C45" s="244"/>
      <c r="D45" s="244"/>
      <c r="E45" s="244"/>
      <c r="F45" s="244"/>
      <c r="G45" s="1219"/>
      <c r="H45" s="1220"/>
      <c r="I45" s="1220"/>
      <c r="J45" s="1220"/>
      <c r="K45" s="1220"/>
      <c r="L45" s="1220"/>
      <c r="M45" s="1220"/>
      <c r="N45" s="1220"/>
      <c r="O45" s="1221"/>
    </row>
    <row r="46" spans="2:17">
      <c r="B46" s="248"/>
      <c r="C46" s="244"/>
      <c r="D46" s="244"/>
      <c r="E46" s="244"/>
      <c r="F46" s="244"/>
      <c r="G46" s="1219"/>
      <c r="H46" s="1220"/>
      <c r="I46" s="1220"/>
      <c r="J46" s="1220"/>
      <c r="K46" s="1220"/>
      <c r="L46" s="1220"/>
      <c r="M46" s="1220"/>
      <c r="N46" s="1220"/>
      <c r="O46" s="1221"/>
    </row>
    <row r="47" spans="2:17">
      <c r="B47" s="248"/>
      <c r="C47" s="244"/>
      <c r="D47" s="244"/>
      <c r="E47" s="244"/>
      <c r="F47" s="244"/>
      <c r="G47" s="1222"/>
      <c r="H47" s="1223"/>
      <c r="I47" s="1223"/>
      <c r="J47" s="1223"/>
      <c r="K47" s="1223"/>
      <c r="L47" s="1223"/>
      <c r="M47" s="1223"/>
      <c r="N47" s="1223"/>
      <c r="O47" s="1224"/>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25"/>
      <c r="H50" s="1226"/>
      <c r="I50" s="1226"/>
      <c r="J50" s="1227"/>
      <c r="K50" s="354" t="s">
        <v>521</v>
      </c>
      <c r="L50" s="354" t="s">
        <v>522</v>
      </c>
      <c r="M50" s="354" t="s">
        <v>523</v>
      </c>
      <c r="N50" s="354" t="s">
        <v>524</v>
      </c>
      <c r="O50" s="354" t="s">
        <v>525</v>
      </c>
    </row>
    <row r="51" spans="1:17">
      <c r="B51" s="248"/>
      <c r="C51" s="244"/>
      <c r="D51" s="244"/>
      <c r="E51" s="244"/>
      <c r="F51" s="244"/>
      <c r="G51" s="1228" t="s">
        <v>566</v>
      </c>
      <c r="H51" s="1229"/>
      <c r="I51" s="1234" t="s">
        <v>567</v>
      </c>
      <c r="J51" s="1234"/>
      <c r="K51" s="1236"/>
      <c r="L51" s="1236"/>
      <c r="M51" s="1236"/>
      <c r="N51" s="1236"/>
      <c r="O51" s="1236"/>
    </row>
    <row r="52" spans="1:17">
      <c r="B52" s="248"/>
      <c r="C52" s="244"/>
      <c r="D52" s="244"/>
      <c r="E52" s="244"/>
      <c r="F52" s="244"/>
      <c r="G52" s="1230"/>
      <c r="H52" s="1231"/>
      <c r="I52" s="1235"/>
      <c r="J52" s="1235"/>
      <c r="K52" s="1237"/>
      <c r="L52" s="1237"/>
      <c r="M52" s="1237"/>
      <c r="N52" s="1237"/>
      <c r="O52" s="1237"/>
    </row>
    <row r="53" spans="1:17">
      <c r="A53" s="355"/>
      <c r="B53" s="248"/>
      <c r="C53" s="244"/>
      <c r="D53" s="244"/>
      <c r="E53" s="244"/>
      <c r="F53" s="244"/>
      <c r="G53" s="1230"/>
      <c r="H53" s="1231"/>
      <c r="I53" s="1238" t="s">
        <v>568</v>
      </c>
      <c r="J53" s="1238"/>
      <c r="K53" s="1239"/>
      <c r="L53" s="1239"/>
      <c r="M53" s="1239"/>
      <c r="N53" s="1239"/>
      <c r="O53" s="1239"/>
    </row>
    <row r="54" spans="1:17">
      <c r="A54" s="355"/>
      <c r="B54" s="248"/>
      <c r="C54" s="244"/>
      <c r="D54" s="244"/>
      <c r="E54" s="244"/>
      <c r="F54" s="244"/>
      <c r="G54" s="1232"/>
      <c r="H54" s="1233"/>
      <c r="I54" s="1238"/>
      <c r="J54" s="1238"/>
      <c r="K54" s="1240"/>
      <c r="L54" s="1240"/>
      <c r="M54" s="1240"/>
      <c r="N54" s="1240"/>
      <c r="O54" s="1240"/>
    </row>
    <row r="55" spans="1:17">
      <c r="A55" s="355"/>
      <c r="B55" s="248"/>
      <c r="C55" s="244"/>
      <c r="D55" s="244"/>
      <c r="E55" s="244"/>
      <c r="F55" s="244"/>
      <c r="G55" s="1241" t="s">
        <v>569</v>
      </c>
      <c r="H55" s="1242"/>
      <c r="I55" s="1238" t="s">
        <v>567</v>
      </c>
      <c r="J55" s="1238"/>
      <c r="K55" s="1236"/>
      <c r="L55" s="1236"/>
      <c r="M55" s="1236"/>
      <c r="N55" s="1236"/>
      <c r="O55" s="1236"/>
    </row>
    <row r="56" spans="1:17">
      <c r="A56" s="355"/>
      <c r="B56" s="248"/>
      <c r="C56" s="244"/>
      <c r="D56" s="244"/>
      <c r="E56" s="244"/>
      <c r="F56" s="244"/>
      <c r="G56" s="1243"/>
      <c r="H56" s="1244"/>
      <c r="I56" s="1238"/>
      <c r="J56" s="1238"/>
      <c r="K56" s="1237"/>
      <c r="L56" s="1237"/>
      <c r="M56" s="1237"/>
      <c r="N56" s="1237"/>
      <c r="O56" s="1237"/>
    </row>
    <row r="57" spans="1:17" s="355" customFormat="1">
      <c r="B57" s="356"/>
      <c r="C57" s="352"/>
      <c r="D57" s="352"/>
      <c r="E57" s="352"/>
      <c r="F57" s="352"/>
      <c r="G57" s="1243"/>
      <c r="H57" s="1244"/>
      <c r="I57" s="1247" t="s">
        <v>568</v>
      </c>
      <c r="J57" s="1247"/>
      <c r="K57" s="1239"/>
      <c r="L57" s="1239"/>
      <c r="M57" s="1239"/>
      <c r="N57" s="1239"/>
      <c r="O57" s="1239"/>
      <c r="P57" s="357"/>
      <c r="Q57" s="356"/>
    </row>
    <row r="58" spans="1:17" s="355" customFormat="1">
      <c r="A58" s="243"/>
      <c r="B58" s="356"/>
      <c r="C58" s="352"/>
      <c r="D58" s="352"/>
      <c r="E58" s="352"/>
      <c r="F58" s="352"/>
      <c r="G58" s="1245"/>
      <c r="H58" s="1246"/>
      <c r="I58" s="1247"/>
      <c r="J58" s="1247"/>
      <c r="K58" s="1240"/>
      <c r="L58" s="1240"/>
      <c r="M58" s="1240"/>
      <c r="N58" s="1240"/>
      <c r="O58" s="124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48" t="s">
        <v>573</v>
      </c>
      <c r="H65" s="1217"/>
      <c r="I65" s="1217"/>
      <c r="J65" s="1217"/>
      <c r="K65" s="1217"/>
      <c r="L65" s="1217"/>
      <c r="M65" s="1217"/>
      <c r="N65" s="1217"/>
      <c r="O65" s="1218"/>
    </row>
    <row r="66" spans="2:30">
      <c r="B66" s="248"/>
      <c r="C66" s="244"/>
      <c r="D66" s="244"/>
      <c r="E66" s="244"/>
      <c r="F66" s="244"/>
      <c r="G66" s="1219"/>
      <c r="H66" s="1220"/>
      <c r="I66" s="1220"/>
      <c r="J66" s="1220"/>
      <c r="K66" s="1220"/>
      <c r="L66" s="1220"/>
      <c r="M66" s="1220"/>
      <c r="N66" s="1220"/>
      <c r="O66" s="1221"/>
    </row>
    <row r="67" spans="2:30">
      <c r="B67" s="248"/>
      <c r="C67" s="244"/>
      <c r="D67" s="244"/>
      <c r="E67" s="244"/>
      <c r="F67" s="244"/>
      <c r="G67" s="1219"/>
      <c r="H67" s="1220"/>
      <c r="I67" s="1220"/>
      <c r="J67" s="1220"/>
      <c r="K67" s="1220"/>
      <c r="L67" s="1220"/>
      <c r="M67" s="1220"/>
      <c r="N67" s="1220"/>
      <c r="O67" s="1221"/>
    </row>
    <row r="68" spans="2:30">
      <c r="B68" s="248"/>
      <c r="C68" s="244"/>
      <c r="D68" s="244"/>
      <c r="E68" s="244"/>
      <c r="F68" s="244"/>
      <c r="G68" s="1219"/>
      <c r="H68" s="1220"/>
      <c r="I68" s="1220"/>
      <c r="J68" s="1220"/>
      <c r="K68" s="1220"/>
      <c r="L68" s="1220"/>
      <c r="M68" s="1220"/>
      <c r="N68" s="1220"/>
      <c r="O68" s="1221"/>
    </row>
    <row r="69" spans="2:30">
      <c r="B69" s="248"/>
      <c r="C69" s="244"/>
      <c r="D69" s="244"/>
      <c r="E69" s="244"/>
      <c r="F69" s="244"/>
      <c r="G69" s="1222"/>
      <c r="H69" s="1223"/>
      <c r="I69" s="1223"/>
      <c r="J69" s="1223"/>
      <c r="K69" s="1223"/>
      <c r="L69" s="1223"/>
      <c r="M69" s="1223"/>
      <c r="N69" s="1223"/>
      <c r="O69" s="122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25"/>
      <c r="H72" s="1226"/>
      <c r="I72" s="1226"/>
      <c r="J72" s="1227"/>
      <c r="K72" s="354" t="s">
        <v>521</v>
      </c>
      <c r="L72" s="354" t="s">
        <v>522</v>
      </c>
      <c r="M72" s="354" t="s">
        <v>523</v>
      </c>
      <c r="N72" s="354" t="s">
        <v>524</v>
      </c>
      <c r="O72" s="354" t="s">
        <v>525</v>
      </c>
    </row>
    <row r="73" spans="2:30">
      <c r="B73" s="248"/>
      <c r="C73" s="244"/>
      <c r="D73" s="244"/>
      <c r="E73" s="244"/>
      <c r="F73" s="244"/>
      <c r="G73" s="1228" t="s">
        <v>566</v>
      </c>
      <c r="H73" s="1229"/>
      <c r="I73" s="1234" t="s">
        <v>567</v>
      </c>
      <c r="J73" s="1234"/>
      <c r="K73" s="1249">
        <v>88.8</v>
      </c>
      <c r="L73" s="1249">
        <v>90.9</v>
      </c>
      <c r="M73" s="1237">
        <v>53.7</v>
      </c>
      <c r="N73" s="1237">
        <v>46.9</v>
      </c>
      <c r="O73" s="1237">
        <v>40.299999999999997</v>
      </c>
      <c r="S73" s="243">
        <v>9.9</v>
      </c>
    </row>
    <row r="74" spans="2:30">
      <c r="B74" s="248"/>
      <c r="C74" s="244"/>
      <c r="D74" s="244"/>
      <c r="E74" s="244"/>
      <c r="F74" s="244"/>
      <c r="G74" s="1230"/>
      <c r="H74" s="1231"/>
      <c r="I74" s="1235"/>
      <c r="J74" s="1235"/>
      <c r="K74" s="1249"/>
      <c r="L74" s="1249"/>
      <c r="M74" s="1237"/>
      <c r="N74" s="1237"/>
      <c r="O74" s="1237"/>
    </row>
    <row r="75" spans="2:30">
      <c r="B75" s="248"/>
      <c r="C75" s="244"/>
      <c r="D75" s="244"/>
      <c r="E75" s="244"/>
      <c r="F75" s="244"/>
      <c r="G75" s="1230"/>
      <c r="H75" s="1231"/>
      <c r="I75" s="1238" t="s">
        <v>572</v>
      </c>
      <c r="J75" s="1238"/>
      <c r="K75" s="1250">
        <v>15.1</v>
      </c>
      <c r="L75" s="1250">
        <v>15.8</v>
      </c>
      <c r="M75" s="1250">
        <v>15.7</v>
      </c>
      <c r="N75" s="1250">
        <v>15.1</v>
      </c>
      <c r="O75" s="1250">
        <v>13.9</v>
      </c>
      <c r="U75" s="243">
        <v>81.2</v>
      </c>
      <c r="W75" s="243">
        <v>87.2</v>
      </c>
      <c r="Y75" s="243">
        <v>99.8</v>
      </c>
      <c r="AA75" s="243">
        <v>109.5</v>
      </c>
      <c r="AC75" s="243">
        <v>115.2</v>
      </c>
    </row>
    <row r="76" spans="2:30">
      <c r="B76" s="248"/>
      <c r="C76" s="244"/>
      <c r="D76" s="244"/>
      <c r="E76" s="244"/>
      <c r="F76" s="244"/>
      <c r="G76" s="1232"/>
      <c r="H76" s="1233"/>
      <c r="I76" s="1238"/>
      <c r="J76" s="1238"/>
      <c r="K76" s="1240"/>
      <c r="L76" s="1240"/>
      <c r="M76" s="1240"/>
      <c r="N76" s="1240"/>
      <c r="O76" s="1240"/>
    </row>
    <row r="77" spans="2:30">
      <c r="B77" s="248"/>
      <c r="C77" s="244"/>
      <c r="D77" s="244"/>
      <c r="E77" s="244"/>
      <c r="F77" s="244"/>
      <c r="G77" s="1241" t="s">
        <v>569</v>
      </c>
      <c r="H77" s="1242"/>
      <c r="I77" s="1238" t="s">
        <v>567</v>
      </c>
      <c r="J77" s="1238"/>
      <c r="K77" s="1249">
        <v>91.2</v>
      </c>
      <c r="L77" s="1249">
        <v>81.7</v>
      </c>
      <c r="M77" s="1237">
        <v>80.400000000000006</v>
      </c>
      <c r="N77" s="1237">
        <v>83.1</v>
      </c>
      <c r="O77" s="1237">
        <v>56.8</v>
      </c>
      <c r="R77" s="243">
        <v>12.3</v>
      </c>
      <c r="T77" s="243">
        <v>11.1</v>
      </c>
    </row>
    <row r="78" spans="2:30">
      <c r="B78" s="248"/>
      <c r="C78" s="244"/>
      <c r="D78" s="244"/>
      <c r="E78" s="244"/>
      <c r="F78" s="244"/>
      <c r="G78" s="1243"/>
      <c r="H78" s="1244"/>
      <c r="I78" s="1238"/>
      <c r="J78" s="1238"/>
      <c r="K78" s="1249"/>
      <c r="L78" s="1249"/>
      <c r="M78" s="1237"/>
      <c r="N78" s="1237"/>
      <c r="O78" s="1237"/>
    </row>
    <row r="79" spans="2:30">
      <c r="B79" s="248"/>
      <c r="C79" s="244"/>
      <c r="D79" s="244"/>
      <c r="E79" s="244"/>
      <c r="F79" s="244"/>
      <c r="G79" s="1243"/>
      <c r="H79" s="1244"/>
      <c r="I79" s="1251" t="s">
        <v>572</v>
      </c>
      <c r="J79" s="1247"/>
      <c r="K79" s="1252">
        <v>12.7</v>
      </c>
      <c r="L79" s="1252">
        <v>12.3</v>
      </c>
      <c r="M79" s="1252">
        <v>12.5</v>
      </c>
      <c r="N79" s="1252">
        <v>12.2</v>
      </c>
      <c r="O79" s="1252">
        <v>10.199999999999999</v>
      </c>
      <c r="V79" s="243">
        <v>53.5</v>
      </c>
      <c r="X79" s="243">
        <v>48.2</v>
      </c>
      <c r="Z79" s="243">
        <v>34.200000000000003</v>
      </c>
      <c r="AB79" s="243">
        <v>30.3</v>
      </c>
      <c r="AD79" s="243">
        <v>28.9</v>
      </c>
    </row>
    <row r="80" spans="2:30">
      <c r="B80" s="248"/>
      <c r="C80" s="244"/>
      <c r="D80" s="244"/>
      <c r="E80" s="244"/>
      <c r="F80" s="244"/>
      <c r="G80" s="1245"/>
      <c r="H80" s="1246"/>
      <c r="I80" s="1247"/>
      <c r="J80" s="1247"/>
      <c r="K80" s="1252"/>
      <c r="L80" s="1252"/>
      <c r="M80" s="1252"/>
      <c r="N80" s="1252"/>
      <c r="O80" s="125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41054</v>
      </c>
      <c r="E3" s="116"/>
      <c r="F3" s="117">
        <v>49094</v>
      </c>
      <c r="G3" s="118"/>
      <c r="H3" s="119"/>
    </row>
    <row r="4" spans="1:8">
      <c r="A4" s="120"/>
      <c r="B4" s="121"/>
      <c r="C4" s="122"/>
      <c r="D4" s="123">
        <v>20977</v>
      </c>
      <c r="E4" s="124"/>
      <c r="F4" s="125">
        <v>27415</v>
      </c>
      <c r="G4" s="126"/>
      <c r="H4" s="127"/>
    </row>
    <row r="5" spans="1:8">
      <c r="A5" s="108" t="s">
        <v>515</v>
      </c>
      <c r="B5" s="113"/>
      <c r="C5" s="114"/>
      <c r="D5" s="115">
        <v>52052</v>
      </c>
      <c r="E5" s="116"/>
      <c r="F5" s="117">
        <v>60245</v>
      </c>
      <c r="G5" s="118"/>
      <c r="H5" s="119"/>
    </row>
    <row r="6" spans="1:8">
      <c r="A6" s="120"/>
      <c r="B6" s="121"/>
      <c r="C6" s="122"/>
      <c r="D6" s="123">
        <v>36355</v>
      </c>
      <c r="E6" s="124"/>
      <c r="F6" s="125">
        <v>33678</v>
      </c>
      <c r="G6" s="126"/>
      <c r="H6" s="127"/>
    </row>
    <row r="7" spans="1:8">
      <c r="A7" s="108" t="s">
        <v>516</v>
      </c>
      <c r="B7" s="113"/>
      <c r="C7" s="114"/>
      <c r="D7" s="115">
        <v>38676</v>
      </c>
      <c r="E7" s="116"/>
      <c r="F7" s="117">
        <v>68386</v>
      </c>
      <c r="G7" s="118"/>
      <c r="H7" s="119"/>
    </row>
    <row r="8" spans="1:8">
      <c r="A8" s="120"/>
      <c r="B8" s="121"/>
      <c r="C8" s="122"/>
      <c r="D8" s="123">
        <v>24432</v>
      </c>
      <c r="E8" s="124"/>
      <c r="F8" s="125">
        <v>35121</v>
      </c>
      <c r="G8" s="126"/>
      <c r="H8" s="127"/>
    </row>
    <row r="9" spans="1:8">
      <c r="A9" s="108" t="s">
        <v>517</v>
      </c>
      <c r="B9" s="113"/>
      <c r="C9" s="114"/>
      <c r="D9" s="115">
        <v>99298</v>
      </c>
      <c r="E9" s="116"/>
      <c r="F9" s="117">
        <v>81305</v>
      </c>
      <c r="G9" s="118"/>
      <c r="H9" s="119"/>
    </row>
    <row r="10" spans="1:8">
      <c r="A10" s="120"/>
      <c r="B10" s="121"/>
      <c r="C10" s="122"/>
      <c r="D10" s="123">
        <v>80123</v>
      </c>
      <c r="E10" s="124"/>
      <c r="F10" s="125">
        <v>48720</v>
      </c>
      <c r="G10" s="126"/>
      <c r="H10" s="127"/>
    </row>
    <row r="11" spans="1:8">
      <c r="A11" s="108" t="s">
        <v>518</v>
      </c>
      <c r="B11" s="113"/>
      <c r="C11" s="114"/>
      <c r="D11" s="115">
        <v>89351</v>
      </c>
      <c r="E11" s="116"/>
      <c r="F11" s="117">
        <v>81768</v>
      </c>
      <c r="G11" s="118"/>
      <c r="H11" s="119"/>
    </row>
    <row r="12" spans="1:8">
      <c r="A12" s="120"/>
      <c r="B12" s="121"/>
      <c r="C12" s="128"/>
      <c r="D12" s="123">
        <v>58206</v>
      </c>
      <c r="E12" s="124"/>
      <c r="F12" s="125">
        <v>37917</v>
      </c>
      <c r="G12" s="126"/>
      <c r="H12" s="127"/>
    </row>
    <row r="13" spans="1:8">
      <c r="A13" s="108"/>
      <c r="B13" s="113"/>
      <c r="C13" s="129"/>
      <c r="D13" s="130">
        <v>64086</v>
      </c>
      <c r="E13" s="131"/>
      <c r="F13" s="132">
        <v>68160</v>
      </c>
      <c r="G13" s="133"/>
      <c r="H13" s="119"/>
    </row>
    <row r="14" spans="1:8">
      <c r="A14" s="120"/>
      <c r="B14" s="121"/>
      <c r="C14" s="122"/>
      <c r="D14" s="123">
        <v>44019</v>
      </c>
      <c r="E14" s="124"/>
      <c r="F14" s="125">
        <v>36570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8.24</v>
      </c>
      <c r="C19" s="134">
        <f>ROUND(VALUE(SUBSTITUTE(実質収支比率等に係る経年分析!G$48,"▲","-")),2)</f>
        <v>11.81</v>
      </c>
      <c r="D19" s="134">
        <f>ROUND(VALUE(SUBSTITUTE(実質収支比率等に係る経年分析!H$48,"▲","-")),2)</f>
        <v>6.32</v>
      </c>
      <c r="E19" s="134">
        <f>ROUND(VALUE(SUBSTITUTE(実質収支比率等に係る経年分析!I$48,"▲","-")),2)</f>
        <v>3.75</v>
      </c>
      <c r="F19" s="134">
        <f>ROUND(VALUE(SUBSTITUTE(実質収支比率等に係る経年分析!J$48,"▲","-")),2)</f>
        <v>7.68</v>
      </c>
    </row>
    <row r="20" spans="1:11">
      <c r="A20" s="134" t="s">
        <v>42</v>
      </c>
      <c r="B20" s="134">
        <f>ROUND(VALUE(SUBSTITUTE(実質収支比率等に係る経年分析!F$47,"▲","-")),2)</f>
        <v>30.16</v>
      </c>
      <c r="C20" s="134">
        <f>ROUND(VALUE(SUBSTITUTE(実質収支比率等に係る経年分析!G$47,"▲","-")),2)</f>
        <v>29.21</v>
      </c>
      <c r="D20" s="134">
        <f>ROUND(VALUE(SUBSTITUTE(実質収支比率等に係る経年分析!H$47,"▲","-")),2)</f>
        <v>32.130000000000003</v>
      </c>
      <c r="E20" s="134">
        <f>ROUND(VALUE(SUBSTITUTE(実質収支比率等に係る経年分析!I$47,"▲","-")),2)</f>
        <v>29.71</v>
      </c>
      <c r="F20" s="134">
        <f>ROUND(VALUE(SUBSTITUTE(実質収支比率等に係る経年分析!J$47,"▲","-")),2)</f>
        <v>25.09</v>
      </c>
    </row>
    <row r="21" spans="1:11">
      <c r="A21" s="134" t="s">
        <v>43</v>
      </c>
      <c r="B21" s="134">
        <f>IF(ISNUMBER(VALUE(SUBSTITUTE(実質収支比率等に係る経年分析!F$49,"▲","-"))),ROUND(VALUE(SUBSTITUTE(実質収支比率等に係る経年分析!F$49,"▲","-")),2),NA())</f>
        <v>1.27</v>
      </c>
      <c r="C21" s="134">
        <f>IF(ISNUMBER(VALUE(SUBSTITUTE(実質収支比率等に係る経年分析!G$49,"▲","-"))),ROUND(VALUE(SUBSTITUTE(実質収支比率等に係る経年分析!G$49,"▲","-")),2),NA())</f>
        <v>-1.79</v>
      </c>
      <c r="D21" s="134">
        <f>IF(ISNUMBER(VALUE(SUBSTITUTE(実質収支比率等に係る経年分析!H$49,"▲","-"))),ROUND(VALUE(SUBSTITUTE(実質収支比率等に係る経年分析!H$49,"▲","-")),2),NA())</f>
        <v>-4.38</v>
      </c>
      <c r="E21" s="134">
        <f>IF(ISNUMBER(VALUE(SUBSTITUTE(実質収支比率等に係る経年分析!I$49,"▲","-"))),ROUND(VALUE(SUBSTITUTE(実質収支比率等に係る経年分析!I$49,"▲","-")),2),NA())</f>
        <v>-8.73</v>
      </c>
      <c r="F21" s="134">
        <f>IF(ISNUMBER(VALUE(SUBSTITUTE(実質収支比率等に係る経年分析!J$49,"▲","-"))),ROUND(VALUE(SUBSTITUTE(実質収支比率等に係る経年分析!J$49,"▲","-")),2),NA())</f>
        <v>-2.08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7.68</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897</v>
      </c>
      <c r="E42" s="136"/>
      <c r="F42" s="136"/>
      <c r="G42" s="136">
        <f>'実質公債費比率（分子）の構造'!L$52</f>
        <v>923</v>
      </c>
      <c r="H42" s="136"/>
      <c r="I42" s="136"/>
      <c r="J42" s="136">
        <f>'実質公債費比率（分子）の構造'!M$52</f>
        <v>940</v>
      </c>
      <c r="K42" s="136"/>
      <c r="L42" s="136"/>
      <c r="M42" s="136">
        <f>'実質公債費比率（分子）の構造'!N$52</f>
        <v>978</v>
      </c>
      <c r="N42" s="136"/>
      <c r="O42" s="136"/>
      <c r="P42" s="136">
        <f>'実質公債費比率（分子）の構造'!O$52</f>
        <v>939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174</v>
      </c>
      <c r="C45" s="136"/>
      <c r="D45" s="136"/>
      <c r="E45" s="136">
        <f>'実質公債費比率（分子）の構造'!L$49</f>
        <v>177</v>
      </c>
      <c r="F45" s="136"/>
      <c r="G45" s="136"/>
      <c r="H45" s="136">
        <f>'実質公債費比率（分子）の構造'!M$49</f>
        <v>185</v>
      </c>
      <c r="I45" s="136"/>
      <c r="J45" s="136"/>
      <c r="K45" s="136">
        <f>'実質公債費比率（分子）の構造'!N$49</f>
        <v>185</v>
      </c>
      <c r="L45" s="136"/>
      <c r="M45" s="136"/>
      <c r="N45" s="136">
        <f>'実質公債費比率（分子）の構造'!O$49</f>
        <v>186</v>
      </c>
      <c r="O45" s="136"/>
      <c r="P45" s="136"/>
    </row>
    <row r="46" spans="1:16">
      <c r="A46" s="136" t="s">
        <v>54</v>
      </c>
      <c r="B46" s="136">
        <f>'実質公債費比率（分子）の構造'!K$48</f>
        <v>538</v>
      </c>
      <c r="C46" s="136"/>
      <c r="D46" s="136"/>
      <c r="E46" s="136">
        <f>'実質公債費比率（分子）の構造'!L$48</f>
        <v>593</v>
      </c>
      <c r="F46" s="136"/>
      <c r="G46" s="136"/>
      <c r="H46" s="136">
        <f>'実質公債費比率（分子）の構造'!M$48</f>
        <v>550</v>
      </c>
      <c r="I46" s="136"/>
      <c r="J46" s="136"/>
      <c r="K46" s="136">
        <f>'実質公債費比率（分子）の構造'!N$48</f>
        <v>554</v>
      </c>
      <c r="L46" s="136"/>
      <c r="M46" s="136"/>
      <c r="N46" s="136">
        <f>'実質公債費比率（分子）の構造'!O$48</f>
        <v>534</v>
      </c>
      <c r="O46" s="136"/>
      <c r="P46" s="136"/>
    </row>
    <row r="47" spans="1:16">
      <c r="A47" s="136" t="s">
        <v>55</v>
      </c>
      <c r="B47" s="136">
        <f>'実質公債費比率（分子）の構造'!K$47</f>
        <v>1</v>
      </c>
      <c r="C47" s="136"/>
      <c r="D47" s="136"/>
      <c r="E47" s="136">
        <f>'実質公債費比率（分子）の構造'!L$47</f>
        <v>1</v>
      </c>
      <c r="F47" s="136"/>
      <c r="G47" s="136"/>
      <c r="H47" s="136">
        <f>'実質公債費比率（分子）の構造'!M$47</f>
        <v>1</v>
      </c>
      <c r="I47" s="136"/>
      <c r="J47" s="136"/>
      <c r="K47" s="136">
        <f>'実質公債費比率（分子）の構造'!N$47</f>
        <v>1</v>
      </c>
      <c r="L47" s="136"/>
      <c r="M47" s="136"/>
      <c r="N47" s="136">
        <f>'実質公債費比率（分子）の構造'!O$47</f>
        <v>1</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1323</v>
      </c>
      <c r="C49" s="136"/>
      <c r="D49" s="136"/>
      <c r="E49" s="136">
        <f>'実質公債費比率（分子）の構造'!L$45</f>
        <v>1350</v>
      </c>
      <c r="F49" s="136"/>
      <c r="G49" s="136"/>
      <c r="H49" s="136">
        <f>'実質公債費比率（分子）の構造'!M$45</f>
        <v>1344</v>
      </c>
      <c r="I49" s="136"/>
      <c r="J49" s="136"/>
      <c r="K49" s="136">
        <f>'実質公債費比率（分子）の構造'!N$45</f>
        <v>1322</v>
      </c>
      <c r="L49" s="136"/>
      <c r="M49" s="136"/>
      <c r="N49" s="136">
        <f>'実質公債費比率（分子）の構造'!O$45</f>
        <v>1255</v>
      </c>
      <c r="O49" s="136"/>
      <c r="P49" s="136"/>
    </row>
    <row r="50" spans="1:16">
      <c r="A50" s="136" t="s">
        <v>58</v>
      </c>
      <c r="B50" s="136" t="e">
        <f>NA()</f>
        <v>#N/A</v>
      </c>
      <c r="C50" s="136">
        <f>IF(ISNUMBER('実質公債費比率（分子）の構造'!K$53),'実質公債費比率（分子）の構造'!K$53,NA())</f>
        <v>1142</v>
      </c>
      <c r="D50" s="136" t="e">
        <f>NA()</f>
        <v>#N/A</v>
      </c>
      <c r="E50" s="136" t="e">
        <f>NA()</f>
        <v>#N/A</v>
      </c>
      <c r="F50" s="136">
        <f>IF(ISNUMBER('実質公債費比率（分子）の構造'!L$53),'実質公債費比率（分子）の構造'!L$53,NA())</f>
        <v>1198</v>
      </c>
      <c r="G50" s="136" t="e">
        <f>NA()</f>
        <v>#N/A</v>
      </c>
      <c r="H50" s="136" t="e">
        <f>NA()</f>
        <v>#N/A</v>
      </c>
      <c r="I50" s="136">
        <f>IF(ISNUMBER('実質公債費比率（分子）の構造'!M$53),'実質公債費比率（分子）の構造'!M$53,NA())</f>
        <v>1140</v>
      </c>
      <c r="J50" s="136" t="e">
        <f>NA()</f>
        <v>#N/A</v>
      </c>
      <c r="K50" s="136" t="e">
        <f>NA()</f>
        <v>#N/A</v>
      </c>
      <c r="L50" s="136">
        <f>IF(ISNUMBER('実質公債費比率（分子）の構造'!N$53),'実質公債費比率（分子）の構造'!N$53,NA())</f>
        <v>1084</v>
      </c>
      <c r="M50" s="136" t="e">
        <f>NA()</f>
        <v>#N/A</v>
      </c>
      <c r="N50" s="136" t="e">
        <f>NA()</f>
        <v>#N/A</v>
      </c>
      <c r="O50" s="136">
        <f>IF(ISNUMBER('実質公債費比率（分子）の構造'!O$53),'実質公債費比率（分子）の構造'!O$53,NA())</f>
        <v>1037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10995</v>
      </c>
      <c r="E56" s="135"/>
      <c r="F56" s="135"/>
      <c r="G56" s="135">
        <f>'将来負担比率（分子）の構造'!J$51</f>
        <v>11216</v>
      </c>
      <c r="H56" s="135"/>
      <c r="I56" s="135"/>
      <c r="J56" s="135">
        <f>'将来負担比率（分子）の構造'!K$51</f>
        <v>11601</v>
      </c>
      <c r="K56" s="135"/>
      <c r="L56" s="135"/>
      <c r="M56" s="135">
        <f>'将来負担比率（分子）の構造'!L$51</f>
        <v>12045</v>
      </c>
      <c r="N56" s="135"/>
      <c r="O56" s="135"/>
      <c r="P56" s="135">
        <f>'将来負担比率（分子）の構造'!M$51</f>
        <v>12264</v>
      </c>
    </row>
    <row r="57" spans="1:16">
      <c r="A57" s="135" t="s">
        <v>34</v>
      </c>
      <c r="B57" s="135"/>
      <c r="C57" s="135"/>
      <c r="D57" s="135">
        <f>'将来負担比率（分子）の構造'!I$50</f>
        <v>1063</v>
      </c>
      <c r="E57" s="135"/>
      <c r="F57" s="135"/>
      <c r="G57" s="135">
        <f>'将来負担比率（分子）の構造'!J$50</f>
        <v>992</v>
      </c>
      <c r="H57" s="135"/>
      <c r="I57" s="135"/>
      <c r="J57" s="135">
        <f>'将来負担比率（分子）の構造'!K$50</f>
        <v>857</v>
      </c>
      <c r="K57" s="135"/>
      <c r="L57" s="135"/>
      <c r="M57" s="135">
        <f>'将来負担比率（分子）の構造'!L$50</f>
        <v>796</v>
      </c>
      <c r="N57" s="135"/>
      <c r="O57" s="135"/>
      <c r="P57" s="135">
        <f>'将来負担比率（分子）の構造'!M$50</f>
        <v>738</v>
      </c>
    </row>
    <row r="58" spans="1:16">
      <c r="A58" s="135" t="s">
        <v>33</v>
      </c>
      <c r="B58" s="135"/>
      <c r="C58" s="135"/>
      <c r="D58" s="135">
        <f>'将来負担比率（分子）の構造'!I$49</f>
        <v>6437</v>
      </c>
      <c r="E58" s="135"/>
      <c r="F58" s="135"/>
      <c r="G58" s="135">
        <f>'将来負担比率（分子）の構造'!J$49</f>
        <v>6139</v>
      </c>
      <c r="H58" s="135"/>
      <c r="I58" s="135"/>
      <c r="J58" s="135">
        <f>'将来負担比率（分子）の構造'!K$49</f>
        <v>7546</v>
      </c>
      <c r="K58" s="135"/>
      <c r="L58" s="135"/>
      <c r="M58" s="135">
        <f>'将来負担比率（分子）の構造'!L$49</f>
        <v>8226</v>
      </c>
      <c r="N58" s="135"/>
      <c r="O58" s="135"/>
      <c r="P58" s="135">
        <f>'将来負担比率（分子）の構造'!M$49</f>
        <v>7519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736</v>
      </c>
      <c r="C61" s="135"/>
      <c r="D61" s="135"/>
      <c r="E61" s="135">
        <f>'将来負担比率（分子）の構造'!J$46</f>
        <v>848</v>
      </c>
      <c r="F61" s="135"/>
      <c r="G61" s="135"/>
      <c r="H61" s="135">
        <f>'将来負担比率（分子）の構造'!K$46</f>
        <v>747</v>
      </c>
      <c r="I61" s="135"/>
      <c r="J61" s="135"/>
      <c r="K61" s="135">
        <f>'将来負担比率（分子）の構造'!L$46</f>
        <v>649</v>
      </c>
      <c r="L61" s="135"/>
      <c r="M61" s="135"/>
      <c r="N61" s="135">
        <f>'将来負担比率（分子）の構造'!M$46</f>
        <v>532</v>
      </c>
      <c r="O61" s="135"/>
      <c r="P61" s="135"/>
    </row>
    <row r="62" spans="1:16">
      <c r="A62" s="135" t="s">
        <v>28</v>
      </c>
      <c r="B62" s="135">
        <f>'将来負担比率（分子）の構造'!I$45</f>
        <v>2414</v>
      </c>
      <c r="C62" s="135"/>
      <c r="D62" s="135"/>
      <c r="E62" s="135">
        <f>'将来負担比率（分子）の構造'!J$45</f>
        <v>2421</v>
      </c>
      <c r="F62" s="135"/>
      <c r="G62" s="135"/>
      <c r="H62" s="135">
        <f>'将来負担比率（分子）の構造'!K$45</f>
        <v>2017</v>
      </c>
      <c r="I62" s="135"/>
      <c r="J62" s="135"/>
      <c r="K62" s="135">
        <f>'将来負担比率（分子）の構造'!L$45</f>
        <v>2424</v>
      </c>
      <c r="L62" s="135"/>
      <c r="M62" s="135"/>
      <c r="N62" s="135">
        <f>'将来負担比率（分子）の構造'!M$45</f>
        <v>2177</v>
      </c>
      <c r="O62" s="135"/>
      <c r="P62" s="135"/>
    </row>
    <row r="63" spans="1:16">
      <c r="A63" s="135" t="s">
        <v>27</v>
      </c>
      <c r="B63" s="135">
        <f>'将来負担比率（分子）の構造'!I$44</f>
        <v>648</v>
      </c>
      <c r="C63" s="135"/>
      <c r="D63" s="135"/>
      <c r="E63" s="135">
        <f>'将来負担比率（分子）の構造'!J$44</f>
        <v>607</v>
      </c>
      <c r="F63" s="135"/>
      <c r="G63" s="135"/>
      <c r="H63" s="135">
        <f>'将来負担比率（分子）の構造'!K$44</f>
        <v>676</v>
      </c>
      <c r="I63" s="135"/>
      <c r="J63" s="135"/>
      <c r="K63" s="135">
        <f>'将来負担比率（分子）の構造'!L$44</f>
        <v>577</v>
      </c>
      <c r="L63" s="135"/>
      <c r="M63" s="135"/>
      <c r="N63" s="135">
        <f>'将来負担比率（分子）の構造'!M$44</f>
        <v>461</v>
      </c>
      <c r="O63" s="135"/>
      <c r="P63" s="135"/>
    </row>
    <row r="64" spans="1:16">
      <c r="A64" s="135" t="s">
        <v>26</v>
      </c>
      <c r="B64" s="135">
        <f>'将来負担比率（分子）の構造'!I$43</f>
        <v>9205</v>
      </c>
      <c r="C64" s="135"/>
      <c r="D64" s="135"/>
      <c r="E64" s="135">
        <f>'将来負担比率（分子）の構造'!J$43</f>
        <v>8972</v>
      </c>
      <c r="F64" s="135"/>
      <c r="G64" s="135"/>
      <c r="H64" s="135">
        <f>'将来負担比率（分子）の構造'!K$43</f>
        <v>8976</v>
      </c>
      <c r="I64" s="135"/>
      <c r="J64" s="135"/>
      <c r="K64" s="135">
        <f>'将来負担比率（分子）の構造'!L$43</f>
        <v>8886</v>
      </c>
      <c r="L64" s="135"/>
      <c r="M64" s="135"/>
      <c r="N64" s="135">
        <f>'将来負担比率（分子）の構造'!M$43</f>
        <v>8325</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11897</v>
      </c>
      <c r="C66" s="135"/>
      <c r="D66" s="135"/>
      <c r="E66" s="135">
        <f>'将来負担比率（分子）の構造'!J$41</f>
        <v>11975</v>
      </c>
      <c r="F66" s="135"/>
      <c r="G66" s="135"/>
      <c r="H66" s="135">
        <f>'将来負担比率（分子）の構造'!K$41</f>
        <v>11822</v>
      </c>
      <c r="I66" s="135"/>
      <c r="J66" s="135"/>
      <c r="K66" s="135">
        <f>'将来負担比率（分子）の構造'!L$41</f>
        <v>12150</v>
      </c>
      <c r="L66" s="135"/>
      <c r="M66" s="135"/>
      <c r="N66" s="135">
        <f>'将来負担比率（分子）の構造'!M$41</f>
        <v>12193</v>
      </c>
      <c r="O66" s="135"/>
      <c r="P66" s="135"/>
    </row>
    <row r="67" spans="1:16">
      <c r="A67" s="135" t="s">
        <v>62</v>
      </c>
      <c r="B67" s="135" t="e">
        <f>NA()</f>
        <v>#N/A</v>
      </c>
      <c r="C67" s="135">
        <f>IF(ISNUMBER('将来負担比率（分子）の構造'!I$52), IF('将来負担比率（分子）の構造'!I$52 &lt; 0, 0, '将来負担比率（分子）の構造'!I$52), NA())</f>
        <v>6405</v>
      </c>
      <c r="D67" s="135" t="e">
        <f>NA()</f>
        <v>#N/A</v>
      </c>
      <c r="E67" s="135" t="e">
        <f>NA()</f>
        <v>#N/A</v>
      </c>
      <c r="F67" s="135">
        <f>IF(ISNUMBER('将来負担比率（分子）の構造'!J$52), IF('将来負担比率（分子）の構造'!J$52 &lt; 0, 0, '将来負担比率（分子）の構造'!J$52), NA())</f>
        <v>6477</v>
      </c>
      <c r="G67" s="135" t="e">
        <f>NA()</f>
        <v>#N/A</v>
      </c>
      <c r="H67" s="135" t="e">
        <f>NA()</f>
        <v>#N/A</v>
      </c>
      <c r="I67" s="135">
        <f>IF(ISNUMBER('将来負担比率（分子）の構造'!K$52), IF('将来負担比率（分子）の構造'!K$52 &lt; 0, 0, '将来負担比率（分子）の構造'!K$52), NA())</f>
        <v>4235</v>
      </c>
      <c r="J67" s="135" t="e">
        <f>NA()</f>
        <v>#N/A</v>
      </c>
      <c r="K67" s="135" t="e">
        <f>NA()</f>
        <v>#N/A</v>
      </c>
      <c r="L67" s="135">
        <f>IF(ISNUMBER('将来負担比率（分子）の構造'!L$52), IF('将来負担比率（分子）の構造'!L$52 &lt; 0, 0, '将来負担比率（分子）の構造'!L$52), NA())</f>
        <v>3620</v>
      </c>
      <c r="M67" s="135" t="e">
        <f>NA()</f>
        <v>#N/A</v>
      </c>
      <c r="N67" s="135" t="e">
        <f>NA()</f>
        <v>#N/A</v>
      </c>
      <c r="O67" s="135">
        <f>IF(ISNUMBER('将来負担比率（分子）の構造'!M$52), IF('将来負担比率（分子）の構造'!M$52 &lt; 0, 0, '将来負担比率（分子）の構造'!M$52), NA())</f>
        <v>3168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3635752</v>
      </c>
      <c r="S5" s="669"/>
      <c r="T5" s="669"/>
      <c r="U5" s="669"/>
      <c r="V5" s="669"/>
      <c r="W5" s="669"/>
      <c r="X5" s="669"/>
      <c r="Y5" s="716"/>
      <c r="Z5" s="729">
        <v>24</v>
      </c>
      <c r="AA5" s="729"/>
      <c r="AB5" s="729"/>
      <c r="AC5" s="729"/>
      <c r="AD5" s="730">
        <v>3635752</v>
      </c>
      <c r="AE5" s="730"/>
      <c r="AF5" s="730"/>
      <c r="AG5" s="730"/>
      <c r="AH5" s="730"/>
      <c r="AI5" s="730"/>
      <c r="AJ5" s="730"/>
      <c r="AK5" s="730"/>
      <c r="AL5" s="717">
        <v>44.3</v>
      </c>
      <c r="AM5" s="686"/>
      <c r="AN5" s="686"/>
      <c r="AO5" s="718"/>
      <c r="AP5" s="705" t="s">
        <v>206</v>
      </c>
      <c r="AQ5" s="706"/>
      <c r="AR5" s="706"/>
      <c r="AS5" s="706"/>
      <c r="AT5" s="706"/>
      <c r="AU5" s="706"/>
      <c r="AV5" s="706"/>
      <c r="AW5" s="706"/>
      <c r="AX5" s="706"/>
      <c r="AY5" s="706"/>
      <c r="AZ5" s="706"/>
      <c r="BA5" s="706"/>
      <c r="BB5" s="706"/>
      <c r="BC5" s="706"/>
      <c r="BD5" s="706"/>
      <c r="BE5" s="706"/>
      <c r="BF5" s="707"/>
      <c r="BG5" s="618">
        <v>3626645</v>
      </c>
      <c r="BH5" s="619"/>
      <c r="BI5" s="619"/>
      <c r="BJ5" s="619"/>
      <c r="BK5" s="619"/>
      <c r="BL5" s="619"/>
      <c r="BM5" s="619"/>
      <c r="BN5" s="620"/>
      <c r="BO5" s="671">
        <v>99.7</v>
      </c>
      <c r="BP5" s="671"/>
      <c r="BQ5" s="671"/>
      <c r="BR5" s="671"/>
      <c r="BS5" s="672">
        <v>17807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87848</v>
      </c>
      <c r="S6" s="619"/>
      <c r="T6" s="619"/>
      <c r="U6" s="619"/>
      <c r="V6" s="619"/>
      <c r="W6" s="619"/>
      <c r="X6" s="619"/>
      <c r="Y6" s="620"/>
      <c r="Z6" s="671">
        <v>0.6</v>
      </c>
      <c r="AA6" s="671"/>
      <c r="AB6" s="671"/>
      <c r="AC6" s="671"/>
      <c r="AD6" s="672">
        <v>87848</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3626645</v>
      </c>
      <c r="BH6" s="619"/>
      <c r="BI6" s="619"/>
      <c r="BJ6" s="619"/>
      <c r="BK6" s="619"/>
      <c r="BL6" s="619"/>
      <c r="BM6" s="619"/>
      <c r="BN6" s="620"/>
      <c r="BO6" s="671">
        <v>99.7</v>
      </c>
      <c r="BP6" s="671"/>
      <c r="BQ6" s="671"/>
      <c r="BR6" s="671"/>
      <c r="BS6" s="672">
        <v>17807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173927</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173927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5708</v>
      </c>
      <c r="S7" s="619"/>
      <c r="T7" s="619"/>
      <c r="U7" s="619"/>
      <c r="V7" s="619"/>
      <c r="W7" s="619"/>
      <c r="X7" s="619"/>
      <c r="Y7" s="620"/>
      <c r="Z7" s="671">
        <v>0</v>
      </c>
      <c r="AA7" s="671"/>
      <c r="AB7" s="671"/>
      <c r="AC7" s="671"/>
      <c r="AD7" s="672">
        <v>5708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1619894</v>
      </c>
      <c r="BH7" s="619"/>
      <c r="BI7" s="619"/>
      <c r="BJ7" s="619"/>
      <c r="BK7" s="619"/>
      <c r="BL7" s="619"/>
      <c r="BM7" s="619"/>
      <c r="BN7" s="620"/>
      <c r="BO7" s="671">
        <v>44.6</v>
      </c>
      <c r="BP7" s="671"/>
      <c r="BQ7" s="671"/>
      <c r="BR7" s="671"/>
      <c r="BS7" s="672">
        <v>17807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2706860</v>
      </c>
      <c r="CS7" s="619"/>
      <c r="CT7" s="619"/>
      <c r="CU7" s="619"/>
      <c r="CV7" s="619"/>
      <c r="CW7" s="619"/>
      <c r="CX7" s="619"/>
      <c r="CY7" s="620"/>
      <c r="CZ7" s="671">
        <v>18.8</v>
      </c>
      <c r="DA7" s="671"/>
      <c r="DB7" s="671"/>
      <c r="DC7" s="671"/>
      <c r="DD7" s="624">
        <v>890163</v>
      </c>
      <c r="DE7" s="619"/>
      <c r="DF7" s="619"/>
      <c r="DG7" s="619"/>
      <c r="DH7" s="619"/>
      <c r="DI7" s="619"/>
      <c r="DJ7" s="619"/>
      <c r="DK7" s="619"/>
      <c r="DL7" s="619"/>
      <c r="DM7" s="619"/>
      <c r="DN7" s="619"/>
      <c r="DO7" s="619"/>
      <c r="DP7" s="620"/>
      <c r="DQ7" s="624">
        <v>1732981</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17655</v>
      </c>
      <c r="S8" s="619"/>
      <c r="T8" s="619"/>
      <c r="U8" s="619"/>
      <c r="V8" s="619"/>
      <c r="W8" s="619"/>
      <c r="X8" s="619"/>
      <c r="Y8" s="620"/>
      <c r="Z8" s="671">
        <v>0.1</v>
      </c>
      <c r="AA8" s="671"/>
      <c r="AB8" s="671"/>
      <c r="AC8" s="671"/>
      <c r="AD8" s="672">
        <v>17655</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51145</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3922773</v>
      </c>
      <c r="CS8" s="619"/>
      <c r="CT8" s="619"/>
      <c r="CU8" s="619"/>
      <c r="CV8" s="619"/>
      <c r="CW8" s="619"/>
      <c r="CX8" s="619"/>
      <c r="CY8" s="620"/>
      <c r="CZ8" s="671">
        <v>27.3</v>
      </c>
      <c r="DA8" s="671"/>
      <c r="DB8" s="671"/>
      <c r="DC8" s="671"/>
      <c r="DD8" s="624">
        <v>157316</v>
      </c>
      <c r="DE8" s="619"/>
      <c r="DF8" s="619"/>
      <c r="DG8" s="619"/>
      <c r="DH8" s="619"/>
      <c r="DI8" s="619"/>
      <c r="DJ8" s="619"/>
      <c r="DK8" s="619"/>
      <c r="DL8" s="619"/>
      <c r="DM8" s="619"/>
      <c r="DN8" s="619"/>
      <c r="DO8" s="619"/>
      <c r="DP8" s="620"/>
      <c r="DQ8" s="624">
        <v>1811182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16268</v>
      </c>
      <c r="S9" s="619"/>
      <c r="T9" s="619"/>
      <c r="U9" s="619"/>
      <c r="V9" s="619"/>
      <c r="W9" s="619"/>
      <c r="X9" s="619"/>
      <c r="Y9" s="620"/>
      <c r="Z9" s="671">
        <v>0.1</v>
      </c>
      <c r="AA9" s="671"/>
      <c r="AB9" s="671"/>
      <c r="AC9" s="671"/>
      <c r="AD9" s="672">
        <v>16268</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1256538</v>
      </c>
      <c r="BH9" s="619"/>
      <c r="BI9" s="619"/>
      <c r="BJ9" s="619"/>
      <c r="BK9" s="619"/>
      <c r="BL9" s="619"/>
      <c r="BM9" s="619"/>
      <c r="BN9" s="620"/>
      <c r="BO9" s="671">
        <v>34.6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1125664</v>
      </c>
      <c r="CS9" s="619"/>
      <c r="CT9" s="619"/>
      <c r="CU9" s="619"/>
      <c r="CV9" s="619"/>
      <c r="CW9" s="619"/>
      <c r="CX9" s="619"/>
      <c r="CY9" s="620"/>
      <c r="CZ9" s="671">
        <v>7.8</v>
      </c>
      <c r="DA9" s="671"/>
      <c r="DB9" s="671"/>
      <c r="DC9" s="671"/>
      <c r="DD9" s="624">
        <v>24278</v>
      </c>
      <c r="DE9" s="619"/>
      <c r="DF9" s="619"/>
      <c r="DG9" s="619"/>
      <c r="DH9" s="619"/>
      <c r="DI9" s="619"/>
      <c r="DJ9" s="619"/>
      <c r="DK9" s="619"/>
      <c r="DL9" s="619"/>
      <c r="DM9" s="619"/>
      <c r="DN9" s="619"/>
      <c r="DO9" s="619"/>
      <c r="DP9" s="620"/>
      <c r="DQ9" s="624">
        <v>1096752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654612</v>
      </c>
      <c r="S10" s="619"/>
      <c r="T10" s="619"/>
      <c r="U10" s="619"/>
      <c r="V10" s="619"/>
      <c r="W10" s="619"/>
      <c r="X10" s="619"/>
      <c r="Y10" s="620"/>
      <c r="Z10" s="671">
        <v>4.3</v>
      </c>
      <c r="AA10" s="671"/>
      <c r="AB10" s="671"/>
      <c r="AC10" s="671"/>
      <c r="AD10" s="672">
        <v>654612</v>
      </c>
      <c r="AE10" s="672"/>
      <c r="AF10" s="672"/>
      <c r="AG10" s="672"/>
      <c r="AH10" s="672"/>
      <c r="AI10" s="672"/>
      <c r="AJ10" s="672"/>
      <c r="AK10" s="672"/>
      <c r="AL10" s="641">
        <v>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78595</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8630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8630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71786</v>
      </c>
      <c r="S11" s="619"/>
      <c r="T11" s="619"/>
      <c r="U11" s="619"/>
      <c r="V11" s="619"/>
      <c r="W11" s="619"/>
      <c r="X11" s="619"/>
      <c r="Y11" s="620"/>
      <c r="Z11" s="671">
        <v>0.5</v>
      </c>
      <c r="AA11" s="671"/>
      <c r="AB11" s="671"/>
      <c r="AC11" s="671"/>
      <c r="AD11" s="672">
        <v>71786</v>
      </c>
      <c r="AE11" s="672"/>
      <c r="AF11" s="672"/>
      <c r="AG11" s="672"/>
      <c r="AH11" s="672"/>
      <c r="AI11" s="672"/>
      <c r="AJ11" s="672"/>
      <c r="AK11" s="672"/>
      <c r="AL11" s="641">
        <v>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233616</v>
      </c>
      <c r="BH11" s="619"/>
      <c r="BI11" s="619"/>
      <c r="BJ11" s="619"/>
      <c r="BK11" s="619"/>
      <c r="BL11" s="619"/>
      <c r="BM11" s="619"/>
      <c r="BN11" s="620"/>
      <c r="BO11" s="671">
        <v>6.4</v>
      </c>
      <c r="BP11" s="671"/>
      <c r="BQ11" s="671"/>
      <c r="BR11" s="671"/>
      <c r="BS11" s="624">
        <v>17807</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401908</v>
      </c>
      <c r="CS11" s="619"/>
      <c r="CT11" s="619"/>
      <c r="CU11" s="619"/>
      <c r="CV11" s="619"/>
      <c r="CW11" s="619"/>
      <c r="CX11" s="619"/>
      <c r="CY11" s="620"/>
      <c r="CZ11" s="671">
        <v>2.8</v>
      </c>
      <c r="DA11" s="671"/>
      <c r="DB11" s="671"/>
      <c r="DC11" s="671"/>
      <c r="DD11" s="624">
        <v>286374</v>
      </c>
      <c r="DE11" s="619"/>
      <c r="DF11" s="619"/>
      <c r="DG11" s="619"/>
      <c r="DH11" s="619"/>
      <c r="DI11" s="619"/>
      <c r="DJ11" s="619"/>
      <c r="DK11" s="619"/>
      <c r="DL11" s="619"/>
      <c r="DM11" s="619"/>
      <c r="DN11" s="619"/>
      <c r="DO11" s="619"/>
      <c r="DP11" s="620"/>
      <c r="DQ11" s="624">
        <v>184124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1691135</v>
      </c>
      <c r="BH12" s="619"/>
      <c r="BI12" s="619"/>
      <c r="BJ12" s="619"/>
      <c r="BK12" s="619"/>
      <c r="BL12" s="619"/>
      <c r="BM12" s="619"/>
      <c r="BN12" s="620"/>
      <c r="BO12" s="671">
        <v>46.5</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222510</v>
      </c>
      <c r="CS12" s="619"/>
      <c r="CT12" s="619"/>
      <c r="CU12" s="619"/>
      <c r="CV12" s="619"/>
      <c r="CW12" s="619"/>
      <c r="CX12" s="619"/>
      <c r="CY12" s="620"/>
      <c r="CZ12" s="671">
        <v>1.5</v>
      </c>
      <c r="DA12" s="671"/>
      <c r="DB12" s="671"/>
      <c r="DC12" s="671"/>
      <c r="DD12" s="624">
        <v>103580</v>
      </c>
      <c r="DE12" s="619"/>
      <c r="DF12" s="619"/>
      <c r="DG12" s="619"/>
      <c r="DH12" s="619"/>
      <c r="DI12" s="619"/>
      <c r="DJ12" s="619"/>
      <c r="DK12" s="619"/>
      <c r="DL12" s="619"/>
      <c r="DM12" s="619"/>
      <c r="DN12" s="619"/>
      <c r="DO12" s="619"/>
      <c r="DP12" s="620"/>
      <c r="DQ12" s="624">
        <v>211088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19325</v>
      </c>
      <c r="S13" s="619"/>
      <c r="T13" s="619"/>
      <c r="U13" s="619"/>
      <c r="V13" s="619"/>
      <c r="W13" s="619"/>
      <c r="X13" s="619"/>
      <c r="Y13" s="620"/>
      <c r="Z13" s="671">
        <v>0.1</v>
      </c>
      <c r="AA13" s="671"/>
      <c r="AB13" s="671"/>
      <c r="AC13" s="671"/>
      <c r="AD13" s="672">
        <v>19325</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1663139</v>
      </c>
      <c r="BH13" s="619"/>
      <c r="BI13" s="619"/>
      <c r="BJ13" s="619"/>
      <c r="BK13" s="619"/>
      <c r="BL13" s="619"/>
      <c r="BM13" s="619"/>
      <c r="BN13" s="620"/>
      <c r="BO13" s="671">
        <v>45.7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1523926</v>
      </c>
      <c r="CS13" s="619"/>
      <c r="CT13" s="619"/>
      <c r="CU13" s="619"/>
      <c r="CV13" s="619"/>
      <c r="CW13" s="619"/>
      <c r="CX13" s="619"/>
      <c r="CY13" s="620"/>
      <c r="CZ13" s="671">
        <v>10.6</v>
      </c>
      <c r="DA13" s="671"/>
      <c r="DB13" s="671"/>
      <c r="DC13" s="671"/>
      <c r="DD13" s="624">
        <v>805307</v>
      </c>
      <c r="DE13" s="619"/>
      <c r="DF13" s="619"/>
      <c r="DG13" s="619"/>
      <c r="DH13" s="619"/>
      <c r="DI13" s="619"/>
      <c r="DJ13" s="619"/>
      <c r="DK13" s="619"/>
      <c r="DL13" s="619"/>
      <c r="DM13" s="619"/>
      <c r="DN13" s="619"/>
      <c r="DO13" s="619"/>
      <c r="DP13" s="620"/>
      <c r="DQ13" s="624">
        <v>831021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70670</v>
      </c>
      <c r="BH14" s="619"/>
      <c r="BI14" s="619"/>
      <c r="BJ14" s="619"/>
      <c r="BK14" s="619"/>
      <c r="BL14" s="619"/>
      <c r="BM14" s="619"/>
      <c r="BN14" s="620"/>
      <c r="BO14" s="671">
        <v>1.9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515478</v>
      </c>
      <c r="CS14" s="619"/>
      <c r="CT14" s="619"/>
      <c r="CU14" s="619"/>
      <c r="CV14" s="619"/>
      <c r="CW14" s="619"/>
      <c r="CX14" s="619"/>
      <c r="CY14" s="620"/>
      <c r="CZ14" s="671">
        <v>3.6</v>
      </c>
      <c r="DA14" s="671"/>
      <c r="DB14" s="671"/>
      <c r="DC14" s="671"/>
      <c r="DD14" s="624">
        <v>47978</v>
      </c>
      <c r="DE14" s="619"/>
      <c r="DF14" s="619"/>
      <c r="DG14" s="619"/>
      <c r="DH14" s="619"/>
      <c r="DI14" s="619"/>
      <c r="DJ14" s="619"/>
      <c r="DK14" s="619"/>
      <c r="DL14" s="619"/>
      <c r="DM14" s="619"/>
      <c r="DN14" s="619"/>
      <c r="DO14" s="619"/>
      <c r="DP14" s="620"/>
      <c r="DQ14" s="624">
        <v>393623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12090</v>
      </c>
      <c r="S15" s="619"/>
      <c r="T15" s="619"/>
      <c r="U15" s="619"/>
      <c r="V15" s="619"/>
      <c r="W15" s="619"/>
      <c r="X15" s="619"/>
      <c r="Y15" s="620"/>
      <c r="Z15" s="671">
        <v>0.1</v>
      </c>
      <c r="AA15" s="671"/>
      <c r="AB15" s="671"/>
      <c r="AC15" s="671"/>
      <c r="AD15" s="672">
        <v>12090</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244946</v>
      </c>
      <c r="BH15" s="619"/>
      <c r="BI15" s="619"/>
      <c r="BJ15" s="619"/>
      <c r="BK15" s="619"/>
      <c r="BL15" s="619"/>
      <c r="BM15" s="619"/>
      <c r="BN15" s="620"/>
      <c r="BO15" s="671">
        <v>6.7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2505017</v>
      </c>
      <c r="CS15" s="619"/>
      <c r="CT15" s="619"/>
      <c r="CU15" s="619"/>
      <c r="CV15" s="619"/>
      <c r="CW15" s="619"/>
      <c r="CX15" s="619"/>
      <c r="CY15" s="620"/>
      <c r="CZ15" s="671">
        <v>17.399999999999999</v>
      </c>
      <c r="DA15" s="671"/>
      <c r="DB15" s="671"/>
      <c r="DC15" s="671"/>
      <c r="DD15" s="624">
        <v>498294</v>
      </c>
      <c r="DE15" s="619"/>
      <c r="DF15" s="619"/>
      <c r="DG15" s="619"/>
      <c r="DH15" s="619"/>
      <c r="DI15" s="619"/>
      <c r="DJ15" s="619"/>
      <c r="DK15" s="619"/>
      <c r="DL15" s="619"/>
      <c r="DM15" s="619"/>
      <c r="DN15" s="619"/>
      <c r="DO15" s="619"/>
      <c r="DP15" s="620"/>
      <c r="DQ15" s="624">
        <v>2093855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4115471</v>
      </c>
      <c r="S16" s="619"/>
      <c r="T16" s="619"/>
      <c r="U16" s="619"/>
      <c r="V16" s="619"/>
      <c r="W16" s="619"/>
      <c r="X16" s="619"/>
      <c r="Y16" s="620"/>
      <c r="Z16" s="671">
        <v>27.1</v>
      </c>
      <c r="AA16" s="671"/>
      <c r="AB16" s="671"/>
      <c r="AC16" s="671"/>
      <c r="AD16" s="672">
        <v>3662397</v>
      </c>
      <c r="AE16" s="672"/>
      <c r="AF16" s="672"/>
      <c r="AG16" s="672"/>
      <c r="AH16" s="672"/>
      <c r="AI16" s="672"/>
      <c r="AJ16" s="672"/>
      <c r="AK16" s="672"/>
      <c r="AL16" s="641">
        <v>44.7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4574</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4379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3662397</v>
      </c>
      <c r="S17" s="619"/>
      <c r="T17" s="619"/>
      <c r="U17" s="619"/>
      <c r="V17" s="619"/>
      <c r="W17" s="619"/>
      <c r="X17" s="619"/>
      <c r="Y17" s="620"/>
      <c r="Z17" s="671">
        <v>24.1</v>
      </c>
      <c r="AA17" s="671"/>
      <c r="AB17" s="671"/>
      <c r="AC17" s="671"/>
      <c r="AD17" s="672">
        <v>3662397</v>
      </c>
      <c r="AE17" s="672"/>
      <c r="AF17" s="672"/>
      <c r="AG17" s="672"/>
      <c r="AH17" s="672"/>
      <c r="AI17" s="672"/>
      <c r="AJ17" s="672"/>
      <c r="AK17" s="672"/>
      <c r="AL17" s="641">
        <v>44.7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1255168</v>
      </c>
      <c r="CS17" s="619"/>
      <c r="CT17" s="619"/>
      <c r="CU17" s="619"/>
      <c r="CV17" s="619"/>
      <c r="CW17" s="619"/>
      <c r="CX17" s="619"/>
      <c r="CY17" s="620"/>
      <c r="CZ17" s="671">
        <v>8.6999999999999993</v>
      </c>
      <c r="DA17" s="671"/>
      <c r="DB17" s="671"/>
      <c r="DC17" s="671"/>
      <c r="DD17" s="624" t="s">
        <v>108</v>
      </c>
      <c r="DE17" s="619"/>
      <c r="DF17" s="619"/>
      <c r="DG17" s="619"/>
      <c r="DH17" s="619"/>
      <c r="DI17" s="619"/>
      <c r="DJ17" s="619"/>
      <c r="DK17" s="619"/>
      <c r="DL17" s="619"/>
      <c r="DM17" s="619"/>
      <c r="DN17" s="619"/>
      <c r="DO17" s="619"/>
      <c r="DP17" s="620"/>
      <c r="DQ17" s="624">
        <v>1113679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453074</v>
      </c>
      <c r="S18" s="619"/>
      <c r="T18" s="619"/>
      <c r="U18" s="619"/>
      <c r="V18" s="619"/>
      <c r="W18" s="619"/>
      <c r="X18" s="619"/>
      <c r="Y18" s="620"/>
      <c r="Z18" s="671">
        <v>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9107</v>
      </c>
      <c r="BH19" s="619"/>
      <c r="BI19" s="619"/>
      <c r="BJ19" s="619"/>
      <c r="BK19" s="619"/>
      <c r="BL19" s="619"/>
      <c r="BM19" s="619"/>
      <c r="BN19" s="620"/>
      <c r="BO19" s="671">
        <v>0.3</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8636515</v>
      </c>
      <c r="S20" s="619"/>
      <c r="T20" s="619"/>
      <c r="U20" s="619"/>
      <c r="V20" s="619"/>
      <c r="W20" s="619"/>
      <c r="X20" s="619"/>
      <c r="Y20" s="620"/>
      <c r="Z20" s="671">
        <v>56.9</v>
      </c>
      <c r="AA20" s="671"/>
      <c r="AB20" s="671"/>
      <c r="AC20" s="671"/>
      <c r="AD20" s="672">
        <v>8183441</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9107</v>
      </c>
      <c r="BH20" s="619"/>
      <c r="BI20" s="619"/>
      <c r="BJ20" s="619"/>
      <c r="BK20" s="619"/>
      <c r="BL20" s="619"/>
      <c r="BM20" s="619"/>
      <c r="BN20" s="620"/>
      <c r="BO20" s="671">
        <v>0.3</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14366435</v>
      </c>
      <c r="CS20" s="619"/>
      <c r="CT20" s="619"/>
      <c r="CU20" s="619"/>
      <c r="CV20" s="619"/>
      <c r="CW20" s="619"/>
      <c r="CX20" s="619"/>
      <c r="CY20" s="620"/>
      <c r="CZ20" s="671">
        <v>100</v>
      </c>
      <c r="DA20" s="671"/>
      <c r="DB20" s="671"/>
      <c r="DC20" s="671"/>
      <c r="DD20" s="624">
        <v>2813290</v>
      </c>
      <c r="DE20" s="619"/>
      <c r="DF20" s="619"/>
      <c r="DG20" s="619"/>
      <c r="DH20" s="619"/>
      <c r="DI20" s="619"/>
      <c r="DJ20" s="619"/>
      <c r="DK20" s="619"/>
      <c r="DL20" s="619"/>
      <c r="DM20" s="619"/>
      <c r="DN20" s="619"/>
      <c r="DO20" s="619"/>
      <c r="DP20" s="620"/>
      <c r="DQ20" s="624">
        <v>9655241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3880</v>
      </c>
      <c r="S21" s="619"/>
      <c r="T21" s="619"/>
      <c r="U21" s="619"/>
      <c r="V21" s="619"/>
      <c r="W21" s="619"/>
      <c r="X21" s="619"/>
      <c r="Y21" s="620"/>
      <c r="Z21" s="671">
        <v>0</v>
      </c>
      <c r="AA21" s="671"/>
      <c r="AB21" s="671"/>
      <c r="AC21" s="671"/>
      <c r="AD21" s="672">
        <v>3880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9107</v>
      </c>
      <c r="BH21" s="619"/>
      <c r="BI21" s="619"/>
      <c r="BJ21" s="619"/>
      <c r="BK21" s="619"/>
      <c r="BL21" s="619"/>
      <c r="BM21" s="619"/>
      <c r="BN21" s="620"/>
      <c r="BO21" s="671">
        <v>0.3</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334446</v>
      </c>
      <c r="S22" s="619"/>
      <c r="T22" s="619"/>
      <c r="U22" s="619"/>
      <c r="V22" s="619"/>
      <c r="W22" s="619"/>
      <c r="X22" s="619"/>
      <c r="Y22" s="620"/>
      <c r="Z22" s="671">
        <v>2.2000000000000002</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252343</v>
      </c>
      <c r="S23" s="619"/>
      <c r="T23" s="619"/>
      <c r="U23" s="619"/>
      <c r="V23" s="619"/>
      <c r="W23" s="619"/>
      <c r="X23" s="619"/>
      <c r="Y23" s="620"/>
      <c r="Z23" s="671">
        <v>1.7</v>
      </c>
      <c r="AA23" s="671"/>
      <c r="AB23" s="671"/>
      <c r="AC23" s="671"/>
      <c r="AD23" s="672">
        <v>8018</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20315</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5742029</v>
      </c>
      <c r="CS24" s="669"/>
      <c r="CT24" s="669"/>
      <c r="CU24" s="669"/>
      <c r="CV24" s="669"/>
      <c r="CW24" s="669"/>
      <c r="CX24" s="669"/>
      <c r="CY24" s="716"/>
      <c r="CZ24" s="720">
        <v>40</v>
      </c>
      <c r="DA24" s="721"/>
      <c r="DB24" s="721"/>
      <c r="DC24" s="722"/>
      <c r="DD24" s="715">
        <v>3724600</v>
      </c>
      <c r="DE24" s="669"/>
      <c r="DF24" s="669"/>
      <c r="DG24" s="669"/>
      <c r="DH24" s="669"/>
      <c r="DI24" s="669"/>
      <c r="DJ24" s="669"/>
      <c r="DK24" s="716"/>
      <c r="DL24" s="715">
        <v>3706765</v>
      </c>
      <c r="DM24" s="669"/>
      <c r="DN24" s="669"/>
      <c r="DO24" s="669"/>
      <c r="DP24" s="669"/>
      <c r="DQ24" s="669"/>
      <c r="DR24" s="669"/>
      <c r="DS24" s="669"/>
      <c r="DT24" s="669"/>
      <c r="DU24" s="669"/>
      <c r="DV24" s="716"/>
      <c r="DW24" s="717">
        <v>41.9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1568075</v>
      </c>
      <c r="S25" s="619"/>
      <c r="T25" s="619"/>
      <c r="U25" s="619"/>
      <c r="V25" s="619"/>
      <c r="W25" s="619"/>
      <c r="X25" s="619"/>
      <c r="Y25" s="620"/>
      <c r="Z25" s="671">
        <v>10.3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2106487</v>
      </c>
      <c r="CS25" s="637"/>
      <c r="CT25" s="637"/>
      <c r="CU25" s="637"/>
      <c r="CV25" s="637"/>
      <c r="CW25" s="637"/>
      <c r="CX25" s="637"/>
      <c r="CY25" s="638"/>
      <c r="CZ25" s="621">
        <v>14.7</v>
      </c>
      <c r="DA25" s="639"/>
      <c r="DB25" s="639"/>
      <c r="DC25" s="640"/>
      <c r="DD25" s="624">
        <v>1889716</v>
      </c>
      <c r="DE25" s="637"/>
      <c r="DF25" s="637"/>
      <c r="DG25" s="637"/>
      <c r="DH25" s="637"/>
      <c r="DI25" s="637"/>
      <c r="DJ25" s="637"/>
      <c r="DK25" s="638"/>
      <c r="DL25" s="624">
        <v>1872175</v>
      </c>
      <c r="DM25" s="637"/>
      <c r="DN25" s="637"/>
      <c r="DO25" s="637"/>
      <c r="DP25" s="637"/>
      <c r="DQ25" s="637"/>
      <c r="DR25" s="637"/>
      <c r="DS25" s="637"/>
      <c r="DT25" s="637"/>
      <c r="DU25" s="637"/>
      <c r="DV25" s="638"/>
      <c r="DW25" s="641">
        <v>21.2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1133949</v>
      </c>
      <c r="CS26" s="619"/>
      <c r="CT26" s="619"/>
      <c r="CU26" s="619"/>
      <c r="CV26" s="619"/>
      <c r="CW26" s="619"/>
      <c r="CX26" s="619"/>
      <c r="CY26" s="620"/>
      <c r="CZ26" s="621">
        <v>7.9</v>
      </c>
      <c r="DA26" s="639"/>
      <c r="DB26" s="639"/>
      <c r="DC26" s="640"/>
      <c r="DD26" s="624">
        <v>1011788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1088442</v>
      </c>
      <c r="S27" s="619"/>
      <c r="T27" s="619"/>
      <c r="U27" s="619"/>
      <c r="V27" s="619"/>
      <c r="W27" s="619"/>
      <c r="X27" s="619"/>
      <c r="Y27" s="620"/>
      <c r="Z27" s="671">
        <v>7.2</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3635752</v>
      </c>
      <c r="BH27" s="619"/>
      <c r="BI27" s="619"/>
      <c r="BJ27" s="619"/>
      <c r="BK27" s="619"/>
      <c r="BL27" s="619"/>
      <c r="BM27" s="619"/>
      <c r="BN27" s="620"/>
      <c r="BO27" s="671">
        <v>100</v>
      </c>
      <c r="BP27" s="671"/>
      <c r="BQ27" s="671"/>
      <c r="BR27" s="671"/>
      <c r="BS27" s="624">
        <v>17807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2380374</v>
      </c>
      <c r="CS27" s="637"/>
      <c r="CT27" s="637"/>
      <c r="CU27" s="637"/>
      <c r="CV27" s="637"/>
      <c r="CW27" s="637"/>
      <c r="CX27" s="637"/>
      <c r="CY27" s="638"/>
      <c r="CZ27" s="621">
        <v>16.600000000000001</v>
      </c>
      <c r="DA27" s="639"/>
      <c r="DB27" s="639"/>
      <c r="DC27" s="640"/>
      <c r="DD27" s="624">
        <v>721205</v>
      </c>
      <c r="DE27" s="637"/>
      <c r="DF27" s="637"/>
      <c r="DG27" s="637"/>
      <c r="DH27" s="637"/>
      <c r="DI27" s="637"/>
      <c r="DJ27" s="637"/>
      <c r="DK27" s="638"/>
      <c r="DL27" s="624">
        <v>720911</v>
      </c>
      <c r="DM27" s="637"/>
      <c r="DN27" s="637"/>
      <c r="DO27" s="637"/>
      <c r="DP27" s="637"/>
      <c r="DQ27" s="637"/>
      <c r="DR27" s="637"/>
      <c r="DS27" s="637"/>
      <c r="DT27" s="637"/>
      <c r="DU27" s="637"/>
      <c r="DV27" s="638"/>
      <c r="DW27" s="641">
        <v>8.1999999999999993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90702</v>
      </c>
      <c r="S28" s="619"/>
      <c r="T28" s="619"/>
      <c r="U28" s="619"/>
      <c r="V28" s="619"/>
      <c r="W28" s="619"/>
      <c r="X28" s="619"/>
      <c r="Y28" s="620"/>
      <c r="Z28" s="671">
        <v>0.6</v>
      </c>
      <c r="AA28" s="671"/>
      <c r="AB28" s="671"/>
      <c r="AC28" s="671"/>
      <c r="AD28" s="672">
        <v>6259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1255168</v>
      </c>
      <c r="CS28" s="619"/>
      <c r="CT28" s="619"/>
      <c r="CU28" s="619"/>
      <c r="CV28" s="619"/>
      <c r="CW28" s="619"/>
      <c r="CX28" s="619"/>
      <c r="CY28" s="620"/>
      <c r="CZ28" s="621">
        <v>8.6999999999999993</v>
      </c>
      <c r="DA28" s="639"/>
      <c r="DB28" s="639"/>
      <c r="DC28" s="640"/>
      <c r="DD28" s="624">
        <v>1113679</v>
      </c>
      <c r="DE28" s="619"/>
      <c r="DF28" s="619"/>
      <c r="DG28" s="619"/>
      <c r="DH28" s="619"/>
      <c r="DI28" s="619"/>
      <c r="DJ28" s="619"/>
      <c r="DK28" s="620"/>
      <c r="DL28" s="624">
        <v>1113679</v>
      </c>
      <c r="DM28" s="619"/>
      <c r="DN28" s="619"/>
      <c r="DO28" s="619"/>
      <c r="DP28" s="619"/>
      <c r="DQ28" s="619"/>
      <c r="DR28" s="619"/>
      <c r="DS28" s="619"/>
      <c r="DT28" s="619"/>
      <c r="DU28" s="619"/>
      <c r="DV28" s="620"/>
      <c r="DW28" s="641">
        <v>12.6</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25446</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1255168</v>
      </c>
      <c r="CS29" s="637"/>
      <c r="CT29" s="637"/>
      <c r="CU29" s="637"/>
      <c r="CV29" s="637"/>
      <c r="CW29" s="637"/>
      <c r="CX29" s="637"/>
      <c r="CY29" s="638"/>
      <c r="CZ29" s="621">
        <v>8.6999999999999993</v>
      </c>
      <c r="DA29" s="639"/>
      <c r="DB29" s="639"/>
      <c r="DC29" s="640"/>
      <c r="DD29" s="624">
        <v>1113679</v>
      </c>
      <c r="DE29" s="637"/>
      <c r="DF29" s="637"/>
      <c r="DG29" s="637"/>
      <c r="DH29" s="637"/>
      <c r="DI29" s="637"/>
      <c r="DJ29" s="637"/>
      <c r="DK29" s="638"/>
      <c r="DL29" s="624">
        <v>1113679</v>
      </c>
      <c r="DM29" s="637"/>
      <c r="DN29" s="637"/>
      <c r="DO29" s="637"/>
      <c r="DP29" s="637"/>
      <c r="DQ29" s="637"/>
      <c r="DR29" s="637"/>
      <c r="DS29" s="637"/>
      <c r="DT29" s="637"/>
      <c r="DU29" s="637"/>
      <c r="DV29" s="638"/>
      <c r="DW29" s="641">
        <v>12.6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1625626</v>
      </c>
      <c r="S30" s="619"/>
      <c r="T30" s="619"/>
      <c r="U30" s="619"/>
      <c r="V30" s="619"/>
      <c r="W30" s="619"/>
      <c r="X30" s="619"/>
      <c r="Y30" s="620"/>
      <c r="Z30" s="671">
        <v>10.7</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97.8</v>
      </c>
      <c r="BH30" s="685"/>
      <c r="BI30" s="685"/>
      <c r="BJ30" s="685"/>
      <c r="BK30" s="685"/>
      <c r="BL30" s="685"/>
      <c r="BM30" s="686">
        <v>88.6</v>
      </c>
      <c r="BN30" s="685"/>
      <c r="BO30" s="685"/>
      <c r="BP30" s="685"/>
      <c r="BQ30" s="687"/>
      <c r="BR30" s="684">
        <v>97.8</v>
      </c>
      <c r="BS30" s="685"/>
      <c r="BT30" s="685"/>
      <c r="BU30" s="685"/>
      <c r="BV30" s="685"/>
      <c r="BW30" s="685"/>
      <c r="BX30" s="686">
        <v>88.2</v>
      </c>
      <c r="BY30" s="685"/>
      <c r="BZ30" s="685"/>
      <c r="CA30" s="685"/>
      <c r="CB30" s="687"/>
      <c r="CD30" s="690"/>
      <c r="CE30" s="691"/>
      <c r="CF30" s="655" t="s">
        <v>290</v>
      </c>
      <c r="CG30" s="652"/>
      <c r="CH30" s="652"/>
      <c r="CI30" s="652"/>
      <c r="CJ30" s="652"/>
      <c r="CK30" s="652"/>
      <c r="CL30" s="652"/>
      <c r="CM30" s="652"/>
      <c r="CN30" s="652"/>
      <c r="CO30" s="652"/>
      <c r="CP30" s="652"/>
      <c r="CQ30" s="653"/>
      <c r="CR30" s="618">
        <v>1122070</v>
      </c>
      <c r="CS30" s="619"/>
      <c r="CT30" s="619"/>
      <c r="CU30" s="619"/>
      <c r="CV30" s="619"/>
      <c r="CW30" s="619"/>
      <c r="CX30" s="619"/>
      <c r="CY30" s="620"/>
      <c r="CZ30" s="621">
        <v>7.8</v>
      </c>
      <c r="DA30" s="639"/>
      <c r="DB30" s="639"/>
      <c r="DC30" s="640"/>
      <c r="DD30" s="624">
        <v>998314</v>
      </c>
      <c r="DE30" s="619"/>
      <c r="DF30" s="619"/>
      <c r="DG30" s="619"/>
      <c r="DH30" s="619"/>
      <c r="DI30" s="619"/>
      <c r="DJ30" s="619"/>
      <c r="DK30" s="620"/>
      <c r="DL30" s="624">
        <v>998314</v>
      </c>
      <c r="DM30" s="619"/>
      <c r="DN30" s="619"/>
      <c r="DO30" s="619"/>
      <c r="DP30" s="619"/>
      <c r="DQ30" s="619"/>
      <c r="DR30" s="619"/>
      <c r="DS30" s="619"/>
      <c r="DT30" s="619"/>
      <c r="DU30" s="619"/>
      <c r="DV30" s="620"/>
      <c r="DW30" s="641">
        <v>11.3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279712</v>
      </c>
      <c r="S31" s="619"/>
      <c r="T31" s="619"/>
      <c r="U31" s="619"/>
      <c r="V31" s="619"/>
      <c r="W31" s="619"/>
      <c r="X31" s="619"/>
      <c r="Y31" s="620"/>
      <c r="Z31" s="671">
        <v>1.8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94.4</v>
      </c>
      <c r="BN31" s="683"/>
      <c r="BO31" s="683"/>
      <c r="BP31" s="683"/>
      <c r="BQ31" s="647"/>
      <c r="BR31" s="682">
        <v>98.5</v>
      </c>
      <c r="BS31" s="637"/>
      <c r="BT31" s="637"/>
      <c r="BU31" s="637"/>
      <c r="BV31" s="637"/>
      <c r="BW31" s="637"/>
      <c r="BX31" s="673">
        <v>93.2</v>
      </c>
      <c r="BY31" s="683"/>
      <c r="BZ31" s="683"/>
      <c r="CA31" s="683"/>
      <c r="CB31" s="647"/>
      <c r="CD31" s="690"/>
      <c r="CE31" s="691"/>
      <c r="CF31" s="655" t="s">
        <v>294</v>
      </c>
      <c r="CG31" s="652"/>
      <c r="CH31" s="652"/>
      <c r="CI31" s="652"/>
      <c r="CJ31" s="652"/>
      <c r="CK31" s="652"/>
      <c r="CL31" s="652"/>
      <c r="CM31" s="652"/>
      <c r="CN31" s="652"/>
      <c r="CO31" s="652"/>
      <c r="CP31" s="652"/>
      <c r="CQ31" s="653"/>
      <c r="CR31" s="618">
        <v>133098</v>
      </c>
      <c r="CS31" s="637"/>
      <c r="CT31" s="637"/>
      <c r="CU31" s="637"/>
      <c r="CV31" s="637"/>
      <c r="CW31" s="637"/>
      <c r="CX31" s="637"/>
      <c r="CY31" s="638"/>
      <c r="CZ31" s="621">
        <v>0.9</v>
      </c>
      <c r="DA31" s="639"/>
      <c r="DB31" s="639"/>
      <c r="DC31" s="640"/>
      <c r="DD31" s="624">
        <v>115365</v>
      </c>
      <c r="DE31" s="637"/>
      <c r="DF31" s="637"/>
      <c r="DG31" s="637"/>
      <c r="DH31" s="637"/>
      <c r="DI31" s="637"/>
      <c r="DJ31" s="637"/>
      <c r="DK31" s="638"/>
      <c r="DL31" s="624">
        <v>115365</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79663</v>
      </c>
      <c r="S32" s="619"/>
      <c r="T32" s="619"/>
      <c r="U32" s="619"/>
      <c r="V32" s="619"/>
      <c r="W32" s="619"/>
      <c r="X32" s="619"/>
      <c r="Y32" s="620"/>
      <c r="Z32" s="671">
        <v>0.5</v>
      </c>
      <c r="AA32" s="671"/>
      <c r="AB32" s="671"/>
      <c r="AC32" s="671"/>
      <c r="AD32" s="672">
        <v>266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96.7</v>
      </c>
      <c r="BH32" s="603"/>
      <c r="BI32" s="603"/>
      <c r="BJ32" s="603"/>
      <c r="BK32" s="603"/>
      <c r="BL32" s="603"/>
      <c r="BM32" s="666">
        <v>82.5</v>
      </c>
      <c r="BN32" s="603"/>
      <c r="BO32" s="603"/>
      <c r="BP32" s="603"/>
      <c r="BQ32" s="660"/>
      <c r="BR32" s="681">
        <v>96.9</v>
      </c>
      <c r="BS32" s="603"/>
      <c r="BT32" s="603"/>
      <c r="BU32" s="603"/>
      <c r="BV32" s="603"/>
      <c r="BW32" s="603"/>
      <c r="BX32" s="666">
        <v>83.1</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1164707</v>
      </c>
      <c r="S33" s="619"/>
      <c r="T33" s="619"/>
      <c r="U33" s="619"/>
      <c r="V33" s="619"/>
      <c r="W33" s="619"/>
      <c r="X33" s="619"/>
      <c r="Y33" s="620"/>
      <c r="Z33" s="671">
        <v>7.7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5806542</v>
      </c>
      <c r="CS33" s="637"/>
      <c r="CT33" s="637"/>
      <c r="CU33" s="637"/>
      <c r="CV33" s="637"/>
      <c r="CW33" s="637"/>
      <c r="CX33" s="637"/>
      <c r="CY33" s="638"/>
      <c r="CZ33" s="621">
        <v>40.4</v>
      </c>
      <c r="DA33" s="639"/>
      <c r="DB33" s="639"/>
      <c r="DC33" s="640"/>
      <c r="DD33" s="624">
        <v>5211311</v>
      </c>
      <c r="DE33" s="637"/>
      <c r="DF33" s="637"/>
      <c r="DG33" s="637"/>
      <c r="DH33" s="637"/>
      <c r="DI33" s="637"/>
      <c r="DJ33" s="637"/>
      <c r="DK33" s="638"/>
      <c r="DL33" s="624">
        <v>3902098</v>
      </c>
      <c r="DM33" s="637"/>
      <c r="DN33" s="637"/>
      <c r="DO33" s="637"/>
      <c r="DP33" s="637"/>
      <c r="DQ33" s="637"/>
      <c r="DR33" s="637"/>
      <c r="DS33" s="637"/>
      <c r="DT33" s="637"/>
      <c r="DU33" s="637"/>
      <c r="DV33" s="638"/>
      <c r="DW33" s="641">
        <v>44.1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1522582</v>
      </c>
      <c r="CS34" s="619"/>
      <c r="CT34" s="619"/>
      <c r="CU34" s="619"/>
      <c r="CV34" s="619"/>
      <c r="CW34" s="619"/>
      <c r="CX34" s="619"/>
      <c r="CY34" s="620"/>
      <c r="CZ34" s="621">
        <v>10.6</v>
      </c>
      <c r="DA34" s="639"/>
      <c r="DB34" s="639"/>
      <c r="DC34" s="640"/>
      <c r="DD34" s="624">
        <v>1339007</v>
      </c>
      <c r="DE34" s="619"/>
      <c r="DF34" s="619"/>
      <c r="DG34" s="619"/>
      <c r="DH34" s="619"/>
      <c r="DI34" s="619"/>
      <c r="DJ34" s="619"/>
      <c r="DK34" s="620"/>
      <c r="DL34" s="624">
        <v>1026546</v>
      </c>
      <c r="DM34" s="619"/>
      <c r="DN34" s="619"/>
      <c r="DO34" s="619"/>
      <c r="DP34" s="619"/>
      <c r="DQ34" s="619"/>
      <c r="DR34" s="619"/>
      <c r="DS34" s="619"/>
      <c r="DT34" s="619"/>
      <c r="DU34" s="619"/>
      <c r="DV34" s="620"/>
      <c r="DW34" s="641">
        <v>11.6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640607</v>
      </c>
      <c r="S35" s="619"/>
      <c r="T35" s="619"/>
      <c r="U35" s="619"/>
      <c r="V35" s="619"/>
      <c r="W35" s="619"/>
      <c r="X35" s="619"/>
      <c r="Y35" s="620"/>
      <c r="Z35" s="671">
        <v>4.2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1731660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161148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159898</v>
      </c>
      <c r="CS35" s="637"/>
      <c r="CT35" s="637"/>
      <c r="CU35" s="637"/>
      <c r="CV35" s="637"/>
      <c r="CW35" s="637"/>
      <c r="CX35" s="637"/>
      <c r="CY35" s="638"/>
      <c r="CZ35" s="621">
        <v>1.1000000000000001</v>
      </c>
      <c r="DA35" s="639"/>
      <c r="DB35" s="639"/>
      <c r="DC35" s="640"/>
      <c r="DD35" s="624">
        <v>116358</v>
      </c>
      <c r="DE35" s="637"/>
      <c r="DF35" s="637"/>
      <c r="DG35" s="637"/>
      <c r="DH35" s="637"/>
      <c r="DI35" s="637"/>
      <c r="DJ35" s="637"/>
      <c r="DK35" s="638"/>
      <c r="DL35" s="624">
        <v>98499</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15169872</v>
      </c>
      <c r="S36" s="659"/>
      <c r="T36" s="659"/>
      <c r="U36" s="659"/>
      <c r="V36" s="659"/>
      <c r="W36" s="659"/>
      <c r="X36" s="659"/>
      <c r="Y36" s="662"/>
      <c r="Z36" s="663">
        <v>100</v>
      </c>
      <c r="AA36" s="663"/>
      <c r="AB36" s="663"/>
      <c r="AC36" s="663"/>
      <c r="AD36" s="664">
        <v>8201864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521321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113924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1862489</v>
      </c>
      <c r="CS36" s="619"/>
      <c r="CT36" s="619"/>
      <c r="CU36" s="619"/>
      <c r="CV36" s="619"/>
      <c r="CW36" s="619"/>
      <c r="CX36" s="619"/>
      <c r="CY36" s="620"/>
      <c r="CZ36" s="621">
        <v>13</v>
      </c>
      <c r="DA36" s="639"/>
      <c r="DB36" s="639"/>
      <c r="DC36" s="640"/>
      <c r="DD36" s="624">
        <v>1734855</v>
      </c>
      <c r="DE36" s="619"/>
      <c r="DF36" s="619"/>
      <c r="DG36" s="619"/>
      <c r="DH36" s="619"/>
      <c r="DI36" s="619"/>
      <c r="DJ36" s="619"/>
      <c r="DK36" s="620"/>
      <c r="DL36" s="624">
        <v>1494036</v>
      </c>
      <c r="DM36" s="619"/>
      <c r="DN36" s="619"/>
      <c r="DO36" s="619"/>
      <c r="DP36" s="619"/>
      <c r="DQ36" s="619"/>
      <c r="DR36" s="619"/>
      <c r="DS36" s="619"/>
      <c r="DT36" s="619"/>
      <c r="DU36" s="619"/>
      <c r="DV36" s="620"/>
      <c r="DW36" s="641">
        <v>16.899999999999999</v>
      </c>
      <c r="DX36" s="642"/>
      <c r="DY36" s="642"/>
      <c r="DZ36" s="642"/>
      <c r="EA36" s="642"/>
      <c r="EB36" s="642"/>
      <c r="EC36" s="643"/>
    </row>
    <row r="37" spans="2:133" ht="11.25" customHeight="1">
      <c r="AQ37" s="644" t="s">
        <v>312</v>
      </c>
      <c r="AR37" s="645"/>
      <c r="AS37" s="645"/>
      <c r="AT37" s="645"/>
      <c r="AU37" s="645"/>
      <c r="AV37" s="645"/>
      <c r="AW37" s="645"/>
      <c r="AX37" s="645"/>
      <c r="AY37" s="646"/>
      <c r="AZ37" s="618">
        <v>197469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4528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542798</v>
      </c>
      <c r="CS37" s="637"/>
      <c r="CT37" s="637"/>
      <c r="CU37" s="637"/>
      <c r="CV37" s="637"/>
      <c r="CW37" s="637"/>
      <c r="CX37" s="637"/>
      <c r="CY37" s="638"/>
      <c r="CZ37" s="621">
        <v>3.8</v>
      </c>
      <c r="DA37" s="639"/>
      <c r="DB37" s="639"/>
      <c r="DC37" s="640"/>
      <c r="DD37" s="624">
        <v>542798</v>
      </c>
      <c r="DE37" s="637"/>
      <c r="DF37" s="637"/>
      <c r="DG37" s="637"/>
      <c r="DH37" s="637"/>
      <c r="DI37" s="637"/>
      <c r="DJ37" s="637"/>
      <c r="DK37" s="638"/>
      <c r="DL37" s="624">
        <v>512353</v>
      </c>
      <c r="DM37" s="637"/>
      <c r="DN37" s="637"/>
      <c r="DO37" s="637"/>
      <c r="DP37" s="637"/>
      <c r="DQ37" s="637"/>
      <c r="DR37" s="637"/>
      <c r="DS37" s="637"/>
      <c r="DT37" s="637"/>
      <c r="DU37" s="637"/>
      <c r="DV37" s="638"/>
      <c r="DW37" s="641">
        <v>5.8</v>
      </c>
      <c r="DX37" s="642"/>
      <c r="DY37" s="642"/>
      <c r="DZ37" s="642"/>
      <c r="EA37" s="642"/>
      <c r="EB37" s="642"/>
      <c r="EC37" s="643"/>
    </row>
    <row r="38" spans="2:133" ht="11.25" customHeight="1">
      <c r="AQ38" s="644" t="s">
        <v>315</v>
      </c>
      <c r="AR38" s="645"/>
      <c r="AS38" s="645"/>
      <c r="AT38" s="645"/>
      <c r="AU38" s="645"/>
      <c r="AV38" s="645"/>
      <c r="AW38" s="645"/>
      <c r="AX38" s="645"/>
      <c r="AY38" s="646"/>
      <c r="AZ38" s="618">
        <v>46951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8034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1532079</v>
      </c>
      <c r="CS38" s="619"/>
      <c r="CT38" s="619"/>
      <c r="CU38" s="619"/>
      <c r="CV38" s="619"/>
      <c r="CW38" s="619"/>
      <c r="CX38" s="619"/>
      <c r="CY38" s="620"/>
      <c r="CZ38" s="621">
        <v>10.7</v>
      </c>
      <c r="DA38" s="639"/>
      <c r="DB38" s="639"/>
      <c r="DC38" s="640"/>
      <c r="DD38" s="624">
        <v>1332483</v>
      </c>
      <c r="DE38" s="619"/>
      <c r="DF38" s="619"/>
      <c r="DG38" s="619"/>
      <c r="DH38" s="619"/>
      <c r="DI38" s="619"/>
      <c r="DJ38" s="619"/>
      <c r="DK38" s="620"/>
      <c r="DL38" s="624">
        <v>1283017</v>
      </c>
      <c r="DM38" s="619"/>
      <c r="DN38" s="619"/>
      <c r="DO38" s="619"/>
      <c r="DP38" s="619"/>
      <c r="DQ38" s="619"/>
      <c r="DR38" s="619"/>
      <c r="DS38" s="619"/>
      <c r="DT38" s="619"/>
      <c r="DU38" s="619"/>
      <c r="DV38" s="620"/>
      <c r="DW38" s="641">
        <v>14.5</v>
      </c>
      <c r="DX38" s="642"/>
      <c r="DY38" s="642"/>
      <c r="DZ38" s="642"/>
      <c r="EA38" s="642"/>
      <c r="EB38" s="642"/>
      <c r="EC38" s="643"/>
    </row>
    <row r="39" spans="2:133" ht="11.25" customHeight="1">
      <c r="AQ39" s="644" t="s">
        <v>318</v>
      </c>
      <c r="AR39" s="645"/>
      <c r="AS39" s="645"/>
      <c r="AT39" s="645"/>
      <c r="AU39" s="645"/>
      <c r="AV39" s="645"/>
      <c r="AW39" s="645"/>
      <c r="AX39" s="645"/>
      <c r="AY39" s="646"/>
      <c r="AZ39" s="618">
        <v>2112</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729374</v>
      </c>
      <c r="CS39" s="637"/>
      <c r="CT39" s="637"/>
      <c r="CU39" s="637"/>
      <c r="CV39" s="637"/>
      <c r="CW39" s="637"/>
      <c r="CX39" s="637"/>
      <c r="CY39" s="638"/>
      <c r="CZ39" s="621">
        <v>5.0999999999999996</v>
      </c>
      <c r="DA39" s="639"/>
      <c r="DB39" s="639"/>
      <c r="DC39" s="640"/>
      <c r="DD39" s="624">
        <v>688608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280052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120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683755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264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2817864</v>
      </c>
      <c r="CS42" s="619"/>
      <c r="CT42" s="619"/>
      <c r="CU42" s="619"/>
      <c r="CV42" s="619"/>
      <c r="CW42" s="619"/>
      <c r="CX42" s="619"/>
      <c r="CY42" s="620"/>
      <c r="CZ42" s="621">
        <v>19.600000000000001</v>
      </c>
      <c r="DA42" s="622"/>
      <c r="DB42" s="622"/>
      <c r="DC42" s="623"/>
      <c r="DD42" s="624">
        <v>719330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91505</v>
      </c>
      <c r="CS43" s="637"/>
      <c r="CT43" s="637"/>
      <c r="CU43" s="637"/>
      <c r="CV43" s="637"/>
      <c r="CW43" s="637"/>
      <c r="CX43" s="637"/>
      <c r="CY43" s="638"/>
      <c r="CZ43" s="621">
        <v>0.6</v>
      </c>
      <c r="DA43" s="639"/>
      <c r="DB43" s="639"/>
      <c r="DC43" s="640"/>
      <c r="DD43" s="624">
        <v>91505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2813290</v>
      </c>
      <c r="CS44" s="619"/>
      <c r="CT44" s="619"/>
      <c r="CU44" s="619"/>
      <c r="CV44" s="619"/>
      <c r="CW44" s="619"/>
      <c r="CX44" s="619"/>
      <c r="CY44" s="620"/>
      <c r="CZ44" s="621">
        <v>19.600000000000001</v>
      </c>
      <c r="DA44" s="622"/>
      <c r="DB44" s="622"/>
      <c r="DC44" s="623"/>
      <c r="DD44" s="624">
        <v>714951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964295</v>
      </c>
      <c r="CS45" s="637"/>
      <c r="CT45" s="637"/>
      <c r="CU45" s="637"/>
      <c r="CV45" s="637"/>
      <c r="CW45" s="637"/>
      <c r="CX45" s="637"/>
      <c r="CY45" s="638"/>
      <c r="CZ45" s="621">
        <v>6.7</v>
      </c>
      <c r="DA45" s="639"/>
      <c r="DB45" s="639"/>
      <c r="DC45" s="640"/>
      <c r="DD45" s="624">
        <v>34111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1832663</v>
      </c>
      <c r="CS46" s="619"/>
      <c r="CT46" s="619"/>
      <c r="CU46" s="619"/>
      <c r="CV46" s="619"/>
      <c r="CW46" s="619"/>
      <c r="CX46" s="619"/>
      <c r="CY46" s="620"/>
      <c r="CZ46" s="621">
        <v>12.8</v>
      </c>
      <c r="DA46" s="622"/>
      <c r="DB46" s="622"/>
      <c r="DC46" s="623"/>
      <c r="DD46" s="624">
        <v>673341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4574</v>
      </c>
      <c r="CS47" s="637"/>
      <c r="CT47" s="637"/>
      <c r="CU47" s="637"/>
      <c r="CV47" s="637"/>
      <c r="CW47" s="637"/>
      <c r="CX47" s="637"/>
      <c r="CY47" s="638"/>
      <c r="CZ47" s="621">
        <v>0</v>
      </c>
      <c r="DA47" s="639"/>
      <c r="DB47" s="639"/>
      <c r="DC47" s="640"/>
      <c r="DD47" s="624">
        <v>4379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14366435</v>
      </c>
      <c r="CS49" s="603"/>
      <c r="CT49" s="603"/>
      <c r="CU49" s="603"/>
      <c r="CV49" s="603"/>
      <c r="CW49" s="603"/>
      <c r="CX49" s="603"/>
      <c r="CY49" s="604"/>
      <c r="CZ49" s="605">
        <v>100</v>
      </c>
      <c r="DA49" s="606"/>
      <c r="DB49" s="606"/>
      <c r="DC49" s="607"/>
      <c r="DD49" s="608">
        <v>9655241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340</v>
      </c>
      <c r="DK2" s="1138"/>
      <c r="DL2" s="1138"/>
      <c r="DM2" s="1138"/>
      <c r="DN2" s="1138"/>
      <c r="DO2" s="1139"/>
      <c r="DP2" s="200"/>
      <c r="DQ2" s="1137" t="s">
        <v>341</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0"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5" t="s">
        <v>358</v>
      </c>
      <c r="DH5" s="1126"/>
      <c r="DI5" s="1126"/>
      <c r="DJ5" s="1126"/>
      <c r="DK5" s="1127"/>
      <c r="DL5" s="1125" t="s">
        <v>359</v>
      </c>
      <c r="DM5" s="1126"/>
      <c r="DN5" s="1126"/>
      <c r="DO5" s="1126"/>
      <c r="DP5" s="1127"/>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1">
        <v>15169</v>
      </c>
      <c r="R7" s="1132"/>
      <c r="S7" s="1132"/>
      <c r="T7" s="1132"/>
      <c r="U7" s="1132"/>
      <c r="V7" s="1132">
        <v>14365</v>
      </c>
      <c r="W7" s="1132"/>
      <c r="X7" s="1132"/>
      <c r="Y7" s="1132"/>
      <c r="Z7" s="1132"/>
      <c r="AA7" s="1132">
        <v>803</v>
      </c>
      <c r="AB7" s="1132"/>
      <c r="AC7" s="1132"/>
      <c r="AD7" s="1132"/>
      <c r="AE7" s="1133"/>
      <c r="AF7" s="1134">
        <v>665</v>
      </c>
      <c r="AG7" s="1135"/>
      <c r="AH7" s="1135"/>
      <c r="AI7" s="1135"/>
      <c r="AJ7" s="1136"/>
      <c r="AK7" s="1118">
        <v>5</v>
      </c>
      <c r="AL7" s="1119"/>
      <c r="AM7" s="1119"/>
      <c r="AN7" s="1119"/>
      <c r="AO7" s="1119"/>
      <c r="AP7" s="1119">
        <v>12193</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t="s">
        <v>548</v>
      </c>
      <c r="BS7" s="1122" t="s">
        <v>549</v>
      </c>
      <c r="BT7" s="1123"/>
      <c r="BU7" s="1123"/>
      <c r="BV7" s="1123"/>
      <c r="BW7" s="1123"/>
      <c r="BX7" s="1123"/>
      <c r="BY7" s="1123"/>
      <c r="BZ7" s="1123"/>
      <c r="CA7" s="1123"/>
      <c r="CB7" s="1123"/>
      <c r="CC7" s="1123"/>
      <c r="CD7" s="1123"/>
      <c r="CE7" s="1123"/>
      <c r="CF7" s="1123"/>
      <c r="CG7" s="1124"/>
      <c r="CH7" s="1115">
        <v>3</v>
      </c>
      <c r="CI7" s="1116"/>
      <c r="CJ7" s="1116"/>
      <c r="CK7" s="1116"/>
      <c r="CL7" s="1117"/>
      <c r="CM7" s="1115">
        <v>127</v>
      </c>
      <c r="CN7" s="1116"/>
      <c r="CO7" s="1116"/>
      <c r="CP7" s="1116"/>
      <c r="CQ7" s="1117"/>
      <c r="CR7" s="1115">
        <v>30</v>
      </c>
      <c r="CS7" s="1116"/>
      <c r="CT7" s="1116"/>
      <c r="CU7" s="1116"/>
      <c r="CV7" s="1117"/>
      <c r="CW7" s="1115">
        <v>5</v>
      </c>
      <c r="CX7" s="1116"/>
      <c r="CY7" s="1116"/>
      <c r="CZ7" s="1116"/>
      <c r="DA7" s="1117"/>
      <c r="DB7" s="1115" t="s">
        <v>554</v>
      </c>
      <c r="DC7" s="1116"/>
      <c r="DD7" s="1116"/>
      <c r="DE7" s="1116"/>
      <c r="DF7" s="1117"/>
      <c r="DG7" s="1115" t="s">
        <v>554</v>
      </c>
      <c r="DH7" s="1116"/>
      <c r="DI7" s="1116"/>
      <c r="DJ7" s="1116"/>
      <c r="DK7" s="1117"/>
      <c r="DL7" s="1115" t="s">
        <v>554</v>
      </c>
      <c r="DM7" s="1116"/>
      <c r="DN7" s="1116"/>
      <c r="DO7" s="1116"/>
      <c r="DP7" s="1117"/>
      <c r="DQ7" s="1115" t="s">
        <v>554</v>
      </c>
      <c r="DR7" s="1116"/>
      <c r="DS7" s="1116"/>
      <c r="DT7" s="1116"/>
      <c r="DU7" s="1117"/>
      <c r="DV7" s="1142"/>
      <c r="DW7" s="1143"/>
      <c r="DX7" s="1143"/>
      <c r="DY7" s="1143"/>
      <c r="DZ7" s="1144"/>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6</v>
      </c>
      <c r="R8" s="1070"/>
      <c r="S8" s="1070"/>
      <c r="T8" s="1070"/>
      <c r="U8" s="1070"/>
      <c r="V8" s="1070">
        <v>6</v>
      </c>
      <c r="W8" s="1070"/>
      <c r="X8" s="1070"/>
      <c r="Y8" s="1070"/>
      <c r="Z8" s="1070"/>
      <c r="AA8" s="1070">
        <v>0</v>
      </c>
      <c r="AB8" s="1070"/>
      <c r="AC8" s="1070"/>
      <c r="AD8" s="1070"/>
      <c r="AE8" s="1071"/>
      <c r="AF8" s="1045" t="s">
        <v>108</v>
      </c>
      <c r="AG8" s="1046"/>
      <c r="AH8" s="1046"/>
      <c r="AI8" s="1046"/>
      <c r="AJ8" s="1047"/>
      <c r="AK8" s="1112" t="s">
        <v>553</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548</v>
      </c>
      <c r="BS8" s="1040" t="s">
        <v>550</v>
      </c>
      <c r="BT8" s="1041"/>
      <c r="BU8" s="1041"/>
      <c r="BV8" s="1041"/>
      <c r="BW8" s="1041"/>
      <c r="BX8" s="1041"/>
      <c r="BY8" s="1041"/>
      <c r="BZ8" s="1041"/>
      <c r="CA8" s="1041"/>
      <c r="CB8" s="1041"/>
      <c r="CC8" s="1041"/>
      <c r="CD8" s="1041"/>
      <c r="CE8" s="1041"/>
      <c r="CF8" s="1041"/>
      <c r="CG8" s="1042"/>
      <c r="CH8" s="1015" t="s">
        <v>554</v>
      </c>
      <c r="CI8" s="1016"/>
      <c r="CJ8" s="1016"/>
      <c r="CK8" s="1016"/>
      <c r="CL8" s="1017"/>
      <c r="CM8" s="1015">
        <v>7</v>
      </c>
      <c r="CN8" s="1016"/>
      <c r="CO8" s="1016"/>
      <c r="CP8" s="1016"/>
      <c r="CQ8" s="1017"/>
      <c r="CR8" s="1015">
        <v>9</v>
      </c>
      <c r="CS8" s="1016"/>
      <c r="CT8" s="1016"/>
      <c r="CU8" s="1016"/>
      <c r="CV8" s="1017"/>
      <c r="CW8" s="1015" t="s">
        <v>554</v>
      </c>
      <c r="CX8" s="1016"/>
      <c r="CY8" s="1016"/>
      <c r="CZ8" s="1016"/>
      <c r="DA8" s="1017"/>
      <c r="DB8" s="1015" t="s">
        <v>554</v>
      </c>
      <c r="DC8" s="1016"/>
      <c r="DD8" s="1016"/>
      <c r="DE8" s="1016"/>
      <c r="DF8" s="1017"/>
      <c r="DG8" s="1015" t="s">
        <v>554</v>
      </c>
      <c r="DH8" s="1016"/>
      <c r="DI8" s="1016"/>
      <c r="DJ8" s="1016"/>
      <c r="DK8" s="1017"/>
      <c r="DL8" s="1015" t="s">
        <v>554</v>
      </c>
      <c r="DM8" s="1016"/>
      <c r="DN8" s="1016"/>
      <c r="DO8" s="1016"/>
      <c r="DP8" s="1017"/>
      <c r="DQ8" s="1015" t="s">
        <v>554</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548</v>
      </c>
      <c r="BS9" s="1040" t="s">
        <v>551</v>
      </c>
      <c r="BT9" s="1041"/>
      <c r="BU9" s="1041"/>
      <c r="BV9" s="1041"/>
      <c r="BW9" s="1041"/>
      <c r="BX9" s="1041"/>
      <c r="BY9" s="1041"/>
      <c r="BZ9" s="1041"/>
      <c r="CA9" s="1041"/>
      <c r="CB9" s="1041"/>
      <c r="CC9" s="1041"/>
      <c r="CD9" s="1041"/>
      <c r="CE9" s="1041"/>
      <c r="CF9" s="1041"/>
      <c r="CG9" s="1042"/>
      <c r="CH9" s="1015">
        <v>10</v>
      </c>
      <c r="CI9" s="1016"/>
      <c r="CJ9" s="1016"/>
      <c r="CK9" s="1016"/>
      <c r="CL9" s="1017"/>
      <c r="CM9" s="1015">
        <v>711</v>
      </c>
      <c r="CN9" s="1016"/>
      <c r="CO9" s="1016"/>
      <c r="CP9" s="1016"/>
      <c r="CQ9" s="1017"/>
      <c r="CR9" s="1015">
        <v>5</v>
      </c>
      <c r="CS9" s="1016"/>
      <c r="CT9" s="1016"/>
      <c r="CU9" s="1016"/>
      <c r="CV9" s="1017"/>
      <c r="CW9" s="1015" t="s">
        <v>555</v>
      </c>
      <c r="CX9" s="1016"/>
      <c r="CY9" s="1016"/>
      <c r="CZ9" s="1016"/>
      <c r="DA9" s="1017"/>
      <c r="DB9" s="1015" t="s">
        <v>554</v>
      </c>
      <c r="DC9" s="1016"/>
      <c r="DD9" s="1016"/>
      <c r="DE9" s="1016"/>
      <c r="DF9" s="1017"/>
      <c r="DG9" s="1015">
        <v>864</v>
      </c>
      <c r="DH9" s="1016"/>
      <c r="DI9" s="1016"/>
      <c r="DJ9" s="1016"/>
      <c r="DK9" s="1017"/>
      <c r="DL9" s="1114" t="s">
        <v>556</v>
      </c>
      <c r="DM9" s="1016"/>
      <c r="DN9" s="1016"/>
      <c r="DO9" s="1016"/>
      <c r="DP9" s="1017"/>
      <c r="DQ9" s="1015">
        <v>532</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548</v>
      </c>
      <c r="BS10" s="1040" t="s">
        <v>552</v>
      </c>
      <c r="BT10" s="1041"/>
      <c r="BU10" s="1041"/>
      <c r="BV10" s="1041"/>
      <c r="BW10" s="1041"/>
      <c r="BX10" s="1041"/>
      <c r="BY10" s="1041"/>
      <c r="BZ10" s="1041"/>
      <c r="CA10" s="1041"/>
      <c r="CB10" s="1041"/>
      <c r="CC10" s="1041"/>
      <c r="CD10" s="1041"/>
      <c r="CE10" s="1041"/>
      <c r="CF10" s="1041"/>
      <c r="CG10" s="1042"/>
      <c r="CH10" s="1015">
        <v>26</v>
      </c>
      <c r="CI10" s="1016"/>
      <c r="CJ10" s="1016"/>
      <c r="CK10" s="1016"/>
      <c r="CL10" s="1017"/>
      <c r="CM10" s="1015">
        <v>5436</v>
      </c>
      <c r="CN10" s="1016"/>
      <c r="CO10" s="1016"/>
      <c r="CP10" s="1016"/>
      <c r="CQ10" s="1017"/>
      <c r="CR10" s="1015">
        <v>5660</v>
      </c>
      <c r="CS10" s="1016"/>
      <c r="CT10" s="1016"/>
      <c r="CU10" s="1016"/>
      <c r="CV10" s="1017"/>
      <c r="CW10" s="1015">
        <v>600</v>
      </c>
      <c r="CX10" s="1016"/>
      <c r="CY10" s="1016"/>
      <c r="CZ10" s="1016"/>
      <c r="DA10" s="1017"/>
      <c r="DB10" s="1015" t="s">
        <v>555</v>
      </c>
      <c r="DC10" s="1016"/>
      <c r="DD10" s="1016"/>
      <c r="DE10" s="1016"/>
      <c r="DF10" s="1017"/>
      <c r="DG10" s="1015" t="s">
        <v>554</v>
      </c>
      <c r="DH10" s="1016"/>
      <c r="DI10" s="1016"/>
      <c r="DJ10" s="1016"/>
      <c r="DK10" s="1017"/>
      <c r="DL10" s="1015" t="s">
        <v>556</v>
      </c>
      <c r="DM10" s="1016"/>
      <c r="DN10" s="1016"/>
      <c r="DO10" s="1016"/>
      <c r="DP10" s="1017"/>
      <c r="DQ10" s="1015" t="s">
        <v>554</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15170</v>
      </c>
      <c r="R23" s="1095"/>
      <c r="S23" s="1095"/>
      <c r="T23" s="1095"/>
      <c r="U23" s="1095"/>
      <c r="V23" s="1095">
        <v>14366</v>
      </c>
      <c r="W23" s="1095"/>
      <c r="X23" s="1095"/>
      <c r="Y23" s="1095"/>
      <c r="Z23" s="1095"/>
      <c r="AA23" s="1095">
        <v>803</v>
      </c>
      <c r="AB23" s="1095"/>
      <c r="AC23" s="1095"/>
      <c r="AD23" s="1095"/>
      <c r="AE23" s="1096"/>
      <c r="AF23" s="1097">
        <v>665</v>
      </c>
      <c r="AG23" s="1095"/>
      <c r="AH23" s="1095"/>
      <c r="AI23" s="1095"/>
      <c r="AJ23" s="1098"/>
      <c r="AK23" s="1099"/>
      <c r="AL23" s="1100"/>
      <c r="AM23" s="1100"/>
      <c r="AN23" s="1100"/>
      <c r="AO23" s="1100"/>
      <c r="AP23" s="1095">
        <v>12193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3933</v>
      </c>
      <c r="R28" s="1080"/>
      <c r="S28" s="1080"/>
      <c r="T28" s="1080"/>
      <c r="U28" s="1080"/>
      <c r="V28" s="1080">
        <v>3772</v>
      </c>
      <c r="W28" s="1080"/>
      <c r="X28" s="1080"/>
      <c r="Y28" s="1080"/>
      <c r="Z28" s="1080"/>
      <c r="AA28" s="1080">
        <v>161</v>
      </c>
      <c r="AB28" s="1080"/>
      <c r="AC28" s="1080"/>
      <c r="AD28" s="1080"/>
      <c r="AE28" s="1081"/>
      <c r="AF28" s="1082">
        <v>161</v>
      </c>
      <c r="AG28" s="1080"/>
      <c r="AH28" s="1080"/>
      <c r="AI28" s="1080"/>
      <c r="AJ28" s="1083"/>
      <c r="AK28" s="1084">
        <v>239</v>
      </c>
      <c r="AL28" s="1072"/>
      <c r="AM28" s="1072"/>
      <c r="AN28" s="1072"/>
      <c r="AO28" s="1072"/>
      <c r="AP28" s="1072">
        <v>4</v>
      </c>
      <c r="AQ28" s="1072"/>
      <c r="AR28" s="1072"/>
      <c r="AS28" s="1072"/>
      <c r="AT28" s="1072"/>
      <c r="AU28" s="1072" t="s">
        <v>555</v>
      </c>
      <c r="AV28" s="1072"/>
      <c r="AW28" s="1072"/>
      <c r="AX28" s="1072"/>
      <c r="AY28" s="1072"/>
      <c r="AZ28" s="1073" t="s">
        <v>555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2474</v>
      </c>
      <c r="R29" s="1070"/>
      <c r="S29" s="1070"/>
      <c r="T29" s="1070"/>
      <c r="U29" s="1070"/>
      <c r="V29" s="1070">
        <v>2417</v>
      </c>
      <c r="W29" s="1070"/>
      <c r="X29" s="1070"/>
      <c r="Y29" s="1070"/>
      <c r="Z29" s="1070"/>
      <c r="AA29" s="1070">
        <v>57</v>
      </c>
      <c r="AB29" s="1070"/>
      <c r="AC29" s="1070"/>
      <c r="AD29" s="1070"/>
      <c r="AE29" s="1071"/>
      <c r="AF29" s="1045">
        <v>57</v>
      </c>
      <c r="AG29" s="1046"/>
      <c r="AH29" s="1046"/>
      <c r="AI29" s="1046"/>
      <c r="AJ29" s="1047"/>
      <c r="AK29" s="1006">
        <v>333</v>
      </c>
      <c r="AL29" s="997"/>
      <c r="AM29" s="997"/>
      <c r="AN29" s="997"/>
      <c r="AO29" s="997"/>
      <c r="AP29" s="997" t="s">
        <v>555</v>
      </c>
      <c r="AQ29" s="997"/>
      <c r="AR29" s="997"/>
      <c r="AS29" s="997"/>
      <c r="AT29" s="997"/>
      <c r="AU29" s="997" t="s">
        <v>555</v>
      </c>
      <c r="AV29" s="997"/>
      <c r="AW29" s="997"/>
      <c r="AX29" s="997"/>
      <c r="AY29" s="997"/>
      <c r="AZ29" s="1068" t="s">
        <v>555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518</v>
      </c>
      <c r="R30" s="1070"/>
      <c r="S30" s="1070"/>
      <c r="T30" s="1070"/>
      <c r="U30" s="1070"/>
      <c r="V30" s="1070">
        <v>516</v>
      </c>
      <c r="W30" s="1070"/>
      <c r="X30" s="1070"/>
      <c r="Y30" s="1070"/>
      <c r="Z30" s="1070"/>
      <c r="AA30" s="1070">
        <v>2</v>
      </c>
      <c r="AB30" s="1070"/>
      <c r="AC30" s="1070"/>
      <c r="AD30" s="1070"/>
      <c r="AE30" s="1071"/>
      <c r="AF30" s="1045">
        <v>2</v>
      </c>
      <c r="AG30" s="1046"/>
      <c r="AH30" s="1046"/>
      <c r="AI30" s="1046"/>
      <c r="AJ30" s="1047"/>
      <c r="AK30" s="1006">
        <v>324</v>
      </c>
      <c r="AL30" s="997"/>
      <c r="AM30" s="997"/>
      <c r="AN30" s="997"/>
      <c r="AO30" s="997"/>
      <c r="AP30" s="997" t="s">
        <v>557</v>
      </c>
      <c r="AQ30" s="997"/>
      <c r="AR30" s="997"/>
      <c r="AS30" s="997"/>
      <c r="AT30" s="997"/>
      <c r="AU30" s="997" t="s">
        <v>555</v>
      </c>
      <c r="AV30" s="997"/>
      <c r="AW30" s="997"/>
      <c r="AX30" s="997"/>
      <c r="AY30" s="997"/>
      <c r="AZ30" s="1068" t="s">
        <v>558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7</v>
      </c>
      <c r="R31" s="1070"/>
      <c r="S31" s="1070"/>
      <c r="T31" s="1070"/>
      <c r="U31" s="1070"/>
      <c r="V31" s="1070">
        <v>7</v>
      </c>
      <c r="W31" s="1070"/>
      <c r="X31" s="1070"/>
      <c r="Y31" s="1070"/>
      <c r="Z31" s="1070"/>
      <c r="AA31" s="1070">
        <v>0</v>
      </c>
      <c r="AB31" s="1070"/>
      <c r="AC31" s="1070"/>
      <c r="AD31" s="1070"/>
      <c r="AE31" s="1071"/>
      <c r="AF31" s="1045" t="s">
        <v>108</v>
      </c>
      <c r="AG31" s="1046"/>
      <c r="AH31" s="1046"/>
      <c r="AI31" s="1046"/>
      <c r="AJ31" s="1047"/>
      <c r="AK31" s="1006">
        <v>2</v>
      </c>
      <c r="AL31" s="997"/>
      <c r="AM31" s="997"/>
      <c r="AN31" s="997"/>
      <c r="AO31" s="997"/>
      <c r="AP31" s="997" t="s">
        <v>555</v>
      </c>
      <c r="AQ31" s="997"/>
      <c r="AR31" s="997"/>
      <c r="AS31" s="997"/>
      <c r="AT31" s="997"/>
      <c r="AU31" s="997" t="s">
        <v>555</v>
      </c>
      <c r="AV31" s="997"/>
      <c r="AW31" s="997"/>
      <c r="AX31" s="997"/>
      <c r="AY31" s="997"/>
      <c r="AZ31" s="1068" t="s">
        <v>558</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326</v>
      </c>
      <c r="R32" s="1070"/>
      <c r="S32" s="1070"/>
      <c r="T32" s="1070"/>
      <c r="U32" s="1070"/>
      <c r="V32" s="1070">
        <v>289</v>
      </c>
      <c r="W32" s="1070"/>
      <c r="X32" s="1070"/>
      <c r="Y32" s="1070"/>
      <c r="Z32" s="1070"/>
      <c r="AA32" s="1070">
        <v>37</v>
      </c>
      <c r="AB32" s="1070"/>
      <c r="AC32" s="1070"/>
      <c r="AD32" s="1070"/>
      <c r="AE32" s="1071"/>
      <c r="AF32" s="1045">
        <v>294</v>
      </c>
      <c r="AG32" s="1046"/>
      <c r="AH32" s="1046"/>
      <c r="AI32" s="1046"/>
      <c r="AJ32" s="1047"/>
      <c r="AK32" s="1006">
        <v>54</v>
      </c>
      <c r="AL32" s="997"/>
      <c r="AM32" s="997"/>
      <c r="AN32" s="997"/>
      <c r="AO32" s="997"/>
      <c r="AP32" s="997">
        <v>2116</v>
      </c>
      <c r="AQ32" s="997"/>
      <c r="AR32" s="997"/>
      <c r="AS32" s="997"/>
      <c r="AT32" s="997"/>
      <c r="AU32" s="997">
        <v>148</v>
      </c>
      <c r="AV32" s="997"/>
      <c r="AW32" s="997"/>
      <c r="AX32" s="997"/>
      <c r="AY32" s="997"/>
      <c r="AZ32" s="1068" t="s">
        <v>559</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2931</v>
      </c>
      <c r="R33" s="1070"/>
      <c r="S33" s="1070"/>
      <c r="T33" s="1070"/>
      <c r="U33" s="1070"/>
      <c r="V33" s="1070">
        <v>3163</v>
      </c>
      <c r="W33" s="1070"/>
      <c r="X33" s="1070"/>
      <c r="Y33" s="1070"/>
      <c r="Z33" s="1070"/>
      <c r="AA33" s="1070">
        <v>-232</v>
      </c>
      <c r="AB33" s="1070"/>
      <c r="AC33" s="1070"/>
      <c r="AD33" s="1070"/>
      <c r="AE33" s="1071"/>
      <c r="AF33" s="1045">
        <v>968</v>
      </c>
      <c r="AG33" s="1046"/>
      <c r="AH33" s="1046"/>
      <c r="AI33" s="1046"/>
      <c r="AJ33" s="1047"/>
      <c r="AK33" s="1006">
        <v>197</v>
      </c>
      <c r="AL33" s="997"/>
      <c r="AM33" s="997"/>
      <c r="AN33" s="997"/>
      <c r="AO33" s="997"/>
      <c r="AP33" s="997">
        <v>904</v>
      </c>
      <c r="AQ33" s="997"/>
      <c r="AR33" s="997"/>
      <c r="AS33" s="997"/>
      <c r="AT33" s="997"/>
      <c r="AU33" s="997">
        <v>602</v>
      </c>
      <c r="AV33" s="997"/>
      <c r="AW33" s="997"/>
      <c r="AX33" s="997"/>
      <c r="AY33" s="997"/>
      <c r="AZ33" s="1068" t="s">
        <v>555</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335</v>
      </c>
      <c r="R34" s="1070"/>
      <c r="S34" s="1070"/>
      <c r="T34" s="1070"/>
      <c r="U34" s="1070"/>
      <c r="V34" s="1070">
        <v>309</v>
      </c>
      <c r="W34" s="1070"/>
      <c r="X34" s="1070"/>
      <c r="Y34" s="1070"/>
      <c r="Z34" s="1070"/>
      <c r="AA34" s="1070">
        <v>25</v>
      </c>
      <c r="AB34" s="1070"/>
      <c r="AC34" s="1070"/>
      <c r="AD34" s="1070"/>
      <c r="AE34" s="1071"/>
      <c r="AF34" s="1045">
        <v>25</v>
      </c>
      <c r="AG34" s="1046"/>
      <c r="AH34" s="1046"/>
      <c r="AI34" s="1046"/>
      <c r="AJ34" s="1047"/>
      <c r="AK34" s="1006">
        <v>45</v>
      </c>
      <c r="AL34" s="997"/>
      <c r="AM34" s="997"/>
      <c r="AN34" s="997"/>
      <c r="AO34" s="997"/>
      <c r="AP34" s="997">
        <v>1352</v>
      </c>
      <c r="AQ34" s="997"/>
      <c r="AR34" s="997"/>
      <c r="AS34" s="997"/>
      <c r="AT34" s="997"/>
      <c r="AU34" s="997">
        <v>713</v>
      </c>
      <c r="AV34" s="997"/>
      <c r="AW34" s="997"/>
      <c r="AX34" s="997"/>
      <c r="AY34" s="997"/>
      <c r="AZ34" s="1068" t="s">
        <v>560</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1057</v>
      </c>
      <c r="R35" s="1070"/>
      <c r="S35" s="1070"/>
      <c r="T35" s="1070"/>
      <c r="U35" s="1070"/>
      <c r="V35" s="1070">
        <v>1046</v>
      </c>
      <c r="W35" s="1070"/>
      <c r="X35" s="1070"/>
      <c r="Y35" s="1070"/>
      <c r="Z35" s="1070"/>
      <c r="AA35" s="1070">
        <v>10</v>
      </c>
      <c r="AB35" s="1070"/>
      <c r="AC35" s="1070"/>
      <c r="AD35" s="1070"/>
      <c r="AE35" s="1071"/>
      <c r="AF35" s="1045" t="s">
        <v>108</v>
      </c>
      <c r="AG35" s="1046"/>
      <c r="AH35" s="1046"/>
      <c r="AI35" s="1046"/>
      <c r="AJ35" s="1047"/>
      <c r="AK35" s="1006">
        <v>521</v>
      </c>
      <c r="AL35" s="997"/>
      <c r="AM35" s="997"/>
      <c r="AN35" s="997"/>
      <c r="AO35" s="997"/>
      <c r="AP35" s="997">
        <v>7023</v>
      </c>
      <c r="AQ35" s="997"/>
      <c r="AR35" s="997"/>
      <c r="AS35" s="997"/>
      <c r="AT35" s="997"/>
      <c r="AU35" s="997">
        <v>6672</v>
      </c>
      <c r="AV35" s="997"/>
      <c r="AW35" s="997"/>
      <c r="AX35" s="997"/>
      <c r="AY35" s="997"/>
      <c r="AZ35" s="1068" t="s">
        <v>561</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1507</v>
      </c>
      <c r="AG63" s="985"/>
      <c r="AH63" s="985"/>
      <c r="AI63" s="985"/>
      <c r="AJ63" s="1056"/>
      <c r="AK63" s="1057"/>
      <c r="AL63" s="989"/>
      <c r="AM63" s="989"/>
      <c r="AN63" s="989"/>
      <c r="AO63" s="989"/>
      <c r="AP63" s="985">
        <v>11399</v>
      </c>
      <c r="AQ63" s="985"/>
      <c r="AR63" s="985"/>
      <c r="AS63" s="985"/>
      <c r="AT63" s="985"/>
      <c r="AU63" s="985">
        <v>8135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1352</v>
      </c>
      <c r="R68" s="1008"/>
      <c r="S68" s="1008"/>
      <c r="T68" s="1008"/>
      <c r="U68" s="1008"/>
      <c r="V68" s="1008">
        <v>1329</v>
      </c>
      <c r="W68" s="1008"/>
      <c r="X68" s="1008"/>
      <c r="Y68" s="1008"/>
      <c r="Z68" s="1008"/>
      <c r="AA68" s="1008">
        <v>23</v>
      </c>
      <c r="AB68" s="1008"/>
      <c r="AC68" s="1008"/>
      <c r="AD68" s="1008"/>
      <c r="AE68" s="1008"/>
      <c r="AF68" s="1008">
        <v>23</v>
      </c>
      <c r="AG68" s="1008"/>
      <c r="AH68" s="1008"/>
      <c r="AI68" s="1008"/>
      <c r="AJ68" s="1008"/>
      <c r="AK68" s="1008" t="s">
        <v>556</v>
      </c>
      <c r="AL68" s="1008"/>
      <c r="AM68" s="1008"/>
      <c r="AN68" s="1008"/>
      <c r="AO68" s="1008"/>
      <c r="AP68" s="1008">
        <v>1087</v>
      </c>
      <c r="AQ68" s="1008"/>
      <c r="AR68" s="1008"/>
      <c r="AS68" s="1008"/>
      <c r="AT68" s="1008"/>
      <c r="AU68" s="1008">
        <v>398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203</v>
      </c>
      <c r="R69" s="997"/>
      <c r="S69" s="997"/>
      <c r="T69" s="997"/>
      <c r="U69" s="997"/>
      <c r="V69" s="997">
        <v>190</v>
      </c>
      <c r="W69" s="997"/>
      <c r="X69" s="997"/>
      <c r="Y69" s="997"/>
      <c r="Z69" s="997"/>
      <c r="AA69" s="997">
        <v>13</v>
      </c>
      <c r="AB69" s="997"/>
      <c r="AC69" s="997"/>
      <c r="AD69" s="997"/>
      <c r="AE69" s="997"/>
      <c r="AF69" s="997">
        <v>13</v>
      </c>
      <c r="AG69" s="997"/>
      <c r="AH69" s="997"/>
      <c r="AI69" s="997"/>
      <c r="AJ69" s="997"/>
      <c r="AK69" s="997" t="s">
        <v>554</v>
      </c>
      <c r="AL69" s="997"/>
      <c r="AM69" s="997"/>
      <c r="AN69" s="997"/>
      <c r="AO69" s="997"/>
      <c r="AP69" s="997" t="s">
        <v>555</v>
      </c>
      <c r="AQ69" s="997"/>
      <c r="AR69" s="997"/>
      <c r="AS69" s="997"/>
      <c r="AT69" s="997"/>
      <c r="AU69" s="997" t="s">
        <v>554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6153</v>
      </c>
      <c r="R70" s="997"/>
      <c r="S70" s="997"/>
      <c r="T70" s="997"/>
      <c r="U70" s="997"/>
      <c r="V70" s="997">
        <v>5938</v>
      </c>
      <c r="W70" s="997"/>
      <c r="X70" s="997"/>
      <c r="Y70" s="997"/>
      <c r="Z70" s="997"/>
      <c r="AA70" s="997">
        <v>215</v>
      </c>
      <c r="AB70" s="997"/>
      <c r="AC70" s="997"/>
      <c r="AD70" s="997"/>
      <c r="AE70" s="997"/>
      <c r="AF70" s="997">
        <v>215</v>
      </c>
      <c r="AG70" s="997"/>
      <c r="AH70" s="997"/>
      <c r="AI70" s="997"/>
      <c r="AJ70" s="997"/>
      <c r="AK70" s="997">
        <v>1163</v>
      </c>
      <c r="AL70" s="997"/>
      <c r="AM70" s="997"/>
      <c r="AN70" s="997"/>
      <c r="AO70" s="997"/>
      <c r="AP70" s="997" t="s">
        <v>556</v>
      </c>
      <c r="AQ70" s="997"/>
      <c r="AR70" s="997"/>
      <c r="AS70" s="997"/>
      <c r="AT70" s="997"/>
      <c r="AU70" s="997" t="s">
        <v>554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311</v>
      </c>
      <c r="R71" s="997"/>
      <c r="S71" s="997"/>
      <c r="T71" s="997"/>
      <c r="U71" s="997"/>
      <c r="V71" s="997">
        <v>287</v>
      </c>
      <c r="W71" s="997"/>
      <c r="X71" s="997"/>
      <c r="Y71" s="997"/>
      <c r="Z71" s="997"/>
      <c r="AA71" s="997">
        <v>24</v>
      </c>
      <c r="AB71" s="997"/>
      <c r="AC71" s="997"/>
      <c r="AD71" s="997"/>
      <c r="AE71" s="997"/>
      <c r="AF71" s="997">
        <v>7</v>
      </c>
      <c r="AG71" s="997"/>
      <c r="AH71" s="997"/>
      <c r="AI71" s="997"/>
      <c r="AJ71" s="997"/>
      <c r="AK71" s="997">
        <v>16</v>
      </c>
      <c r="AL71" s="997"/>
      <c r="AM71" s="997"/>
      <c r="AN71" s="997"/>
      <c r="AO71" s="997"/>
      <c r="AP71" s="997" t="s">
        <v>554</v>
      </c>
      <c r="AQ71" s="997"/>
      <c r="AR71" s="997"/>
      <c r="AS71" s="997"/>
      <c r="AT71" s="997"/>
      <c r="AU71" s="997" t="s">
        <v>554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670</v>
      </c>
      <c r="R72" s="997"/>
      <c r="S72" s="997"/>
      <c r="T72" s="997"/>
      <c r="U72" s="997"/>
      <c r="V72" s="997">
        <v>503</v>
      </c>
      <c r="W72" s="997"/>
      <c r="X72" s="997"/>
      <c r="Y72" s="997"/>
      <c r="Z72" s="997"/>
      <c r="AA72" s="997">
        <v>167</v>
      </c>
      <c r="AB72" s="997"/>
      <c r="AC72" s="997"/>
      <c r="AD72" s="997"/>
      <c r="AE72" s="997"/>
      <c r="AF72" s="997">
        <v>95</v>
      </c>
      <c r="AG72" s="997"/>
      <c r="AH72" s="997"/>
      <c r="AI72" s="997"/>
      <c r="AJ72" s="997"/>
      <c r="AK72" s="997" t="s">
        <v>556</v>
      </c>
      <c r="AL72" s="997"/>
      <c r="AM72" s="997"/>
      <c r="AN72" s="997"/>
      <c r="AO72" s="997"/>
      <c r="AP72" s="997">
        <v>1119</v>
      </c>
      <c r="AQ72" s="997"/>
      <c r="AR72" s="997"/>
      <c r="AS72" s="997"/>
      <c r="AT72" s="997"/>
      <c r="AU72" s="997">
        <v>63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74</v>
      </c>
      <c r="R73" s="997"/>
      <c r="S73" s="997"/>
      <c r="T73" s="997"/>
      <c r="U73" s="997"/>
      <c r="V73" s="997">
        <v>74</v>
      </c>
      <c r="W73" s="997"/>
      <c r="X73" s="997"/>
      <c r="Y73" s="997"/>
      <c r="Z73" s="997"/>
      <c r="AA73" s="997" t="s">
        <v>554</v>
      </c>
      <c r="AB73" s="997"/>
      <c r="AC73" s="997"/>
      <c r="AD73" s="997"/>
      <c r="AE73" s="997"/>
      <c r="AF73" s="997" t="s">
        <v>554</v>
      </c>
      <c r="AG73" s="997"/>
      <c r="AH73" s="997"/>
      <c r="AI73" s="997"/>
      <c r="AJ73" s="997"/>
      <c r="AK73" s="997">
        <v>4</v>
      </c>
      <c r="AL73" s="997"/>
      <c r="AM73" s="997"/>
      <c r="AN73" s="997"/>
      <c r="AO73" s="997"/>
      <c r="AP73" s="997" t="s">
        <v>554</v>
      </c>
      <c r="AQ73" s="997"/>
      <c r="AR73" s="997"/>
      <c r="AS73" s="997"/>
      <c r="AT73" s="997"/>
      <c r="AU73" s="997" t="s">
        <v>554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496</v>
      </c>
      <c r="R74" s="997"/>
      <c r="S74" s="997"/>
      <c r="T74" s="997"/>
      <c r="U74" s="997"/>
      <c r="V74" s="997">
        <v>475</v>
      </c>
      <c r="W74" s="997"/>
      <c r="X74" s="997"/>
      <c r="Y74" s="997"/>
      <c r="Z74" s="997"/>
      <c r="AA74" s="997">
        <v>21</v>
      </c>
      <c r="AB74" s="997"/>
      <c r="AC74" s="997"/>
      <c r="AD74" s="997"/>
      <c r="AE74" s="997"/>
      <c r="AF74" s="997">
        <v>21</v>
      </c>
      <c r="AG74" s="997"/>
      <c r="AH74" s="997"/>
      <c r="AI74" s="997"/>
      <c r="AJ74" s="997"/>
      <c r="AK74" s="997" t="s">
        <v>556</v>
      </c>
      <c r="AL74" s="997"/>
      <c r="AM74" s="997"/>
      <c r="AN74" s="997"/>
      <c r="AO74" s="997"/>
      <c r="AP74" s="997" t="s">
        <v>555</v>
      </c>
      <c r="AQ74" s="997"/>
      <c r="AR74" s="997"/>
      <c r="AS74" s="997"/>
      <c r="AT74" s="997"/>
      <c r="AU74" s="997" t="s">
        <v>554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543</v>
      </c>
      <c r="C75" s="1001"/>
      <c r="D75" s="1001"/>
      <c r="E75" s="1001"/>
      <c r="F75" s="1001"/>
      <c r="G75" s="1001"/>
      <c r="H75" s="1001"/>
      <c r="I75" s="1001"/>
      <c r="J75" s="1001"/>
      <c r="K75" s="1001"/>
      <c r="L75" s="1001"/>
      <c r="M75" s="1001"/>
      <c r="N75" s="1001"/>
      <c r="O75" s="1001"/>
      <c r="P75" s="1002"/>
      <c r="Q75" s="1004">
        <v>99579</v>
      </c>
      <c r="R75" s="1005"/>
      <c r="S75" s="1005"/>
      <c r="T75" s="1005"/>
      <c r="U75" s="1006"/>
      <c r="V75" s="1007">
        <v>97599</v>
      </c>
      <c r="W75" s="1005"/>
      <c r="X75" s="1005"/>
      <c r="Y75" s="1005"/>
      <c r="Z75" s="1006"/>
      <c r="AA75" s="1007">
        <v>1980</v>
      </c>
      <c r="AB75" s="1005"/>
      <c r="AC75" s="1005"/>
      <c r="AD75" s="1005"/>
      <c r="AE75" s="1006"/>
      <c r="AF75" s="1007">
        <v>1980</v>
      </c>
      <c r="AG75" s="1005"/>
      <c r="AH75" s="1005"/>
      <c r="AI75" s="1005"/>
      <c r="AJ75" s="1006"/>
      <c r="AK75" s="1007" t="s">
        <v>556</v>
      </c>
      <c r="AL75" s="1005"/>
      <c r="AM75" s="1005"/>
      <c r="AN75" s="1005"/>
      <c r="AO75" s="1006"/>
      <c r="AP75" s="1007" t="s">
        <v>555</v>
      </c>
      <c r="AQ75" s="1005"/>
      <c r="AR75" s="1005"/>
      <c r="AS75" s="1005"/>
      <c r="AT75" s="1006"/>
      <c r="AU75" s="1007" t="s">
        <v>555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2354</v>
      </c>
      <c r="AG88" s="985"/>
      <c r="AH88" s="985"/>
      <c r="AI88" s="985"/>
      <c r="AJ88" s="985"/>
      <c r="AK88" s="989"/>
      <c r="AL88" s="989"/>
      <c r="AM88" s="989"/>
      <c r="AN88" s="989"/>
      <c r="AO88" s="989"/>
      <c r="AP88" s="985">
        <v>2206</v>
      </c>
      <c r="AQ88" s="985"/>
      <c r="AR88" s="985"/>
      <c r="AS88" s="985"/>
      <c r="AT88" s="985"/>
      <c r="AU88" s="985">
        <v>461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5704</v>
      </c>
      <c r="CS102" s="977"/>
      <c r="CT102" s="977"/>
      <c r="CU102" s="977"/>
      <c r="CV102" s="978"/>
      <c r="CW102" s="976">
        <v>605</v>
      </c>
      <c r="CX102" s="977"/>
      <c r="CY102" s="977"/>
      <c r="CZ102" s="977"/>
      <c r="DA102" s="978"/>
      <c r="DB102" s="976">
        <v>0</v>
      </c>
      <c r="DC102" s="977"/>
      <c r="DD102" s="977"/>
      <c r="DE102" s="977"/>
      <c r="DF102" s="978"/>
      <c r="DG102" s="976">
        <v>864</v>
      </c>
      <c r="DH102" s="977"/>
      <c r="DI102" s="977"/>
      <c r="DJ102" s="977"/>
      <c r="DK102" s="978"/>
      <c r="DL102" s="976">
        <v>0</v>
      </c>
      <c r="DM102" s="977"/>
      <c r="DN102" s="977"/>
      <c r="DO102" s="977"/>
      <c r="DP102" s="978"/>
      <c r="DQ102" s="976">
        <v>532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1343858</v>
      </c>
      <c r="AB110" s="903"/>
      <c r="AC110" s="903"/>
      <c r="AD110" s="903"/>
      <c r="AE110" s="904"/>
      <c r="AF110" s="905">
        <v>1322401</v>
      </c>
      <c r="AG110" s="903"/>
      <c r="AH110" s="903"/>
      <c r="AI110" s="903"/>
      <c r="AJ110" s="904"/>
      <c r="AK110" s="905">
        <v>1255168</v>
      </c>
      <c r="AL110" s="903"/>
      <c r="AM110" s="903"/>
      <c r="AN110" s="903"/>
      <c r="AO110" s="904"/>
      <c r="AP110" s="906">
        <v>16</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11822481</v>
      </c>
      <c r="BR110" s="830"/>
      <c r="BS110" s="830"/>
      <c r="BT110" s="830"/>
      <c r="BU110" s="830"/>
      <c r="BV110" s="830">
        <v>12150038</v>
      </c>
      <c r="BW110" s="830"/>
      <c r="BX110" s="830"/>
      <c r="BY110" s="830"/>
      <c r="BZ110" s="830"/>
      <c r="CA110" s="830">
        <v>12192675</v>
      </c>
      <c r="CB110" s="830"/>
      <c r="CC110" s="830"/>
      <c r="CD110" s="830"/>
      <c r="CE110" s="830"/>
      <c r="CF110" s="891">
        <v>155.30000000000001</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1353</v>
      </c>
      <c r="AB112" s="814"/>
      <c r="AC112" s="814"/>
      <c r="AD112" s="814"/>
      <c r="AE112" s="815"/>
      <c r="AF112" s="816">
        <v>1353</v>
      </c>
      <c r="AG112" s="814"/>
      <c r="AH112" s="814"/>
      <c r="AI112" s="814"/>
      <c r="AJ112" s="815"/>
      <c r="AK112" s="816">
        <v>1353</v>
      </c>
      <c r="AL112" s="814"/>
      <c r="AM112" s="814"/>
      <c r="AN112" s="814"/>
      <c r="AO112" s="815"/>
      <c r="AP112" s="784">
        <v>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8976035</v>
      </c>
      <c r="BR112" s="801"/>
      <c r="BS112" s="801"/>
      <c r="BT112" s="801"/>
      <c r="BU112" s="801"/>
      <c r="BV112" s="801">
        <v>8886085</v>
      </c>
      <c r="BW112" s="801"/>
      <c r="BX112" s="801"/>
      <c r="BY112" s="801"/>
      <c r="BZ112" s="801"/>
      <c r="CA112" s="801">
        <v>8324964</v>
      </c>
      <c r="CB112" s="801"/>
      <c r="CC112" s="801"/>
      <c r="CD112" s="801"/>
      <c r="CE112" s="801"/>
      <c r="CF112" s="878">
        <v>106</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549720</v>
      </c>
      <c r="AB113" s="939"/>
      <c r="AC113" s="939"/>
      <c r="AD113" s="939"/>
      <c r="AE113" s="940"/>
      <c r="AF113" s="941">
        <v>553927</v>
      </c>
      <c r="AG113" s="939"/>
      <c r="AH113" s="939"/>
      <c r="AI113" s="939"/>
      <c r="AJ113" s="940"/>
      <c r="AK113" s="941">
        <v>534442</v>
      </c>
      <c r="AL113" s="939"/>
      <c r="AM113" s="939"/>
      <c r="AN113" s="939"/>
      <c r="AO113" s="940"/>
      <c r="AP113" s="942">
        <v>6.8</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676002</v>
      </c>
      <c r="BR113" s="801"/>
      <c r="BS113" s="801"/>
      <c r="BT113" s="801"/>
      <c r="BU113" s="801"/>
      <c r="BV113" s="801">
        <v>577311</v>
      </c>
      <c r="BW113" s="801"/>
      <c r="BX113" s="801"/>
      <c r="BY113" s="801"/>
      <c r="BZ113" s="801"/>
      <c r="CA113" s="801">
        <v>461120</v>
      </c>
      <c r="CB113" s="801"/>
      <c r="CC113" s="801"/>
      <c r="CD113" s="801"/>
      <c r="CE113" s="801"/>
      <c r="CF113" s="878">
        <v>5.9</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185027</v>
      </c>
      <c r="AB114" s="814"/>
      <c r="AC114" s="814"/>
      <c r="AD114" s="814"/>
      <c r="AE114" s="815"/>
      <c r="AF114" s="816">
        <v>185369</v>
      </c>
      <c r="AG114" s="814"/>
      <c r="AH114" s="814"/>
      <c r="AI114" s="814"/>
      <c r="AJ114" s="815"/>
      <c r="AK114" s="816">
        <v>185916</v>
      </c>
      <c r="AL114" s="814"/>
      <c r="AM114" s="814"/>
      <c r="AN114" s="814"/>
      <c r="AO114" s="815"/>
      <c r="AP114" s="784">
        <v>2.4</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2017221</v>
      </c>
      <c r="BR114" s="801"/>
      <c r="BS114" s="801"/>
      <c r="BT114" s="801"/>
      <c r="BU114" s="801"/>
      <c r="BV114" s="801">
        <v>2424245</v>
      </c>
      <c r="BW114" s="801"/>
      <c r="BX114" s="801"/>
      <c r="BY114" s="801"/>
      <c r="BZ114" s="801"/>
      <c r="CA114" s="801">
        <v>2177092</v>
      </c>
      <c r="CB114" s="801"/>
      <c r="CC114" s="801"/>
      <c r="CD114" s="801"/>
      <c r="CE114" s="801"/>
      <c r="CF114" s="878">
        <v>27.7</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410</v>
      </c>
      <c r="AB115" s="939"/>
      <c r="AC115" s="939"/>
      <c r="AD115" s="939"/>
      <c r="AE115" s="940"/>
      <c r="AF115" s="941" t="s">
        <v>410</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747363</v>
      </c>
      <c r="BR115" s="801"/>
      <c r="BS115" s="801"/>
      <c r="BT115" s="801"/>
      <c r="BU115" s="801"/>
      <c r="BV115" s="801">
        <v>648541</v>
      </c>
      <c r="BW115" s="801"/>
      <c r="BX115" s="801"/>
      <c r="BY115" s="801"/>
      <c r="BZ115" s="801"/>
      <c r="CA115" s="801">
        <v>532369</v>
      </c>
      <c r="CB115" s="801"/>
      <c r="CC115" s="801"/>
      <c r="CD115" s="801"/>
      <c r="CE115" s="801"/>
      <c r="CF115" s="878">
        <v>6.8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2079958</v>
      </c>
      <c r="AB117" s="925"/>
      <c r="AC117" s="925"/>
      <c r="AD117" s="925"/>
      <c r="AE117" s="926"/>
      <c r="AF117" s="928">
        <v>2063050</v>
      </c>
      <c r="AG117" s="925"/>
      <c r="AH117" s="925"/>
      <c r="AI117" s="925"/>
      <c r="AJ117" s="926"/>
      <c r="AK117" s="928">
        <v>1976879</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24239102</v>
      </c>
      <c r="BR118" s="888"/>
      <c r="BS118" s="888"/>
      <c r="BT118" s="888"/>
      <c r="BU118" s="888"/>
      <c r="BV118" s="888">
        <v>24686220</v>
      </c>
      <c r="BW118" s="888"/>
      <c r="BX118" s="888"/>
      <c r="BY118" s="888"/>
      <c r="BZ118" s="888"/>
      <c r="CA118" s="888">
        <v>23688220</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7546425</v>
      </c>
      <c r="BR119" s="830"/>
      <c r="BS119" s="830"/>
      <c r="BT119" s="830"/>
      <c r="BU119" s="830"/>
      <c r="BV119" s="830">
        <v>8226090</v>
      </c>
      <c r="BW119" s="830"/>
      <c r="BX119" s="830"/>
      <c r="BY119" s="830"/>
      <c r="BZ119" s="830"/>
      <c r="CA119" s="830">
        <v>7518990</v>
      </c>
      <c r="CB119" s="830"/>
      <c r="CC119" s="830"/>
      <c r="CD119" s="830"/>
      <c r="CE119" s="830"/>
      <c r="CF119" s="891">
        <v>95.7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857237</v>
      </c>
      <c r="BR120" s="801"/>
      <c r="BS120" s="801"/>
      <c r="BT120" s="801"/>
      <c r="BU120" s="801"/>
      <c r="BV120" s="801">
        <v>795586</v>
      </c>
      <c r="BW120" s="801"/>
      <c r="BX120" s="801"/>
      <c r="BY120" s="801"/>
      <c r="BZ120" s="801"/>
      <c r="CA120" s="801">
        <v>737586</v>
      </c>
      <c r="CB120" s="801"/>
      <c r="CC120" s="801"/>
      <c r="CD120" s="801"/>
      <c r="CE120" s="801"/>
      <c r="CF120" s="878">
        <v>9.4</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7409652</v>
      </c>
      <c r="DH120" s="830"/>
      <c r="DI120" s="830"/>
      <c r="DJ120" s="830"/>
      <c r="DK120" s="830"/>
      <c r="DL120" s="830">
        <v>7205463</v>
      </c>
      <c r="DM120" s="830"/>
      <c r="DN120" s="830"/>
      <c r="DO120" s="830"/>
      <c r="DP120" s="830"/>
      <c r="DQ120" s="830">
        <v>6671770</v>
      </c>
      <c r="DR120" s="830"/>
      <c r="DS120" s="830"/>
      <c r="DT120" s="830"/>
      <c r="DU120" s="830"/>
      <c r="DV120" s="831">
        <v>85</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11600619</v>
      </c>
      <c r="BR121" s="888"/>
      <c r="BS121" s="888"/>
      <c r="BT121" s="888"/>
      <c r="BU121" s="888"/>
      <c r="BV121" s="888">
        <v>12044584</v>
      </c>
      <c r="BW121" s="888"/>
      <c r="BX121" s="888"/>
      <c r="BY121" s="888"/>
      <c r="BZ121" s="888"/>
      <c r="CA121" s="888">
        <v>12263656</v>
      </c>
      <c r="CB121" s="888"/>
      <c r="CC121" s="888"/>
      <c r="CD121" s="888"/>
      <c r="CE121" s="888"/>
      <c r="CF121" s="889">
        <v>156.19999999999999</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815260</v>
      </c>
      <c r="DH121" s="801"/>
      <c r="DI121" s="801"/>
      <c r="DJ121" s="801"/>
      <c r="DK121" s="801"/>
      <c r="DL121" s="801">
        <v>942873</v>
      </c>
      <c r="DM121" s="801"/>
      <c r="DN121" s="801"/>
      <c r="DO121" s="801"/>
      <c r="DP121" s="801"/>
      <c r="DQ121" s="801">
        <v>792333</v>
      </c>
      <c r="DR121" s="801"/>
      <c r="DS121" s="801"/>
      <c r="DT121" s="801"/>
      <c r="DU121" s="801"/>
      <c r="DV121" s="853">
        <v>10.1</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20004281</v>
      </c>
      <c r="BR122" s="870"/>
      <c r="BS122" s="870"/>
      <c r="BT122" s="870"/>
      <c r="BU122" s="870"/>
      <c r="BV122" s="870">
        <v>21066260</v>
      </c>
      <c r="BW122" s="870"/>
      <c r="BX122" s="870"/>
      <c r="BY122" s="870"/>
      <c r="BZ122" s="870"/>
      <c r="CA122" s="870">
        <v>20520232</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748937</v>
      </c>
      <c r="DH122" s="801"/>
      <c r="DI122" s="801"/>
      <c r="DJ122" s="801"/>
      <c r="DK122" s="801"/>
      <c r="DL122" s="801">
        <v>735608</v>
      </c>
      <c r="DM122" s="801"/>
      <c r="DN122" s="801"/>
      <c r="DO122" s="801"/>
      <c r="DP122" s="801"/>
      <c r="DQ122" s="801">
        <v>712710</v>
      </c>
      <c r="DR122" s="801"/>
      <c r="DS122" s="801"/>
      <c r="DT122" s="801"/>
      <c r="DU122" s="801"/>
      <c r="DV122" s="853">
        <v>9.1</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53.7</v>
      </c>
      <c r="BR123" s="862"/>
      <c r="BS123" s="862"/>
      <c r="BT123" s="862"/>
      <c r="BU123" s="862"/>
      <c r="BV123" s="862">
        <v>46.9</v>
      </c>
      <c r="BW123" s="862"/>
      <c r="BX123" s="862"/>
      <c r="BY123" s="862"/>
      <c r="BZ123" s="862"/>
      <c r="CA123" s="862">
        <v>40.299999999999997</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v>2186</v>
      </c>
      <c r="DH123" s="814"/>
      <c r="DI123" s="814"/>
      <c r="DJ123" s="814"/>
      <c r="DK123" s="815"/>
      <c r="DL123" s="816">
        <v>2141</v>
      </c>
      <c r="DM123" s="814"/>
      <c r="DN123" s="814"/>
      <c r="DO123" s="814"/>
      <c r="DP123" s="815"/>
      <c r="DQ123" s="816">
        <v>148151</v>
      </c>
      <c r="DR123" s="814"/>
      <c r="DS123" s="814"/>
      <c r="DT123" s="814"/>
      <c r="DU123" s="815"/>
      <c r="DV123" s="784">
        <v>1.9</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747363</v>
      </c>
      <c r="DH126" s="801"/>
      <c r="DI126" s="801"/>
      <c r="DJ126" s="801"/>
      <c r="DK126" s="801"/>
      <c r="DL126" s="801">
        <v>648541</v>
      </c>
      <c r="DM126" s="801"/>
      <c r="DN126" s="801"/>
      <c r="DO126" s="801"/>
      <c r="DP126" s="801"/>
      <c r="DQ126" s="801">
        <v>532369</v>
      </c>
      <c r="DR126" s="801"/>
      <c r="DS126" s="801"/>
      <c r="DT126" s="801"/>
      <c r="DU126" s="801"/>
      <c r="DV126" s="853">
        <v>6.8</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13.59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170739</v>
      </c>
      <c r="AB128" s="754"/>
      <c r="AC128" s="754"/>
      <c r="AD128" s="754"/>
      <c r="AE128" s="755"/>
      <c r="AF128" s="756">
        <v>165039</v>
      </c>
      <c r="AG128" s="754"/>
      <c r="AH128" s="754"/>
      <c r="AI128" s="754"/>
      <c r="AJ128" s="755"/>
      <c r="AK128" s="756">
        <v>141399</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18.59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8644274</v>
      </c>
      <c r="AB129" s="814"/>
      <c r="AC129" s="814"/>
      <c r="AD129" s="814"/>
      <c r="AE129" s="815"/>
      <c r="AF129" s="816">
        <v>8526493</v>
      </c>
      <c r="AG129" s="814"/>
      <c r="AH129" s="814"/>
      <c r="AI129" s="814"/>
      <c r="AJ129" s="815"/>
      <c r="AK129" s="816">
        <v>8649871</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13.9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769269</v>
      </c>
      <c r="AB130" s="814"/>
      <c r="AC130" s="814"/>
      <c r="AD130" s="814"/>
      <c r="AE130" s="815"/>
      <c r="AF130" s="816">
        <v>813229</v>
      </c>
      <c r="AG130" s="814"/>
      <c r="AH130" s="814"/>
      <c r="AI130" s="814"/>
      <c r="AJ130" s="815"/>
      <c r="AK130" s="816">
        <v>796928</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40.299999999999997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7875005</v>
      </c>
      <c r="AB131" s="747"/>
      <c r="AC131" s="747"/>
      <c r="AD131" s="747"/>
      <c r="AE131" s="748"/>
      <c r="AF131" s="749">
        <v>7713264</v>
      </c>
      <c r="AG131" s="747"/>
      <c r="AH131" s="747"/>
      <c r="AI131" s="747"/>
      <c r="AJ131" s="748"/>
      <c r="AK131" s="749">
        <v>7852943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14.475546359999999</v>
      </c>
      <c r="AB132" s="770"/>
      <c r="AC132" s="770"/>
      <c r="AD132" s="770"/>
      <c r="AE132" s="771"/>
      <c r="AF132" s="772">
        <v>14.063851570000001</v>
      </c>
      <c r="AG132" s="770"/>
      <c r="AH132" s="770"/>
      <c r="AI132" s="770"/>
      <c r="AJ132" s="771"/>
      <c r="AK132" s="772">
        <v>13.22500367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15.7</v>
      </c>
      <c r="AB133" s="779"/>
      <c r="AC133" s="779"/>
      <c r="AD133" s="779"/>
      <c r="AE133" s="780"/>
      <c r="AF133" s="778">
        <v>15.1</v>
      </c>
      <c r="AG133" s="779"/>
      <c r="AH133" s="779"/>
      <c r="AI133" s="779"/>
      <c r="AJ133" s="780"/>
      <c r="AK133" s="778">
        <v>13.9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50" t="s">
        <v>472</v>
      </c>
      <c r="L7" s="254"/>
      <c r="M7" s="255" t="s">
        <v>473</v>
      </c>
      <c r="N7" s="256"/>
    </row>
    <row r="8" spans="1:16">
      <c r="A8" s="248"/>
      <c r="B8" s="244"/>
      <c r="C8" s="244"/>
      <c r="D8" s="244"/>
      <c r="E8" s="244"/>
      <c r="F8" s="244"/>
      <c r="G8" s="257"/>
      <c r="H8" s="258"/>
      <c r="I8" s="258"/>
      <c r="J8" s="259"/>
      <c r="K8" s="1151"/>
      <c r="L8" s="260" t="s">
        <v>474</v>
      </c>
      <c r="M8" s="261" t="s">
        <v>475</v>
      </c>
      <c r="N8" s="262" t="s">
        <v>476</v>
      </c>
    </row>
    <row r="9" spans="1:16">
      <c r="A9" s="248"/>
      <c r="B9" s="244"/>
      <c r="C9" s="244"/>
      <c r="D9" s="244"/>
      <c r="E9" s="244"/>
      <c r="F9" s="244"/>
      <c r="G9" s="1164" t="s">
        <v>477</v>
      </c>
      <c r="H9" s="1165"/>
      <c r="I9" s="1165"/>
      <c r="J9" s="1166"/>
      <c r="K9" s="263">
        <v>2106487</v>
      </c>
      <c r="L9" s="264">
        <v>66902</v>
      </c>
      <c r="M9" s="265">
        <v>71916</v>
      </c>
      <c r="N9" s="266">
        <v>-7</v>
      </c>
    </row>
    <row r="10" spans="1:16">
      <c r="A10" s="248"/>
      <c r="B10" s="244"/>
      <c r="C10" s="244"/>
      <c r="D10" s="244"/>
      <c r="E10" s="244"/>
      <c r="F10" s="244"/>
      <c r="G10" s="1164" t="s">
        <v>478</v>
      </c>
      <c r="H10" s="1165"/>
      <c r="I10" s="1165"/>
      <c r="J10" s="1166"/>
      <c r="K10" s="267">
        <v>132021</v>
      </c>
      <c r="L10" s="268">
        <v>4193</v>
      </c>
      <c r="M10" s="269">
        <v>7911</v>
      </c>
      <c r="N10" s="270">
        <v>-47</v>
      </c>
    </row>
    <row r="11" spans="1:16" ht="13.5" customHeight="1">
      <c r="A11" s="248"/>
      <c r="B11" s="244"/>
      <c r="C11" s="244"/>
      <c r="D11" s="244"/>
      <c r="E11" s="244"/>
      <c r="F11" s="244"/>
      <c r="G11" s="1164" t="s">
        <v>479</v>
      </c>
      <c r="H11" s="1165"/>
      <c r="I11" s="1165"/>
      <c r="J11" s="1166"/>
      <c r="K11" s="267">
        <v>68004</v>
      </c>
      <c r="L11" s="268">
        <v>2160</v>
      </c>
      <c r="M11" s="269">
        <v>7787</v>
      </c>
      <c r="N11" s="270">
        <v>-72.3</v>
      </c>
    </row>
    <row r="12" spans="1:16" ht="13.5" customHeight="1">
      <c r="A12" s="248"/>
      <c r="B12" s="244"/>
      <c r="C12" s="244"/>
      <c r="D12" s="244"/>
      <c r="E12" s="244"/>
      <c r="F12" s="244"/>
      <c r="G12" s="1164" t="s">
        <v>480</v>
      </c>
      <c r="H12" s="1165"/>
      <c r="I12" s="1165"/>
      <c r="J12" s="1166"/>
      <c r="K12" s="267" t="s">
        <v>481</v>
      </c>
      <c r="L12" s="268" t="s">
        <v>481</v>
      </c>
      <c r="M12" s="269">
        <v>906</v>
      </c>
      <c r="N12" s="270" t="s">
        <v>481</v>
      </c>
    </row>
    <row r="13" spans="1:16" ht="13.5" customHeight="1">
      <c r="A13" s="248"/>
      <c r="B13" s="244"/>
      <c r="C13" s="244"/>
      <c r="D13" s="244"/>
      <c r="E13" s="244"/>
      <c r="F13" s="244"/>
      <c r="G13" s="1164" t="s">
        <v>482</v>
      </c>
      <c r="H13" s="1165"/>
      <c r="I13" s="1165"/>
      <c r="J13" s="1166"/>
      <c r="K13" s="267" t="s">
        <v>481</v>
      </c>
      <c r="L13" s="268" t="s">
        <v>481</v>
      </c>
      <c r="M13" s="269">
        <v>13</v>
      </c>
      <c r="N13" s="270" t="s">
        <v>481</v>
      </c>
    </row>
    <row r="14" spans="1:16" ht="13.5" customHeight="1">
      <c r="A14" s="248"/>
      <c r="B14" s="244"/>
      <c r="C14" s="244"/>
      <c r="D14" s="244"/>
      <c r="E14" s="244"/>
      <c r="F14" s="244"/>
      <c r="G14" s="1164" t="s">
        <v>483</v>
      </c>
      <c r="H14" s="1165"/>
      <c r="I14" s="1165"/>
      <c r="J14" s="1166"/>
      <c r="K14" s="267">
        <v>89260</v>
      </c>
      <c r="L14" s="268">
        <v>2835</v>
      </c>
      <c r="M14" s="269">
        <v>3077</v>
      </c>
      <c r="N14" s="270">
        <v>-7.9</v>
      </c>
    </row>
    <row r="15" spans="1:16" ht="13.5" customHeight="1">
      <c r="A15" s="248"/>
      <c r="B15" s="244"/>
      <c r="C15" s="244"/>
      <c r="D15" s="244"/>
      <c r="E15" s="244"/>
      <c r="F15" s="244"/>
      <c r="G15" s="1164" t="s">
        <v>484</v>
      </c>
      <c r="H15" s="1165"/>
      <c r="I15" s="1165"/>
      <c r="J15" s="1166"/>
      <c r="K15" s="267">
        <v>91505</v>
      </c>
      <c r="L15" s="268">
        <v>2906</v>
      </c>
      <c r="M15" s="269">
        <v>1653</v>
      </c>
      <c r="N15" s="270">
        <v>75.8</v>
      </c>
    </row>
    <row r="16" spans="1:16">
      <c r="A16" s="248"/>
      <c r="B16" s="244"/>
      <c r="C16" s="244"/>
      <c r="D16" s="244"/>
      <c r="E16" s="244"/>
      <c r="F16" s="244"/>
      <c r="G16" s="1167" t="s">
        <v>485</v>
      </c>
      <c r="H16" s="1168"/>
      <c r="I16" s="1168"/>
      <c r="J16" s="1169"/>
      <c r="K16" s="268">
        <v>-377629</v>
      </c>
      <c r="L16" s="268">
        <v>-11994</v>
      </c>
      <c r="M16" s="269">
        <v>-7483</v>
      </c>
      <c r="N16" s="270">
        <v>60.3</v>
      </c>
    </row>
    <row r="17" spans="1:16">
      <c r="A17" s="248"/>
      <c r="B17" s="244"/>
      <c r="C17" s="244"/>
      <c r="D17" s="244"/>
      <c r="E17" s="244"/>
      <c r="F17" s="244"/>
      <c r="G17" s="1167" t="s">
        <v>167</v>
      </c>
      <c r="H17" s="1168"/>
      <c r="I17" s="1168"/>
      <c r="J17" s="1169"/>
      <c r="K17" s="268">
        <v>2109648</v>
      </c>
      <c r="L17" s="268">
        <v>67003</v>
      </c>
      <c r="M17" s="269">
        <v>85779</v>
      </c>
      <c r="N17" s="270">
        <v>-21.9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1" t="s">
        <v>490</v>
      </c>
      <c r="H21" s="1162"/>
      <c r="I21" s="1162"/>
      <c r="J21" s="1163"/>
      <c r="K21" s="280">
        <v>7.97</v>
      </c>
      <c r="L21" s="281">
        <v>8.2100000000000009</v>
      </c>
      <c r="M21" s="282">
        <v>-0.24</v>
      </c>
      <c r="N21" s="249"/>
      <c r="O21" s="283"/>
      <c r="P21" s="279"/>
    </row>
    <row r="22" spans="1:16" s="284" customFormat="1">
      <c r="A22" s="279"/>
      <c r="B22" s="249"/>
      <c r="C22" s="249"/>
      <c r="D22" s="249"/>
      <c r="E22" s="249"/>
      <c r="F22" s="249"/>
      <c r="G22" s="1161" t="s">
        <v>491</v>
      </c>
      <c r="H22" s="1162"/>
      <c r="I22" s="1162"/>
      <c r="J22" s="1163"/>
      <c r="K22" s="285">
        <v>97.7</v>
      </c>
      <c r="L22" s="286">
        <v>97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50" t="s">
        <v>472</v>
      </c>
      <c r="L30" s="254"/>
      <c r="M30" s="255" t="s">
        <v>473</v>
      </c>
      <c r="N30" s="256"/>
    </row>
    <row r="31" spans="1:16">
      <c r="A31" s="248"/>
      <c r="B31" s="244"/>
      <c r="C31" s="244"/>
      <c r="D31" s="244"/>
      <c r="E31" s="244"/>
      <c r="F31" s="244"/>
      <c r="G31" s="257"/>
      <c r="H31" s="258"/>
      <c r="I31" s="258"/>
      <c r="J31" s="259"/>
      <c r="K31" s="1151"/>
      <c r="L31" s="260" t="s">
        <v>474</v>
      </c>
      <c r="M31" s="261" t="s">
        <v>475</v>
      </c>
      <c r="N31" s="262" t="s">
        <v>476</v>
      </c>
    </row>
    <row r="32" spans="1:16" ht="27" customHeight="1">
      <c r="A32" s="248"/>
      <c r="B32" s="244"/>
      <c r="C32" s="244"/>
      <c r="D32" s="244"/>
      <c r="E32" s="244"/>
      <c r="F32" s="244"/>
      <c r="G32" s="1152" t="s">
        <v>495</v>
      </c>
      <c r="H32" s="1153"/>
      <c r="I32" s="1153"/>
      <c r="J32" s="1154"/>
      <c r="K32" s="294">
        <v>1255168</v>
      </c>
      <c r="L32" s="294">
        <v>39864</v>
      </c>
      <c r="M32" s="295">
        <v>51963</v>
      </c>
      <c r="N32" s="296">
        <v>-23.3</v>
      </c>
    </row>
    <row r="33" spans="1:16" ht="13.5" customHeight="1">
      <c r="A33" s="248"/>
      <c r="B33" s="244"/>
      <c r="C33" s="244"/>
      <c r="D33" s="244"/>
      <c r="E33" s="244"/>
      <c r="F33" s="244"/>
      <c r="G33" s="1152" t="s">
        <v>496</v>
      </c>
      <c r="H33" s="1153"/>
      <c r="I33" s="1153"/>
      <c r="J33" s="1154"/>
      <c r="K33" s="294" t="s">
        <v>481</v>
      </c>
      <c r="L33" s="294" t="s">
        <v>481</v>
      </c>
      <c r="M33" s="295" t="s">
        <v>481</v>
      </c>
      <c r="N33" s="296" t="s">
        <v>481</v>
      </c>
    </row>
    <row r="34" spans="1:16" ht="27" customHeight="1">
      <c r="A34" s="248"/>
      <c r="B34" s="244"/>
      <c r="C34" s="244"/>
      <c r="D34" s="244"/>
      <c r="E34" s="244"/>
      <c r="F34" s="244"/>
      <c r="G34" s="1152" t="s">
        <v>497</v>
      </c>
      <c r="H34" s="1153"/>
      <c r="I34" s="1153"/>
      <c r="J34" s="1154"/>
      <c r="K34" s="294">
        <v>1353</v>
      </c>
      <c r="L34" s="294">
        <v>43</v>
      </c>
      <c r="M34" s="295">
        <v>71</v>
      </c>
      <c r="N34" s="296">
        <v>-39.4</v>
      </c>
    </row>
    <row r="35" spans="1:16" ht="27" customHeight="1">
      <c r="A35" s="248"/>
      <c r="B35" s="244"/>
      <c r="C35" s="244"/>
      <c r="D35" s="244"/>
      <c r="E35" s="244"/>
      <c r="F35" s="244"/>
      <c r="G35" s="1152" t="s">
        <v>498</v>
      </c>
      <c r="H35" s="1153"/>
      <c r="I35" s="1153"/>
      <c r="J35" s="1154"/>
      <c r="K35" s="294">
        <v>534442</v>
      </c>
      <c r="L35" s="294">
        <v>16974</v>
      </c>
      <c r="M35" s="295">
        <v>20847</v>
      </c>
      <c r="N35" s="296">
        <v>-18.600000000000001</v>
      </c>
    </row>
    <row r="36" spans="1:16" ht="27" customHeight="1">
      <c r="A36" s="248"/>
      <c r="B36" s="244"/>
      <c r="C36" s="244"/>
      <c r="D36" s="244"/>
      <c r="E36" s="244"/>
      <c r="F36" s="244"/>
      <c r="G36" s="1152" t="s">
        <v>499</v>
      </c>
      <c r="H36" s="1153"/>
      <c r="I36" s="1153"/>
      <c r="J36" s="1154"/>
      <c r="K36" s="294">
        <v>185916</v>
      </c>
      <c r="L36" s="294">
        <v>5905</v>
      </c>
      <c r="M36" s="295">
        <v>3529</v>
      </c>
      <c r="N36" s="296">
        <v>67.3</v>
      </c>
    </row>
    <row r="37" spans="1:16" ht="13.5" customHeight="1">
      <c r="A37" s="248"/>
      <c r="B37" s="244"/>
      <c r="C37" s="244"/>
      <c r="D37" s="244"/>
      <c r="E37" s="244"/>
      <c r="F37" s="244"/>
      <c r="G37" s="1152" t="s">
        <v>500</v>
      </c>
      <c r="H37" s="1153"/>
      <c r="I37" s="1153"/>
      <c r="J37" s="1154"/>
      <c r="K37" s="294" t="s">
        <v>481</v>
      </c>
      <c r="L37" s="294" t="s">
        <v>481</v>
      </c>
      <c r="M37" s="295">
        <v>828</v>
      </c>
      <c r="N37" s="296" t="s">
        <v>481</v>
      </c>
    </row>
    <row r="38" spans="1:16" ht="27" customHeight="1">
      <c r="A38" s="248"/>
      <c r="B38" s="244"/>
      <c r="C38" s="244"/>
      <c r="D38" s="244"/>
      <c r="E38" s="244"/>
      <c r="F38" s="244"/>
      <c r="G38" s="1155" t="s">
        <v>501</v>
      </c>
      <c r="H38" s="1156"/>
      <c r="I38" s="1156"/>
      <c r="J38" s="1157"/>
      <c r="K38" s="297" t="s">
        <v>481</v>
      </c>
      <c r="L38" s="297" t="s">
        <v>481</v>
      </c>
      <c r="M38" s="298">
        <v>6</v>
      </c>
      <c r="N38" s="299" t="s">
        <v>481</v>
      </c>
      <c r="O38" s="293"/>
    </row>
    <row r="39" spans="1:16">
      <c r="A39" s="248"/>
      <c r="B39" s="244"/>
      <c r="C39" s="244"/>
      <c r="D39" s="244"/>
      <c r="E39" s="244"/>
      <c r="F39" s="244"/>
      <c r="G39" s="1155" t="s">
        <v>502</v>
      </c>
      <c r="H39" s="1156"/>
      <c r="I39" s="1156"/>
      <c r="J39" s="1157"/>
      <c r="K39" s="300">
        <v>-141399</v>
      </c>
      <c r="L39" s="300">
        <v>-4491</v>
      </c>
      <c r="M39" s="301">
        <v>-4386</v>
      </c>
      <c r="N39" s="302">
        <v>2.4</v>
      </c>
      <c r="O39" s="293"/>
    </row>
    <row r="40" spans="1:16" ht="27" customHeight="1">
      <c r="A40" s="248"/>
      <c r="B40" s="244"/>
      <c r="C40" s="244"/>
      <c r="D40" s="244"/>
      <c r="E40" s="244"/>
      <c r="F40" s="244"/>
      <c r="G40" s="1152" t="s">
        <v>503</v>
      </c>
      <c r="H40" s="1153"/>
      <c r="I40" s="1153"/>
      <c r="J40" s="1154"/>
      <c r="K40" s="300">
        <v>-796928</v>
      </c>
      <c r="L40" s="300">
        <v>-25311</v>
      </c>
      <c r="M40" s="301">
        <v>-50220</v>
      </c>
      <c r="N40" s="302">
        <v>-49.6</v>
      </c>
      <c r="O40" s="293"/>
    </row>
    <row r="41" spans="1:16">
      <c r="A41" s="248"/>
      <c r="B41" s="244"/>
      <c r="C41" s="244"/>
      <c r="D41" s="244"/>
      <c r="E41" s="244"/>
      <c r="F41" s="244"/>
      <c r="G41" s="1158" t="s">
        <v>278</v>
      </c>
      <c r="H41" s="1159"/>
      <c r="I41" s="1159"/>
      <c r="J41" s="1160"/>
      <c r="K41" s="294">
        <v>1038552</v>
      </c>
      <c r="L41" s="300">
        <v>32985</v>
      </c>
      <c r="M41" s="301">
        <v>22638</v>
      </c>
      <c r="N41" s="302">
        <v>45.7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5" t="s">
        <v>472</v>
      </c>
      <c r="J49" s="1147" t="s">
        <v>507</v>
      </c>
      <c r="K49" s="1148"/>
      <c r="L49" s="1148"/>
      <c r="M49" s="1148"/>
      <c r="N49" s="1149"/>
    </row>
    <row r="50" spans="1:14">
      <c r="A50" s="248"/>
      <c r="B50" s="244"/>
      <c r="C50" s="244"/>
      <c r="D50" s="244"/>
      <c r="E50" s="244"/>
      <c r="F50" s="244"/>
      <c r="G50" s="312"/>
      <c r="H50" s="313"/>
      <c r="I50" s="1146"/>
      <c r="J50" s="314" t="s">
        <v>508</v>
      </c>
      <c r="K50" s="315" t="s">
        <v>509</v>
      </c>
      <c r="L50" s="316" t="s">
        <v>510</v>
      </c>
      <c r="M50" s="317" t="s">
        <v>511</v>
      </c>
      <c r="N50" s="318" t="s">
        <v>512</v>
      </c>
    </row>
    <row r="51" spans="1:14">
      <c r="A51" s="248"/>
      <c r="B51" s="244"/>
      <c r="C51" s="244"/>
      <c r="D51" s="244"/>
      <c r="E51" s="244"/>
      <c r="F51" s="244"/>
      <c r="G51" s="310" t="s">
        <v>513</v>
      </c>
      <c r="H51" s="311"/>
      <c r="I51" s="319">
        <v>1295859</v>
      </c>
      <c r="J51" s="320">
        <v>41054</v>
      </c>
      <c r="K51" s="321">
        <v>-36.700000000000003</v>
      </c>
      <c r="L51" s="322">
        <v>49094</v>
      </c>
      <c r="M51" s="323">
        <v>-2.9</v>
      </c>
      <c r="N51" s="324">
        <v>-33.799999999999997</v>
      </c>
    </row>
    <row r="52" spans="1:14">
      <c r="A52" s="248"/>
      <c r="B52" s="244"/>
      <c r="C52" s="244"/>
      <c r="D52" s="244"/>
      <c r="E52" s="244"/>
      <c r="F52" s="244"/>
      <c r="G52" s="325"/>
      <c r="H52" s="326" t="s">
        <v>514</v>
      </c>
      <c r="I52" s="327">
        <v>662126</v>
      </c>
      <c r="J52" s="328">
        <v>20977</v>
      </c>
      <c r="K52" s="329">
        <v>-61.6</v>
      </c>
      <c r="L52" s="330">
        <v>27415</v>
      </c>
      <c r="M52" s="331">
        <v>-4.5999999999999996</v>
      </c>
      <c r="N52" s="332">
        <v>-57</v>
      </c>
    </row>
    <row r="53" spans="1:14">
      <c r="A53" s="248"/>
      <c r="B53" s="244"/>
      <c r="C53" s="244"/>
      <c r="D53" s="244"/>
      <c r="E53" s="244"/>
      <c r="F53" s="244"/>
      <c r="G53" s="310" t="s">
        <v>515</v>
      </c>
      <c r="H53" s="311"/>
      <c r="I53" s="319">
        <v>1659570</v>
      </c>
      <c r="J53" s="320">
        <v>52052</v>
      </c>
      <c r="K53" s="321">
        <v>26.8</v>
      </c>
      <c r="L53" s="322">
        <v>60245</v>
      </c>
      <c r="M53" s="323">
        <v>22.7</v>
      </c>
      <c r="N53" s="324">
        <v>4.0999999999999996</v>
      </c>
    </row>
    <row r="54" spans="1:14">
      <c r="A54" s="248"/>
      <c r="B54" s="244"/>
      <c r="C54" s="244"/>
      <c r="D54" s="244"/>
      <c r="E54" s="244"/>
      <c r="F54" s="244"/>
      <c r="G54" s="325"/>
      <c r="H54" s="326" t="s">
        <v>514</v>
      </c>
      <c r="I54" s="327">
        <v>1159092</v>
      </c>
      <c r="J54" s="328">
        <v>36355</v>
      </c>
      <c r="K54" s="329">
        <v>73.3</v>
      </c>
      <c r="L54" s="330">
        <v>33678</v>
      </c>
      <c r="M54" s="331">
        <v>22.8</v>
      </c>
      <c r="N54" s="332">
        <v>50.5</v>
      </c>
    </row>
    <row r="55" spans="1:14">
      <c r="A55" s="248"/>
      <c r="B55" s="244"/>
      <c r="C55" s="244"/>
      <c r="D55" s="244"/>
      <c r="E55" s="244"/>
      <c r="F55" s="244"/>
      <c r="G55" s="310" t="s">
        <v>516</v>
      </c>
      <c r="H55" s="311"/>
      <c r="I55" s="319">
        <v>1236868</v>
      </c>
      <c r="J55" s="320">
        <v>38676</v>
      </c>
      <c r="K55" s="321">
        <v>-25.7</v>
      </c>
      <c r="L55" s="322">
        <v>68386</v>
      </c>
      <c r="M55" s="323">
        <v>13.5</v>
      </c>
      <c r="N55" s="324">
        <v>-39.200000000000003</v>
      </c>
    </row>
    <row r="56" spans="1:14">
      <c r="A56" s="248"/>
      <c r="B56" s="244"/>
      <c r="C56" s="244"/>
      <c r="D56" s="244"/>
      <c r="E56" s="244"/>
      <c r="F56" s="244"/>
      <c r="G56" s="325"/>
      <c r="H56" s="326" t="s">
        <v>514</v>
      </c>
      <c r="I56" s="327">
        <v>781343</v>
      </c>
      <c r="J56" s="328">
        <v>24432</v>
      </c>
      <c r="K56" s="329">
        <v>-32.799999999999997</v>
      </c>
      <c r="L56" s="330">
        <v>35121</v>
      </c>
      <c r="M56" s="331">
        <v>4.3</v>
      </c>
      <c r="N56" s="332">
        <v>-37.1</v>
      </c>
    </row>
    <row r="57" spans="1:14">
      <c r="A57" s="248"/>
      <c r="B57" s="244"/>
      <c r="C57" s="244"/>
      <c r="D57" s="244"/>
      <c r="E57" s="244"/>
      <c r="F57" s="244"/>
      <c r="G57" s="310" t="s">
        <v>517</v>
      </c>
      <c r="H57" s="311"/>
      <c r="I57" s="319">
        <v>3155800</v>
      </c>
      <c r="J57" s="320">
        <v>99298</v>
      </c>
      <c r="K57" s="321">
        <v>156.69999999999999</v>
      </c>
      <c r="L57" s="322">
        <v>81305</v>
      </c>
      <c r="M57" s="323">
        <v>18.899999999999999</v>
      </c>
      <c r="N57" s="324">
        <v>137.80000000000001</v>
      </c>
    </row>
    <row r="58" spans="1:14">
      <c r="A58" s="248"/>
      <c r="B58" s="244"/>
      <c r="C58" s="244"/>
      <c r="D58" s="244"/>
      <c r="E58" s="244"/>
      <c r="F58" s="244"/>
      <c r="G58" s="325"/>
      <c r="H58" s="326" t="s">
        <v>514</v>
      </c>
      <c r="I58" s="327">
        <v>2546393</v>
      </c>
      <c r="J58" s="328">
        <v>80123</v>
      </c>
      <c r="K58" s="329">
        <v>227.9</v>
      </c>
      <c r="L58" s="330">
        <v>48720</v>
      </c>
      <c r="M58" s="331">
        <v>38.700000000000003</v>
      </c>
      <c r="N58" s="332">
        <v>189.2</v>
      </c>
    </row>
    <row r="59" spans="1:14">
      <c r="A59" s="248"/>
      <c r="B59" s="244"/>
      <c r="C59" s="244"/>
      <c r="D59" s="244"/>
      <c r="E59" s="244"/>
      <c r="F59" s="244"/>
      <c r="G59" s="310" t="s">
        <v>518</v>
      </c>
      <c r="H59" s="311"/>
      <c r="I59" s="319">
        <v>2813290</v>
      </c>
      <c r="J59" s="320">
        <v>89351</v>
      </c>
      <c r="K59" s="321">
        <v>-10</v>
      </c>
      <c r="L59" s="322">
        <v>81768</v>
      </c>
      <c r="M59" s="323">
        <v>0.6</v>
      </c>
      <c r="N59" s="324">
        <v>-10.6</v>
      </c>
    </row>
    <row r="60" spans="1:14">
      <c r="A60" s="248"/>
      <c r="B60" s="244"/>
      <c r="C60" s="244"/>
      <c r="D60" s="244"/>
      <c r="E60" s="244"/>
      <c r="F60" s="244"/>
      <c r="G60" s="325"/>
      <c r="H60" s="326" t="s">
        <v>514</v>
      </c>
      <c r="I60" s="333">
        <v>1832663</v>
      </c>
      <c r="J60" s="328">
        <v>58206</v>
      </c>
      <c r="K60" s="329">
        <v>-27.4</v>
      </c>
      <c r="L60" s="330">
        <v>37917</v>
      </c>
      <c r="M60" s="331">
        <v>-22.2</v>
      </c>
      <c r="N60" s="332">
        <v>-5.2</v>
      </c>
    </row>
    <row r="61" spans="1:14">
      <c r="A61" s="248"/>
      <c r="B61" s="244"/>
      <c r="C61" s="244"/>
      <c r="D61" s="244"/>
      <c r="E61" s="244"/>
      <c r="F61" s="244"/>
      <c r="G61" s="310" t="s">
        <v>519</v>
      </c>
      <c r="H61" s="334"/>
      <c r="I61" s="335">
        <v>2032277</v>
      </c>
      <c r="J61" s="336">
        <v>64086</v>
      </c>
      <c r="K61" s="337">
        <v>22.2</v>
      </c>
      <c r="L61" s="338">
        <v>68160</v>
      </c>
      <c r="M61" s="339">
        <v>10.6</v>
      </c>
      <c r="N61" s="324">
        <v>11.6</v>
      </c>
    </row>
    <row r="62" spans="1:14">
      <c r="A62" s="248"/>
      <c r="B62" s="244"/>
      <c r="C62" s="244"/>
      <c r="D62" s="244"/>
      <c r="E62" s="244"/>
      <c r="F62" s="244"/>
      <c r="G62" s="325"/>
      <c r="H62" s="326" t="s">
        <v>514</v>
      </c>
      <c r="I62" s="327">
        <v>1396323</v>
      </c>
      <c r="J62" s="328">
        <v>44019</v>
      </c>
      <c r="K62" s="329">
        <v>35.9</v>
      </c>
      <c r="L62" s="330">
        <v>36570</v>
      </c>
      <c r="M62" s="331">
        <v>7.8</v>
      </c>
      <c r="N62" s="332">
        <v>28.1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0" t="s">
        <v>3</v>
      </c>
      <c r="D47" s="1170"/>
      <c r="E47" s="1171"/>
      <c r="F47" s="11">
        <v>30.16</v>
      </c>
      <c r="G47" s="12">
        <v>29.21</v>
      </c>
      <c r="H47" s="12">
        <v>32.130000000000003</v>
      </c>
      <c r="I47" s="12">
        <v>29.71</v>
      </c>
      <c r="J47" s="13">
        <v>25.09</v>
      </c>
    </row>
    <row r="48" spans="2:10" ht="57.75" customHeight="1">
      <c r="B48" s="14"/>
      <c r="C48" s="1172" t="s">
        <v>4</v>
      </c>
      <c r="D48" s="1172"/>
      <c r="E48" s="1173"/>
      <c r="F48" s="15">
        <v>8.24</v>
      </c>
      <c r="G48" s="16">
        <v>11.81</v>
      </c>
      <c r="H48" s="16">
        <v>6.32</v>
      </c>
      <c r="I48" s="16">
        <v>3.75</v>
      </c>
      <c r="J48" s="17">
        <v>7.68</v>
      </c>
    </row>
    <row r="49" spans="2:10" ht="57.75" customHeight="1" thickBot="1">
      <c r="B49" s="18"/>
      <c r="C49" s="1174" t="s">
        <v>5</v>
      </c>
      <c r="D49" s="1174"/>
      <c r="E49" s="1175"/>
      <c r="F49" s="19">
        <v>1.27</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2017-05-18T00:12:52Z</cp:lastPrinted>
  <dcterms:created xsi:type="dcterms:W3CDTF">2017-02-15T18:38:54Z</dcterms:created>
  <dcterms:modified xsi:type="dcterms:W3CDTF">2017-05-18T00:13:08Z</dcterms:modified>
</cp:coreProperties>
</file>