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E38" i="9"/>
  <c r="AM38" i="9"/>
  <c r="U38" i="9"/>
  <c r="C38" i="9"/>
  <c r="CO37" i="9"/>
  <c r="AM37" i="9"/>
  <c r="C37" i="9"/>
  <c r="CO36" i="9"/>
  <c r="AM36" i="9"/>
  <c r="C36" i="9"/>
  <c r="CO35" i="9"/>
  <c r="AM35" i="9"/>
  <c r="CO34" i="9"/>
  <c r="BW34" i="9"/>
  <c r="BW35" i="9" s="1"/>
  <c r="BW36" i="9" s="1"/>
  <c r="BW37" i="9" s="1"/>
  <c r="BW38" i="9" s="1"/>
  <c r="AM34" i="9"/>
  <c r="C34" i="9"/>
  <c r="C35" i="9" s="1"/>
  <c r="BE34" i="9" l="1"/>
  <c r="BE35" i="9" s="1"/>
  <c r="BE36" i="9" s="1"/>
  <c r="BE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<sst xmlns="http://schemas.openxmlformats.org/spreadsheetml/2006/main" count="1081" uniqueCount="568">
  <si>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</si>
  <si>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</si>
  <si>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</si>
  <si>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</si>
  <si>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</si>
  <si>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</si>
  <si>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</si>
  <si>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</si>
  <si>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</si>
  <si>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</si>
  <si>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</si>
  <si>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</si>
  <si>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</si>
  <si>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</si>
  <si>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</si>
  <si>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</si>
  <si>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</si>
  <si>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</si>
  <si>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</si>
  <si>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</si>
  <si>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</si>
  <si>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</si>
  <si>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</si>
  <si>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</si>
  <si>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</si>
  <si>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</si>
  <si>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</si>
  <si>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</si>
  <si>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</si>
  <si>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</si>
  <si>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</si>
  <si>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</si>
  <si>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</si>
  <si>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</si>
  <si>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</si>
  <si>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</si>
  <si>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</si>
  <si>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</si>
  <si>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</si>
  <si>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</si>
  <si>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</si>
  <si>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</si>
  <si>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</si>
  <si>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</si>
  <si>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</si>
  <si>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</si>
  <si>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</si>
  <si>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</si>
  <si>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</si>
  <si>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</si>
  <si>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</si>
  <si>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</si>
  <si>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</si>
  <si>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</si>
  <si>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</si>
  <si>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</si>
  <si>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</si>
  <si>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</si>
  <si>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</si>
  <si>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</si>
  <si>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</si>
  <si>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</si>
  <si>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</si>
  <si>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</si>
  <si>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</si>
  <si>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</si>
  <si>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</si>
  <si>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</si>
  <si>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</si>
  <si>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</si>
  <si>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</si>
  <si>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</si>
  <si>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</si>
  <si>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</si>
  <si>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</si>
  <si>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</si>
  <si>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</si>
  <si>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</si>
  <si>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</si>
  <si>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</si>
  <si>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</si>
  <si>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</si>
  <si>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</si>
  <si>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</si>
  <si>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</si>
  <si>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</si>
  <si>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</si>
  <si>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</si>
  <si>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</si>
  <si>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</si>
  <si>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</si>
  <si>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</si>
  <si>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</si>
  <si>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</si>
  <si>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</si>
  <si>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</si>
  <si>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</si>
  <si>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</si>
  <si>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</si>
  <si>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</si>
  <si>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</si>
  <si>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</si>
  <si>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</si>
  <si>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</si>
  <si>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</si>
  <si>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</si>
  <si>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</si>
  <si>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</si>
  <si>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</si>
  <si>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</si>
  <si>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</si>
  <si>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</si>
  <si>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</si>
  <si>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</si>
  <si>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</si>
  <si>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</si>
  <si>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</si>
  <si>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</si>
  <si>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</si>
  <si>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</si>
  <si>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</si>
  <si>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</si>
  <si>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</si>
  <si>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</si>
  <si>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</si>
  <si>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</si>
  <si>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</si>
  <si>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</si>
  <si>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</si>
  <si>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</si>
  <si>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</si>
  <si>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</si>
  <si>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</si>
  <si>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</si>
  <si>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</si>
  <si>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</si>
  <si>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</si>
  <si>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</si>
  <si>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</si>
  <si>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</si>
  <si>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</si>
  <si>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</si>
  <si>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</si>
  <si>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</si>
  <si>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</si>
  <si>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</si>
  <si>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</si>
  <si>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</si>
  <si>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</si>
  <si>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</si>
  <si>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</si>
  <si>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</si>
  <si>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</si>
  <si>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</si>
  <si>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</si>
  <si>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</si>
  <si>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</si>
  <si>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</si>
  <si>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</si>
  <si>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</si>
  <si>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</si>
  <si>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</si>
  <si>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</si>
  <si>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</si>
  <si>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</si>
  <si>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</si>
  <si>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</si>
  <si>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</si>
  <si>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</si>
  <si>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</si>
  <si>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</si>
  <si>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</si>
  <si>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</si>
  <si>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</si>
  <si>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</si>
  <si>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</si>
  <si>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</si>
  <si>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</si>
  <si>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</si>
  <si>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</si>
  <si>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</si>
  <si>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</si>
  <si>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</si>
  <si>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</si>
  <si>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</si>
  <si>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</si>
  <si>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</si>
  <si>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</si>
  <si>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</si>
  <si>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</si>
  <si>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</si>
  <si>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</si>
  <si>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</si>
  <si>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</si>
  <si>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</si>
  <si>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山梨県身延町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</si>
  <si>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</si>
  <si>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</si>
  <si>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</si>
  <si>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</si>
  <si>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</si>
  <si>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</si>
  <si>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</si>
  <si>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</si>
  <si>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</si>
  <si>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</si>
  <si>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</si>
  <si>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</si>
  <si>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</si>
  <si>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</si>
  <si>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</si>
  <si>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</si>
  <si>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</si>
  <si>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</si>
  <si>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</si>
  <si>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</si>
  <si>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</si>
  <si>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</si>
  <si>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</si>
  <si>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</si>
  <si>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</si>
  <si>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</si>
  <si>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</si>
  <si>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</si>
  <si>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</si>
  <si>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</si>
  <si>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</si>
  <si>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</si>
  <si>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</si>
  <si>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</si>
  <si>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</si>
  <si>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</si>
  <si>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</si>
  <si>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</si>
  <si>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</si>
  <si>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</si>
  <si>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</si>
  <si>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</si>
  <si>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</si>
  <si>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</si>
  <si>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</si>
  <si>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</si>
  <si>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</si>
  <si>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</si>
  <si>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</si>
  <si>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</si>
  <si>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</si>
  <si>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</si>
  <si>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</si>
  <si>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</si>
  <si>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</si>
  <si>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</si>
  <si>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</si>
  <si>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</si>
  <si>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</si>
  <si>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</si>
  <si>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</si>
  <si>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</si>
  <si>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</si>
  <si>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</si>
  <si>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</si>
  <si>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</si>
  <si>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</si>
  <si>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</si>
  <si>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</si>
  <si>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</si>
  <si>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</si>
  <si>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</si>
  <si>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</si>
  <si>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</si>
  <si>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</si>
  <si>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</si>
  <si>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</si>
  <si>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</si>
  <si>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</si>
  <si>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</si>
  <si>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</si>
  <si>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</si>
  <si>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</si>
  <si>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</si>
  <si>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</si>
  <si>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</si>
  <si>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</si>
  <si>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</si>
  <si>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</si>
  <si>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</si>
  <si>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</si>
  <si>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</si>
  <si>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</si>
  <si>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</si>
  <si>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</si>
  <si>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</si>
  <si>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</si>
  <si>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</si>
  <si>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</si>
  <si>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</si>
  <si>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</si>
  <si>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</si>
  <si>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</si>
  <si>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</si>
  <si>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</si>
  <si>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</si>
  <si>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</si>
  <si>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</si>
  <si>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</si>
  <si>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</si>
  <si>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</si>
  <si>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</si>
  <si>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</si>
  <si>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</si>
  <si>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</si>
  <si>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</si>
  <si>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</si>
  <si>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</si>
  <si>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</si>
  <si>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</si>
  <si>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</si>
  <si>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</si>
  <si>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</si>
  <si>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</si>
  <si>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</si>
  <si>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</si>
  <si>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</si>
  <si>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</si>
  <si>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</si>
  <si>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</si>
  <si>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</si>
  <si>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</si>
  <si>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</si>
  <si>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</si>
  <si>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</si>
  <si>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</si>
  <si>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</si>
  <si>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</si>
  <si>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</si>
  <si>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</si>
  <si>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</si>
  <si>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</si>
  <si>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</si>
  <si>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</si>
  <si>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</si>
  <si>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</si>
  <si>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</si>
  <si>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</si>
  <si>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</si>
  <si>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山梨県身延町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</si>
  <si>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</si>
  <si>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</si>
  <si>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</si>
  <si>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</si>
  <si>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</si>
  <si>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</si>
  <si>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</si>
  <si>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</si>
  <si>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</si>
  <si>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</si>
  <si>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</si>
  <si>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</si>
  <si>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</si>
  <si>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</si>
  <si>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</si>
  <si>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</si>
  <si>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</si>
  <si>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</si>
  <si>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</si>
  <si>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</si>
  <si>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青少年自然の里特別会計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</si>
  <si>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</si>
  <si>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</si>
  <si>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</si>
  <si>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</si>
  <si>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</si>
  <si>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</si>
  <si>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</si>
  <si>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</si>
  <si>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</si>
  <si>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</si>
  <si>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</si>
  <si>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</si>
  <si>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</si>
  <si>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</si>
  <si>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</si>
  <si>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</si>
  <si>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</si>
  <si>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</si>
  <si>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</si>
  <si>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</si>
  <si>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</si>
  <si>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</si>
  <si>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</si>
  <si>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</si>
  <si>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</si>
  <si>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</si>
  <si>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</si>
  <si>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</si>
  <si>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</si>
  <si>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</si>
  <si>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</si>
  <si>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</si>
  <si>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</si>
  <si>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</si>
  <si>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</si>
  <si>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</si>
  <si>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</si>
  <si>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</si>
  <si>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</si>
  <si>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</si>
  <si>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</si>
  <si>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</si>
  <si>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</si>
  <si>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</si>
  <si>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</si>
  <si>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</si>
  <si>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</si>
  <si>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</si>
  <si>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</si>
  <si>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</si>
  <si>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</si>
  <si>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</si>
  <si>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</si>
  <si>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</si>
  <si>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</si>
  <si>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</si>
  <si>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</si>
  <si>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</si>
  <si>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</si>
  <si>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</si>
  <si>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</si>
  <si>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</si>
  <si>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</si>
  <si>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</si>
  <si>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</si>
  <si>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</si>
  <si>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</si>
  <si>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</si>
  <si>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</si>
  <si>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</si>
  <si>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</si>
  <si>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</si>
  <si>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</si>
  <si>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</si>
  <si>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</si>
  <si>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</si>
  <si>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</si>
  <si>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</si>
  <si>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</si>
  <si>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</si>
  <si>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</si>
  <si>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</si>
  <si>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</si>
  <si>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</si>
  <si>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</si>
  <si>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</si>
  <si>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</si>
  <si>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</si>
  <si>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</si>
  <si>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</si>
  <si>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</si>
  <si>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</si>
  <si>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</si>
  <si>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</si>
  <si>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</si>
  <si>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</si>
  <si>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</si>
  <si>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</si>
  <si>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</si>
  <si>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</si>
  <si>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</si>
  <si>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</si>
  <si>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</si>
  <si>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</si>
  <si>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</si>
  <si>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</si>
  <si>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</si>
  <si>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</si>
  <si>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</si>
  <si>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</si>
  <si>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</si>
  <si>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</si>
  <si>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</si>
  <si>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</si>
  <si>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</si>
  <si>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</si>
  <si>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</si>
  <si>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</si>
  <si>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</si>
  <si>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</si>
  <si>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</si>
  <si>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</si>
  <si>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</si>
  <si>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</si>
  <si>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</si>
  <si>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</si>
  <si>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</si>
  <si>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</si>
  <si>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</si>
  <si>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</si>
  <si>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</si>
  <si>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</si>
  <si>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</si>
  <si>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</si>
  <si>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</si>
  <si>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</si>
  <si>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</si>
  <si>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</si>
  <si>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</si>
  <si>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</si>
  <si>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</si>
  <si>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</si>
  <si>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</si>
  <si>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</si>
  <si>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</si>
  <si>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</si>
  <si>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</si>
  <si>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</si>
  <si>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</si>
  <si>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</si>
  <si>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</si>
  <si>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</si>
  <si>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</si>
  <si>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</si>
  <si>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</si>
  <si>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</si>
  <si>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</si>
  <si>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</si>
  <si>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</si>
  <si>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</si>
  <si>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</si>
  <si>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</si>
  <si>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</si>
  <si>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</si>
  <si>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</si>
  <si>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</si>
  <si>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</si>
  <si>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</si>
  <si>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介護サービス事業特別会計</t>
  </si>
  <si>
    <t>簡易水道事業特別会計</t>
  </si>
  <si>
    <t>後期高齢者医療特別会計</t>
  </si>
  <si>
    <t>下部奥の湯温泉事業特別会計</t>
  </si>
  <si>
    <t>下水道事業特別会計</t>
  </si>
  <si>
    <t>その他会計（赤字）</t>
  </si>
  <si>
    <t>その他会計（黒字）</t>
  </si>
  <si>
    <t>峡南広域行政組合（一般会計）</t>
    <rPh sb="0" eb="2">
      <t>キョウナン</t>
    </rPh>
    <rPh sb="2" eb="4">
      <t>コウイキ</t>
    </rPh>
    <rPh sb="4" eb="6">
      <t>ギョウセイ</t>
    </rPh>
    <rPh sb="6" eb="8">
      <t>クミアイ</t>
    </rPh>
    <rPh sb="9" eb="11">
      <t>イッパン</t>
    </rPh>
    <rPh sb="11" eb="13">
      <t>カイケイ</t>
    </rPh>
    <phoneticPr fontId="5"/>
  </si>
  <si>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5"/>
  </si>
  <si>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5"/>
  </si>
  <si>
    <t>峡南衛生組合</t>
    <rPh sb="0" eb="2">
      <t>キョウナン</t>
    </rPh>
    <rPh sb="2" eb="4">
      <t>エイセイ</t>
    </rPh>
    <rPh sb="4" eb="6">
      <t>クミアイ</t>
    </rPh>
    <phoneticPr fontId="5"/>
  </si>
  <si>
    <t>身延町早川町国民健康保険病院一部事務組合</t>
    <rPh sb="0" eb="2">
      <t>ミノブ</t>
    </rPh>
    <rPh sb="2" eb="3">
      <t>マチ</t>
    </rPh>
    <rPh sb="3" eb="5">
      <t>ハヤカワ</t>
    </rPh>
    <rPh sb="5" eb="6">
      <t>マチ</t>
    </rPh>
    <rPh sb="6" eb="8">
      <t>コクミン</t>
    </rPh>
    <rPh sb="8" eb="10">
      <t>ケンコウ</t>
    </rPh>
    <rPh sb="10" eb="12">
      <t>ホケン</t>
    </rPh>
    <rPh sb="12" eb="14">
      <t>ビョウイン</t>
    </rPh>
    <rPh sb="14" eb="16">
      <t>イチブ</t>
    </rPh>
    <rPh sb="16" eb="18">
      <t>ジム</t>
    </rPh>
    <rPh sb="18" eb="20">
      <t>クミアイ</t>
    </rPh>
    <phoneticPr fontId="5"/>
  </si>
  <si>
    <t>山梨県市町村総合事務組合(一般会計)</t>
    <rPh sb="13" eb="15">
      <t>イッパン</t>
    </rPh>
    <rPh sb="15" eb="17">
      <t>カイケイ</t>
    </rPh>
    <phoneticPr fontId="2"/>
  </si>
  <si>
    <t>山梨県市町村総合事務組合(電子化事業及び会館管理・研修事業特別会計)</t>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</si>
  <si>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13" eb="15">
      <t>イッパン</t>
    </rPh>
    <rPh sb="15" eb="18">
      <t>ハイキブツ</t>
    </rPh>
    <rPh sb="18" eb="20">
      <t>サイシュウ</t>
    </rPh>
    <rPh sb="20" eb="23">
      <t>ショブンジョウ</t>
    </rPh>
    <rPh sb="23" eb="25">
      <t>トクベツ</t>
    </rPh>
    <rPh sb="25" eb="27">
      <t>カイケイ</t>
    </rPh>
    <phoneticPr fontId="2"/>
  </si>
  <si>
    <t>山梨県市町村総合事務組合(交通災害共済事業特別会計)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</si>
  <si>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15" eb="17">
      <t>イッパン</t>
    </rPh>
    <rPh sb="17" eb="19">
      <t>カイケイ</t>
    </rPh>
    <phoneticPr fontId="2"/>
  </si>
  <si>
    <t>山梨県後期高齢者医療広域連合(後期高齢者医療特別会計)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</si>
  <si>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</si>
  <si>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</si>
  <si>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</si>
  <si>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</si>
  <si>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</si>
  <si>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</si>
  <si>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</si>
  <si>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</si>
  <si>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</si>
  <si>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</si>
  <si>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</si>
  <si>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</si>
  <si>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</si>
  <si>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</si>
  <si>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分析において、必要な指標である将来負担比率は、本町における財政状況では地方公社や第3セクター等財政負担が予想される団体はございませんので、実質的には実質公債費比率と同じ範囲で比較する率となり、将来負担額を充当可能財源等が上回り、将来負担比率はマイナスとなっており、地方債などの将来負担額が、財政を圧迫する可能性は低い状況で平成２４年度以降には将来負担比率に数値は入らない状況が保たれている。</t>
    <rPh sb="0" eb="1">
      <t>ホン</t>
    </rPh>
    <rPh sb="1" eb="3">
      <t>ブンセキ</t>
    </rPh>
    <rPh sb="8" eb="10">
      <t>ヒツヨウ</t>
    </rPh>
    <rPh sb="11" eb="13">
      <t>シヒョウ</t>
    </rPh>
    <rPh sb="30" eb="32">
      <t>ザイセイ</t>
    </rPh>
    <rPh sb="32" eb="34">
      <t>ジョウキョウ</t>
    </rPh>
    <rPh sb="48" eb="50">
      <t>ザイセイ</t>
    </rPh>
    <rPh sb="50" eb="52">
      <t>フタン</t>
    </rPh>
    <rPh sb="53" eb="55">
      <t>ヨソウ</t>
    </rPh>
    <rPh sb="58" eb="60">
      <t>ダンタイ</t>
    </rPh>
    <rPh sb="159" eb="161">
      <t>ジョウキョウ</t>
    </rPh>
    <rPh sb="162" eb="164">
      <t>ヘイセイ</t>
    </rPh>
    <rPh sb="166" eb="167">
      <t>ネン</t>
    </rPh>
    <rPh sb="167" eb="168">
      <t>ド</t>
    </rPh>
    <rPh sb="168" eb="170">
      <t>イコウ</t>
    </rPh>
    <rPh sb="186" eb="188">
      <t>ジョウキョウ</t>
    </rPh>
    <rPh sb="189" eb="190">
      <t>タモ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</si>
</sst>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8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xf numFmtId="0" fontId="46"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47" fillId="0" borderId="0" xfId="80"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46"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48"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98" xfId="35" applyNumberFormat="1" applyFont="1" applyFill="1" applyBorder="1" applyAlignment="1">
      <alignment horizontal="center" vertical="center"/>
    </xf>
    <xf numFmtId="188" fontId="1" fillId="5" borderId="197"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81">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68350</c:v>
                </c:pt>
                <c:pt idx="1">
                  <c:v>51746</c:v>
                </c:pt>
                <c:pt idx="2">
                  <c:v>81534</c:v>
                </c:pt>
                <c:pt idx="3">
                  <c:v>90113</c:v>
                </c:pt>
                <c:pt idx="4">
                  <c:v>53795</c:v>
                </c:pt>
              </c:numCache>
            </c:numRef>
          </c:val>
          <c:smooth val="0"/>
        </c:ser>
        <c:dLbls>
          <c:showLegendKey val="0"/>
          <c:showVal val="0"/>
          <c:showCatName val="0"/>
          <c:showSerName val="0"/>
          <c:showPercent val="0"/>
          <c:showBubbleSize val="0"/>
        </c:dLbls>
        <c:marker val="1"/>
        <c:smooth val="0"/>
        <c:axId val="92744320"/>
        <c:axId val="92758784"/>
      </c:lineChart>
      <c:catAx>
        <c:axId val="9274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58784"/>
        <c:crosses val="autoZero"/>
        <c:auto val="1"/>
        <c:lblAlgn val="ctr"/>
        <c:lblOffset val="100"/>
        <c:tickLblSkip val="1"/>
        <c:tickMarkSkip val="1"/>
        <c:noMultiLvlLbl val="0"/>
      </c:catAx>
      <c:valAx>
        <c:axId val="92758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4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14.75</c:v>
                </c:pt>
                <c:pt idx="1">
                  <c:v>12.15</c:v>
                </c:pt>
                <c:pt idx="2">
                  <c:v>13.96</c:v>
                </c:pt>
                <c:pt idx="3">
                  <c:v>8.07</c:v>
                </c:pt>
                <c:pt idx="4">
                  <c:v>14.13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c:v>
                </c:pt>
                <c:pt idx="1">
                  <c:v>23.27</c:v>
                </c:pt>
                <c:pt idx="2">
                  <c:v>23.24</c:v>
                </c:pt>
                <c:pt idx="3">
                  <c:v>25.09</c:v>
                </c:pt>
                <c:pt idx="4">
                  <c:v>25.35</c:v>
                </c:pt>
              </c:numCache>
            </c:numRef>
          </c:val>
        </c:ser>
        <c:dLbls>
          <c:showLegendKey val="0"/>
          <c:showVal val="0"/>
          <c:showCatName val="0"/>
          <c:showSerName val="0"/>
          <c:showPercent val="0"/>
          <c:showBubbleSize val="0"/>
        </c:dLbls>
        <c:gapWidth val="250"/>
        <c:overlap val="100"/>
        <c:axId val="122575104"/>
        <c:axId val="12258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7.99</c:v>
                </c:pt>
                <c:pt idx="1">
                  <c:v>6.22</c:v>
                </c:pt>
                <c:pt idx="2">
                  <c:v>13.15</c:v>
                </c:pt>
                <c:pt idx="3">
                  <c:v>11.7</c:v>
                </c:pt>
                <c:pt idx="4">
                  <c:v>15.78</c:v>
                </c:pt>
              </c:numCache>
            </c:numRef>
          </c:val>
          <c:smooth val="0"/>
        </c:ser>
        <c:dLbls>
          <c:showLegendKey val="0"/>
          <c:showVal val="0"/>
          <c:showCatName val="0"/>
          <c:showSerName val="0"/>
          <c:showPercent val="0"/>
          <c:showBubbleSize val="0"/>
        </c:dLbls>
        <c:marker val="1"/>
        <c:smooth val="0"/>
        <c:axId val="122575104"/>
        <c:axId val="122581376"/>
      </c:lineChart>
      <c:catAx>
        <c:axId val="1225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81376"/>
        <c:crosses val="autoZero"/>
        <c:auto val="1"/>
        <c:lblAlgn val="ctr"/>
        <c:lblOffset val="100"/>
        <c:tickLblSkip val="1"/>
        <c:tickMarkSkip val="1"/>
        <c:noMultiLvlLbl val="0"/>
      </c:catAx>
      <c:valAx>
        <c:axId val="1225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1.53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下部奥の湯温泉事業特別会計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0.02</c:v>
                </c:pt>
                <c:pt idx="6">
                  <c:v>#N/A</c:v>
                </c:pt>
                <c:pt idx="7">
                  <c:v>0.06</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1.06</c:v>
                </c:pt>
                <c:pt idx="4">
                  <c:v>#N/A</c:v>
                </c:pt>
                <c:pt idx="5">
                  <c:v>1.03</c:v>
                </c:pt>
                <c:pt idx="6">
                  <c:v>#N/A</c:v>
                </c:pt>
                <c:pt idx="7">
                  <c:v>1.03</c:v>
                </c:pt>
                <c:pt idx="8">
                  <c:v>#N/A</c:v>
                </c:pt>
                <c:pt idx="9">
                  <c:v>1.1299999999999999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c:v>
                </c:pt>
                <c:pt idx="2">
                  <c:v>#N/A</c:v>
                </c:pt>
                <c:pt idx="3">
                  <c:v>2.19</c:v>
                </c:pt>
                <c:pt idx="4">
                  <c:v>#N/A</c:v>
                </c:pt>
                <c:pt idx="5">
                  <c:v>2.23</c:v>
                </c:pt>
                <c:pt idx="6">
                  <c:v>#N/A</c:v>
                </c:pt>
                <c:pt idx="7">
                  <c:v>2.2599999999999998</c:v>
                </c:pt>
                <c:pt idx="8">
                  <c:v>#N/A</c:v>
                </c:pt>
                <c:pt idx="9">
                  <c:v>2.62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14.75</c:v>
                </c:pt>
                <c:pt idx="2">
                  <c:v>#N/A</c:v>
                </c:pt>
                <c:pt idx="3">
                  <c:v>12.15</c:v>
                </c:pt>
                <c:pt idx="4">
                  <c:v>#N/A</c:v>
                </c:pt>
                <c:pt idx="5">
                  <c:v>13.96</c:v>
                </c:pt>
                <c:pt idx="6">
                  <c:v>#N/A</c:v>
                </c:pt>
                <c:pt idx="7">
                  <c:v>8.07</c:v>
                </c:pt>
                <c:pt idx="8">
                  <c:v>#N/A</c:v>
                </c:pt>
                <c:pt idx="9">
                  <c:v>14.13</c:v>
                </c:pt>
              </c:numCache>
            </c:numRef>
          </c:val>
        </c:ser>
        <c:dLbls>
          <c:showLegendKey val="0"/>
          <c:showVal val="0"/>
          <c:showCatName val="0"/>
          <c:showSerName val="0"/>
          <c:showPercent val="0"/>
          <c:showBubbleSize val="0"/>
        </c:dLbls>
        <c:gapWidth val="150"/>
        <c:overlap val="100"/>
        <c:axId val="5992448"/>
        <c:axId val="5993984"/>
      </c:barChart>
      <c:catAx>
        <c:axId val="59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93984"/>
        <c:crosses val="autoZero"/>
        <c:auto val="1"/>
        <c:lblAlgn val="ctr"/>
        <c:lblOffset val="100"/>
        <c:tickLblSkip val="1"/>
        <c:tickMarkSkip val="1"/>
        <c:noMultiLvlLbl val="0"/>
      </c:catAx>
      <c:valAx>
        <c:axId val="59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9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1342</c:v>
                </c:pt>
                <c:pt idx="5">
                  <c:v>1301</c:v>
                </c:pt>
                <c:pt idx="8">
                  <c:v>1329</c:v>
                </c:pt>
                <c:pt idx="11">
                  <c:v>1342</c:v>
                </c:pt>
                <c:pt idx="14">
                  <c:v>1254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c:v>
                </c:pt>
                <c:pt idx="3">
                  <c:v>77</c:v>
                </c:pt>
                <c:pt idx="6">
                  <c:v>77</c:v>
                </c:pt>
                <c:pt idx="9">
                  <c:v>56</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436</c:v>
                </c:pt>
                <c:pt idx="3">
                  <c:v>431</c:v>
                </c:pt>
                <c:pt idx="6">
                  <c:v>486</c:v>
                </c:pt>
                <c:pt idx="9">
                  <c:v>521</c:v>
                </c:pt>
                <c:pt idx="12">
                  <c:v>476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1393</c:v>
                </c:pt>
                <c:pt idx="3">
                  <c:v>1174</c:v>
                </c:pt>
                <c:pt idx="6">
                  <c:v>1117</c:v>
                </c:pt>
                <c:pt idx="9">
                  <c:v>986</c:v>
                </c:pt>
                <c:pt idx="12">
                  <c:v>740</c:v>
                </c:pt>
              </c:numCache>
            </c:numRef>
          </c:val>
        </c:ser>
        <c:dLbls>
          <c:showLegendKey val="0"/>
          <c:showVal val="0"/>
          <c:showCatName val="0"/>
          <c:showSerName val="0"/>
          <c:showPercent val="0"/>
          <c:showBubbleSize val="0"/>
        </c:dLbls>
        <c:gapWidth val="100"/>
        <c:overlap val="100"/>
        <c:axId val="85151104"/>
        <c:axId val="8516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561</c:v>
                </c:pt>
                <c:pt idx="2">
                  <c:v>#N/A</c:v>
                </c:pt>
                <c:pt idx="3">
                  <c:v>#N/A</c:v>
                </c:pt>
                <c:pt idx="4">
                  <c:v>381</c:v>
                </c:pt>
                <c:pt idx="5">
                  <c:v>#N/A</c:v>
                </c:pt>
                <c:pt idx="6">
                  <c:v>#N/A</c:v>
                </c:pt>
                <c:pt idx="7">
                  <c:v>351</c:v>
                </c:pt>
                <c:pt idx="8">
                  <c:v>#N/A</c:v>
                </c:pt>
                <c:pt idx="9">
                  <c:v>#N/A</c:v>
                </c:pt>
                <c:pt idx="10">
                  <c:v>221</c:v>
                </c:pt>
                <c:pt idx="11">
                  <c:v>#N/A</c:v>
                </c:pt>
                <c:pt idx="12">
                  <c:v>#N/A</c:v>
                </c:pt>
                <c:pt idx="13">
                  <c:v>-3</c:v>
                </c:pt>
                <c:pt idx="14">
                  <c:v>#N/A</c:v>
                </c:pt>
              </c:numCache>
            </c:numRef>
          </c:val>
          <c:smooth val="0"/>
        </c:ser>
        <c:dLbls>
          <c:showLegendKey val="0"/>
          <c:showVal val="0"/>
          <c:showCatName val="0"/>
          <c:showSerName val="0"/>
          <c:showPercent val="0"/>
          <c:showBubbleSize val="0"/>
        </c:dLbls>
        <c:marker val="1"/>
        <c:smooth val="0"/>
        <c:axId val="85151104"/>
        <c:axId val="85161472"/>
      </c:lineChart>
      <c:catAx>
        <c:axId val="851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161472"/>
        <c:crosses val="autoZero"/>
        <c:auto val="1"/>
        <c:lblAlgn val="ctr"/>
        <c:lblOffset val="100"/>
        <c:tickLblSkip val="1"/>
        <c:tickMarkSkip val="1"/>
        <c:noMultiLvlLbl val="0"/>
      </c:catAx>
      <c:valAx>
        <c:axId val="8516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11507</c:v>
                </c:pt>
                <c:pt idx="5">
                  <c:v>11348</c:v>
                </c:pt>
                <c:pt idx="8">
                  <c:v>10731</c:v>
                </c:pt>
                <c:pt idx="11">
                  <c:v>10768</c:v>
                </c:pt>
                <c:pt idx="14">
                  <c:v>10133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456</c:v>
                </c:pt>
                <c:pt idx="5">
                  <c:v>429</c:v>
                </c:pt>
                <c:pt idx="8">
                  <c:v>401</c:v>
                </c:pt>
                <c:pt idx="11">
                  <c:v>355</c:v>
                </c:pt>
                <c:pt idx="14">
                  <c:v>302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4461</c:v>
                </c:pt>
                <c:pt idx="5">
                  <c:v>5121</c:v>
                </c:pt>
                <c:pt idx="8">
                  <c:v>5209</c:v>
                </c:pt>
                <c:pt idx="11">
                  <c:v>5549</c:v>
                </c:pt>
                <c:pt idx="14">
                  <c:v>5497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2493</c:v>
                </c:pt>
                <c:pt idx="3">
                  <c:v>2537</c:v>
                </c:pt>
                <c:pt idx="6">
                  <c:v>2464</c:v>
                </c:pt>
                <c:pt idx="9">
                  <c:v>2441</c:v>
                </c:pt>
                <c:pt idx="12">
                  <c:v>2480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717</c:v>
                </c:pt>
                <c:pt idx="3">
                  <c:v>654</c:v>
                </c:pt>
                <c:pt idx="6">
                  <c:v>590</c:v>
                </c:pt>
                <c:pt idx="9">
                  <c:v>617</c:v>
                </c:pt>
                <c:pt idx="12">
                  <c:v>567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5566</c:v>
                </c:pt>
                <c:pt idx="3">
                  <c:v>5464</c:v>
                </c:pt>
                <c:pt idx="6">
                  <c:v>5376</c:v>
                </c:pt>
                <c:pt idx="9">
                  <c:v>5621</c:v>
                </c:pt>
                <c:pt idx="12">
                  <c:v>5030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72</c:v>
                </c:pt>
                <c:pt idx="3">
                  <c:v>64</c:v>
                </c:pt>
                <c:pt idx="6">
                  <c:v>57</c:v>
                </c:pt>
                <c:pt idx="9">
                  <c:v>89</c:v>
                </c:pt>
                <c:pt idx="12">
                  <c:v>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9014</c:v>
                </c:pt>
                <c:pt idx="3">
                  <c:v>8159</c:v>
                </c:pt>
                <c:pt idx="6">
                  <c:v>6972</c:v>
                </c:pt>
                <c:pt idx="9">
                  <c:v>5753</c:v>
                </c:pt>
                <c:pt idx="12">
                  <c:v>4638</c:v>
                </c:pt>
              </c:numCache>
            </c:numRef>
          </c:val>
        </c:ser>
        <c:dLbls>
          <c:showLegendKey val="0"/>
          <c:showVal val="0"/>
          <c:showCatName val="0"/>
          <c:showSerName val="0"/>
          <c:showPercent val="0"/>
          <c:showBubbleSize val="0"/>
        </c:dLbls>
        <c:gapWidth val="100"/>
        <c:overlap val="100"/>
        <c:axId val="126074240"/>
        <c:axId val="12608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074240"/>
        <c:axId val="126084608"/>
      </c:lineChart>
      <c:catAx>
        <c:axId val="1260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84608"/>
        <c:crosses val="autoZero"/>
        <c:auto val="1"/>
        <c:lblAlgn val="ctr"/>
        <c:lblOffset val="100"/>
        <c:tickLblSkip val="1"/>
        <c:tickMarkSkip val="1"/>
        <c:noMultiLvlLbl val="0"/>
      </c:catAx>
      <c:valAx>
        <c:axId val="1260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681216"/>
        <c:axId val="125849600"/>
      </c:scatterChart>
      <c:valAx>
        <c:axId val="12268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49600"/>
        <c:crosses val="autoZero"/>
        <c:crossBetween val="midCat"/>
      </c:valAx>
      <c:valAx>
        <c:axId val="125849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8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10</c:v>
                </c:pt>
                <c:pt idx="2">
                  <c:v>7.8</c:v>
                </c:pt>
                <c:pt idx="3">
                  <c:v>5.8</c:v>
                </c:pt>
                <c:pt idx="4">
                  <c:v>3.5</c:v>
                </c:pt>
              </c:numCache>
            </c:numRef>
          </c:xVal>
          <c:yVal>
            <c:numRef>
              <c:f>公会計指標分析・財政指標組合せ分析表!$K$73:$O$73</c:f>
              <c:numCache>
                <c:formatCode>#,##0.0;"▲ "#,##0.0</c:formatCode>
                <c:ptCount val="5"/>
                <c:pt idx="0">
                  <c:v>26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25384192"/>
        <c:axId val="125385728"/>
      </c:scatterChart>
      <c:valAx>
        <c:axId val="125384192"/>
        <c:scaling>
          <c:orientation val="minMax"/>
          <c:max val="13.4"/>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85728"/>
        <c:crosses val="autoZero"/>
        <c:crossBetween val="midCat"/>
      </c:valAx>
      <c:valAx>
        <c:axId val="125385728"/>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384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実質公債費比率の分子となる元利償還金の額は、新規の地方債の発行を抑制したり、これまでも続けてきた繰上償還を実施してきたことにより、</a:t>
          </a:r>
          <a:r>
            <a:rPr lang="ja-JP" altLang="en-US" sz="1100" b="0" i="0" baseline="0">
              <a:solidFill>
                <a:schemeClr val="dk1"/>
              </a:solidFill>
              <a:effectLst/>
              <a:latin typeface="+mn-lt"/>
              <a:ea typeface="+mn-ea"/>
              <a:cs typeface="+mn-cs"/>
            </a:rPr>
            <a:t>算入公債費を上回る状況となった。</a:t>
          </a:r>
          <a:endParaRPr lang="ja-JP" altLang="ja-JP" sz="1400">
            <a:effectLst/>
          </a:endParaRPr>
        </a:p>
        <a:p>
          <a:pPr rtl="0"/>
          <a:r>
            <a:rPr lang="ja-JP" altLang="ja-JP" sz="1100" b="0" i="0" baseline="0">
              <a:solidFill>
                <a:schemeClr val="dk1"/>
              </a:solidFill>
              <a:effectLst/>
              <a:latin typeface="+mn-lt"/>
              <a:ea typeface="+mn-ea"/>
              <a:cs typeface="+mn-cs"/>
            </a:rPr>
            <a:t>これに対し、公営企業に対する繰入金は、合併後も引き続き事業を展開している簡易水道・下水道事業への公債費</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分として繰出</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増加傾向</a:t>
          </a:r>
          <a:r>
            <a:rPr lang="ja-JP" altLang="en-US" sz="1100" b="0" i="0" baseline="0">
              <a:solidFill>
                <a:schemeClr val="dk1"/>
              </a:solidFill>
              <a:effectLst/>
              <a:latin typeface="+mn-lt"/>
              <a:ea typeface="+mn-ea"/>
              <a:cs typeface="+mn-cs"/>
            </a:rPr>
            <a:t>となってきており、今後も増加することが予想されることから適正な債務管理に努めていきたい</a:t>
          </a:r>
          <a:r>
            <a:rPr lang="ja-JP" altLang="ja-JP" sz="1100" b="0" i="0" baseline="0">
              <a:solidFill>
                <a:schemeClr val="dk1"/>
              </a:solidFill>
              <a:effectLst/>
              <a:latin typeface="+mn-lt"/>
              <a:ea typeface="+mn-ea"/>
              <a:cs typeface="+mn-cs"/>
            </a:rPr>
            <a:t>。</a:t>
          </a:r>
        </a:p>
        <a:p>
          <a:pPr rtl="0"/>
          <a:r>
            <a:rPr lang="ja-JP" altLang="ja-JP" sz="1100" b="0" i="0" baseline="0">
              <a:solidFill>
                <a:schemeClr val="dk1"/>
              </a:solidFill>
              <a:effectLst/>
              <a:latin typeface="+mn-lt"/>
              <a:ea typeface="+mn-ea"/>
              <a:cs typeface="+mn-cs"/>
            </a:rPr>
            <a:t>また、一部事務組合</a:t>
          </a:r>
          <a:r>
            <a:rPr lang="ja-JP" altLang="en-US" sz="1100" b="0" i="0" baseline="0">
              <a:solidFill>
                <a:schemeClr val="dk1"/>
              </a:solidFill>
              <a:effectLst/>
              <a:latin typeface="+mn-lt"/>
              <a:ea typeface="+mn-ea"/>
              <a:cs typeface="+mn-cs"/>
            </a:rPr>
            <a:t>として飯富病院、</a:t>
          </a:r>
          <a:r>
            <a:rPr lang="ja-JP" altLang="ja-JP" sz="1100" b="0" i="0" baseline="0">
              <a:solidFill>
                <a:schemeClr val="dk1"/>
              </a:solidFill>
              <a:effectLst/>
              <a:latin typeface="+mn-lt"/>
              <a:ea typeface="+mn-ea"/>
              <a:cs typeface="+mn-cs"/>
            </a:rPr>
            <a:t>峡南衛生組合、</a:t>
          </a:r>
          <a:r>
            <a:rPr lang="ja-JP" altLang="en-US" sz="1100" b="0" i="0" baseline="0">
              <a:solidFill>
                <a:schemeClr val="dk1"/>
              </a:solidFill>
              <a:effectLst/>
              <a:latin typeface="+mn-lt"/>
              <a:ea typeface="+mn-ea"/>
              <a:cs typeface="+mn-cs"/>
            </a:rPr>
            <a:t>峡南広域行政組合の構成</a:t>
          </a:r>
          <a:r>
            <a:rPr lang="ja-JP" altLang="ja-JP" sz="1100" b="0" i="0" baseline="0">
              <a:solidFill>
                <a:schemeClr val="dk1"/>
              </a:solidFill>
              <a:effectLst/>
              <a:latin typeface="+mn-lt"/>
              <a:ea typeface="+mn-ea"/>
              <a:cs typeface="+mn-cs"/>
            </a:rPr>
            <a:t>下</a:t>
          </a:r>
          <a:r>
            <a:rPr lang="ja-JP" altLang="en-US" sz="1100" b="0" i="0" baseline="0">
              <a:solidFill>
                <a:schemeClr val="dk1"/>
              </a:solidFill>
              <a:effectLst/>
              <a:latin typeface="+mn-lt"/>
              <a:ea typeface="+mn-ea"/>
              <a:cs typeface="+mn-cs"/>
            </a:rPr>
            <a:t>にあり、施設整備、</a:t>
          </a:r>
          <a:r>
            <a:rPr lang="ja-JP" altLang="ja-JP" sz="1100" b="0" i="0" baseline="0">
              <a:solidFill>
                <a:schemeClr val="dk1"/>
              </a:solidFill>
              <a:effectLst/>
              <a:latin typeface="+mn-lt"/>
              <a:ea typeface="+mn-ea"/>
              <a:cs typeface="+mn-cs"/>
            </a:rPr>
            <a:t>設備更新など</a:t>
          </a:r>
          <a:r>
            <a:rPr lang="ja-JP" altLang="en-US" sz="1100" b="0" i="0" baseline="0">
              <a:solidFill>
                <a:schemeClr val="dk1"/>
              </a:solidFill>
              <a:effectLst/>
              <a:latin typeface="+mn-lt"/>
              <a:ea typeface="+mn-ea"/>
              <a:cs typeface="+mn-cs"/>
            </a:rPr>
            <a:t>将来的な</a:t>
          </a:r>
          <a:r>
            <a:rPr lang="ja-JP" altLang="ja-JP" sz="1100" b="0" i="0" baseline="0">
              <a:solidFill>
                <a:schemeClr val="dk1"/>
              </a:solidFill>
              <a:effectLst/>
              <a:latin typeface="+mn-lt"/>
              <a:ea typeface="+mn-ea"/>
              <a:cs typeface="+mn-cs"/>
            </a:rPr>
            <a:t>負担増加</a:t>
          </a:r>
          <a:r>
            <a:rPr lang="ja-JP" altLang="en-US" sz="1100" b="0" i="0" baseline="0">
              <a:solidFill>
                <a:schemeClr val="dk1"/>
              </a:solidFill>
              <a:effectLst/>
              <a:latin typeface="+mn-lt"/>
              <a:ea typeface="+mn-ea"/>
              <a:cs typeface="+mn-cs"/>
            </a:rPr>
            <a:t>要素</a:t>
          </a:r>
          <a:r>
            <a:rPr lang="ja-JP" altLang="ja-JP" sz="1100" b="0" i="0" baseline="0">
              <a:solidFill>
                <a:schemeClr val="dk1"/>
              </a:solidFill>
              <a:effectLst/>
              <a:latin typeface="+mn-lt"/>
              <a:ea typeface="+mn-ea"/>
              <a:cs typeface="+mn-cs"/>
            </a:rPr>
            <a:t>も懸念されることから、弾力性を保ちつつ対応することが重要と考えている。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将来負担比率の分子の中で一番大きな額である地方債の現在高は、地方債の発行抑制、継続的な繰上償還を続けてきたことにより、年々下降してきている。</a:t>
          </a:r>
          <a:endParaRPr lang="ja-JP" altLang="ja-JP" sz="1400">
            <a:effectLst/>
          </a:endParaRPr>
        </a:p>
        <a:p>
          <a:pPr rtl="0"/>
          <a:r>
            <a:rPr lang="ja-JP" altLang="ja-JP" sz="1100" b="0" i="0" baseline="0">
              <a:solidFill>
                <a:schemeClr val="dk1"/>
              </a:solidFill>
              <a:effectLst/>
              <a:latin typeface="+mn-lt"/>
              <a:ea typeface="+mn-ea"/>
              <a:cs typeface="+mn-cs"/>
            </a:rPr>
            <a:t>充当可能財源等である基準財政需要額算入見込額は少しづつ下がっているが、充当可能基金については、年度末の剰余財源を考慮しながら積立を行ってきたことなどにより増額となってきている。</a:t>
          </a:r>
          <a:endParaRPr lang="ja-JP" altLang="ja-JP" sz="1400">
            <a:effectLst/>
          </a:endParaRPr>
        </a:p>
        <a:p>
          <a:r>
            <a:rPr lang="ja-JP" altLang="ja-JP" sz="1100" b="0" i="0" baseline="0">
              <a:solidFill>
                <a:schemeClr val="dk1"/>
              </a:solidFill>
              <a:effectLst/>
              <a:latin typeface="+mn-lt"/>
              <a:ea typeface="+mn-ea"/>
              <a:cs typeface="+mn-cs"/>
            </a:rPr>
            <a:t>これにより、将来負担比率の分子の額も、過去最低の額となり、平成２６年度については、将来負担比率が過去最高のマイナスとなった。</a:t>
          </a:r>
          <a:endParaRPr lang="ja-JP" altLang="ja-JP" sz="1400">
            <a:effectLst/>
          </a:endParaRPr>
        </a:p>
        <a:p>
          <a:pPr rtl="0"/>
          <a:r>
            <a:rPr lang="ja-JP" altLang="ja-JP" sz="1100" b="0" i="0" baseline="0">
              <a:solidFill>
                <a:schemeClr val="dk1"/>
              </a:solidFill>
              <a:effectLst/>
              <a:latin typeface="+mn-lt"/>
              <a:ea typeface="+mn-ea"/>
              <a:cs typeface="+mn-cs"/>
            </a:rPr>
            <a:t>　しかし、公営企業債等への繰出金については、合併以降も引き続き事業を展開してきた簡易水道事業・下水道事業の公債費分の増加が見込まれるため、今後は上昇に転じることが予想される。</a:t>
          </a:r>
          <a:endParaRPr lang="ja-JP" altLang="ja-JP" sz="1400">
            <a:effectLst/>
          </a:endParaRPr>
        </a:p>
        <a:p>
          <a:r>
            <a:rPr kumimoji="1" lang="ja-JP" altLang="ja-JP" sz="1100">
              <a:solidFill>
                <a:schemeClr val="dk1"/>
              </a:solidFill>
              <a:effectLst/>
              <a:latin typeface="+mn-lt"/>
              <a:ea typeface="+mn-ea"/>
              <a:cs typeface="+mn-cs"/>
            </a:rPr>
            <a:t>将来にわたる負担軽減のため、必要な財政機能をフルに活用しつつ財政規律の徹底と必要な施策への予算配分の重点化など財政健全化に向けた取り組みを継続していく。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
9,386,423
8,440,461
930,096
6,581,755
4,638,103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本町の類似団体における財政力指数は全国平均を</a:t>
          </a:r>
          <a:r>
            <a:rPr kumimoji="1" lang="en-US" altLang="ja-JP" sz="1100" baseline="0">
              <a:latin typeface="ＭＳ Ｐゴシック"/>
            </a:rPr>
            <a:t>0.22</a:t>
          </a:r>
          <a:r>
            <a:rPr kumimoji="1" lang="ja-JP" altLang="en-US" sz="1100" baseline="0">
              <a:latin typeface="ＭＳ Ｐゴシック"/>
            </a:rPr>
            <a:t>ﾎﾟｲﾝﾄ山梨県平均を</a:t>
          </a:r>
          <a:r>
            <a:rPr kumimoji="1" lang="en-US" altLang="ja-JP" sz="1100" baseline="0">
              <a:latin typeface="ＭＳ Ｐゴシック"/>
            </a:rPr>
            <a:t>0.27</a:t>
          </a:r>
          <a:r>
            <a:rPr kumimoji="1" lang="ja-JP" altLang="en-US" sz="1100" baseline="0">
              <a:latin typeface="ＭＳ Ｐゴシック"/>
            </a:rPr>
            <a:t>ﾎﾟｲﾝﾄ下回る状況で類似団体においても</a:t>
          </a:r>
          <a:r>
            <a:rPr kumimoji="1" lang="en-US" altLang="ja-JP" sz="1100" baseline="0">
              <a:latin typeface="ＭＳ Ｐゴシック"/>
            </a:rPr>
            <a:t>45</a:t>
          </a:r>
          <a:r>
            <a:rPr kumimoji="1" lang="ja-JP" altLang="en-US" sz="1100" baseline="0">
              <a:latin typeface="ＭＳ Ｐゴシック"/>
            </a:rPr>
            <a:t>団体中</a:t>
          </a:r>
          <a:r>
            <a:rPr kumimoji="1" lang="en-US" altLang="ja-JP" sz="1100" baseline="0">
              <a:latin typeface="ＭＳ Ｐゴシック"/>
            </a:rPr>
            <a:t>38</a:t>
          </a:r>
          <a:r>
            <a:rPr kumimoji="1" lang="ja-JP" altLang="en-US" sz="1100" baseline="0">
              <a:latin typeface="ＭＳ Ｐゴシック"/>
            </a:rPr>
            <a:t>位となっている。</a:t>
          </a:r>
          <a:endParaRPr kumimoji="1" lang="en-US" altLang="ja-JP" sz="1100" baseline="0">
            <a:latin typeface="ＭＳ Ｐゴシック"/>
          </a:endParaRPr>
        </a:p>
        <a:p>
          <a:r>
            <a:rPr kumimoji="1" lang="ja-JP" altLang="en-US" sz="1100" baseline="0">
              <a:latin typeface="ＭＳ Ｐゴシック"/>
            </a:rPr>
            <a:t>　主たる要因として、人口減少に伴う少子高齢化が進み、過疎化により各種税目が減少傾向が続いてることが考えられる。</a:t>
          </a:r>
          <a:endParaRPr kumimoji="1" lang="en-US" altLang="ja-JP" sz="1100" baseline="0">
            <a:latin typeface="ＭＳ Ｐゴシック"/>
          </a:endParaRPr>
        </a:p>
        <a:p>
          <a:r>
            <a:rPr kumimoji="1" lang="ja-JP" altLang="en-US" sz="1100" baseline="0">
              <a:latin typeface="ＭＳ Ｐゴシック"/>
            </a:rPr>
            <a:t>　今後は交流人口の増加や子育て施策などの充実を目指し、「まち・ひと・しごと創生事業」を基軸とし、積極的な行政運営を進め併せてコンパクトな行政推進を図りつつ財政力向上へと推進していく。</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5" name="直線コネクタ 74"/>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8" name="直線コネクタ 77"/>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経常収支比率</a:t>
          </a:r>
          <a:r>
            <a:rPr kumimoji="1" lang="ja-JP" altLang="ja-JP" sz="1100" baseline="0">
              <a:solidFill>
                <a:schemeClr val="dk1"/>
              </a:solidFill>
              <a:effectLst/>
              <a:latin typeface="+mn-lt"/>
              <a:ea typeface="+mn-ea"/>
              <a:cs typeface="+mn-cs"/>
            </a:rPr>
            <a:t>は全国平均を</a:t>
          </a:r>
          <a:r>
            <a:rPr kumimoji="1" lang="en-US" altLang="ja-JP" sz="1100" baseline="0">
              <a:solidFill>
                <a:schemeClr val="dk1"/>
              </a:solidFill>
              <a:effectLst/>
              <a:latin typeface="+mn-lt"/>
              <a:ea typeface="+mn-ea"/>
              <a:cs typeface="+mn-cs"/>
            </a:rPr>
            <a:t>20.6</a:t>
          </a:r>
          <a:r>
            <a:rPr kumimoji="1" lang="ja-JP" altLang="ja-JP" sz="1100" baseline="0">
              <a:solidFill>
                <a:schemeClr val="dk1"/>
              </a:solidFill>
              <a:effectLst/>
              <a:latin typeface="+mn-lt"/>
              <a:ea typeface="+mn-ea"/>
              <a:cs typeface="+mn-cs"/>
            </a:rPr>
            <a:t>ﾎﾟｲﾝﾄ山梨県平均を</a:t>
          </a:r>
          <a:r>
            <a:rPr kumimoji="1" lang="en-US" altLang="ja-JP" sz="1100" baseline="0">
              <a:solidFill>
                <a:schemeClr val="dk1"/>
              </a:solidFill>
              <a:effectLst/>
              <a:latin typeface="+mn-lt"/>
              <a:ea typeface="+mn-ea"/>
              <a:cs typeface="+mn-cs"/>
            </a:rPr>
            <a:t>14.40.</a:t>
          </a:r>
          <a:r>
            <a:rPr kumimoji="1" lang="ja-JP" altLang="ja-JP" sz="1100" baseline="0">
              <a:solidFill>
                <a:schemeClr val="dk1"/>
              </a:solidFill>
              <a:effectLst/>
              <a:latin typeface="+mn-lt"/>
              <a:ea typeface="+mn-ea"/>
              <a:cs typeface="+mn-cs"/>
            </a:rPr>
            <a:t>ﾎﾟｲﾝﾄ下回る状況で類似団体においても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位とな</a:t>
          </a:r>
          <a:r>
            <a:rPr kumimoji="1" lang="ja-JP" altLang="en-US" sz="1100" baseline="0">
              <a:solidFill>
                <a:schemeClr val="dk1"/>
              </a:solidFill>
              <a:effectLst/>
              <a:latin typeface="+mn-lt"/>
              <a:ea typeface="+mn-ea"/>
              <a:cs typeface="+mn-cs"/>
            </a:rPr>
            <a:t>り柔軟な財政運営が図られている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16</a:t>
          </a:r>
          <a:r>
            <a:rPr kumimoji="1" lang="ja-JP" altLang="en-US" sz="1100" baseline="0">
              <a:solidFill>
                <a:schemeClr val="dk1"/>
              </a:solidFill>
              <a:effectLst/>
              <a:latin typeface="+mn-lt"/>
              <a:ea typeface="+mn-ea"/>
              <a:cs typeface="+mn-cs"/>
            </a:rPr>
            <a:t>年に町村合併によりスタートし、行政改革を中心に様々な行政運営を見直すと伴に地方債の抑制や既存地方債の計画的な償還などにより年々弾力性を増した財政構造改革が身を結んだ結果と分析している。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今後もこうした状況を維持しつつ、事業重点化などを進め、財政構造の弾力性の確保し、町政運営に努めていく。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98044</xdr:rowOff>
    </xdr:from>
    <xdr:to>
      <xdr:col>7</xdr:col>
      <xdr:colOff>152400</xdr:colOff>
      <xdr:row>59</xdr:row>
      <xdr:rowOff>167894</xdr:rowOff>
    </xdr:to>
    <xdr:cxnSp macro="">
      <xdr:nvCxnSpPr>
        <xdr:cNvPr id="130" name="直線コネクタ 129"/>
        <xdr:cNvCxnSpPr/>
      </xdr:nvCxnSpPr>
      <xdr:spPr>
        <a:xfrm flipV="1">
          <a:off x="4114800" y="1004214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66548</xdr:rowOff>
    </xdr:from>
    <xdr:to>
      <xdr:col>6</xdr:col>
      <xdr:colOff>0</xdr:colOff>
      <xdr:row>59</xdr:row>
      <xdr:rowOff>167894</xdr:rowOff>
    </xdr:to>
    <xdr:cxnSp macro="">
      <xdr:nvCxnSpPr>
        <xdr:cNvPr id="133" name="直線コネクタ 132"/>
        <xdr:cNvCxnSpPr/>
      </xdr:nvCxnSpPr>
      <xdr:spPr>
        <a:xfrm>
          <a:off x="3225800" y="10182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66548</xdr:rowOff>
    </xdr:from>
    <xdr:to>
      <xdr:col>4</xdr:col>
      <xdr:colOff>482600</xdr:colOff>
      <xdr:row>59</xdr:row>
      <xdr:rowOff>114808</xdr:rowOff>
    </xdr:to>
    <xdr:cxnSp macro="">
      <xdr:nvCxnSpPr>
        <xdr:cNvPr id="136" name="直線コネクタ 135"/>
        <xdr:cNvCxnSpPr/>
      </xdr:nvCxnSpPr>
      <xdr:spPr>
        <a:xfrm flipV="1">
          <a:off x="2336800" y="101820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114808</xdr:rowOff>
    </xdr:from>
    <xdr:to>
      <xdr:col>3</xdr:col>
      <xdr:colOff>279400</xdr:colOff>
      <xdr:row>60</xdr:row>
      <xdr:rowOff>39878</xdr:rowOff>
    </xdr:to>
    <xdr:cxnSp macro="">
      <xdr:nvCxnSpPr>
        <xdr:cNvPr id="139" name="直線コネクタ 138"/>
        <xdr:cNvCxnSpPr/>
      </xdr:nvCxnSpPr>
      <xdr:spPr>
        <a:xfrm flipV="1">
          <a:off x="1447800" y="102303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47244</xdr:rowOff>
    </xdr:from>
    <xdr:to>
      <xdr:col>7</xdr:col>
      <xdr:colOff>203200</xdr:colOff>
      <xdr:row>58</xdr:row>
      <xdr:rowOff>148844</xdr:rowOff>
    </xdr:to>
    <xdr:sp macro="" textlink="">
      <xdr:nvSpPr>
        <xdr:cNvPr id="149" name="円/楕円 148"/>
        <xdr:cNvSpPr/>
      </xdr:nvSpPr>
      <xdr:spPr>
        <a:xfrm>
          <a:off x="49022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139971</xdr:rowOff>
    </xdr:from>
    <xdr:ext cx="762000" cy="259045"/>
    <xdr:sp macro="" textlink="">
      <xdr:nvSpPr>
        <xdr:cNvPr id="150" name="財政構造の弾力性該当値テキスト"/>
        <xdr:cNvSpPr txBox="1"/>
      </xdr:nvSpPr>
      <xdr:spPr>
        <a:xfrm>
          <a:off x="5041900" y="99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117094</xdr:rowOff>
    </xdr:from>
    <xdr:to>
      <xdr:col>6</xdr:col>
      <xdr:colOff>50800</xdr:colOff>
      <xdr:row>60</xdr:row>
      <xdr:rowOff>47244</xdr:rowOff>
    </xdr:to>
    <xdr:sp macro="" textlink="">
      <xdr:nvSpPr>
        <xdr:cNvPr id="151" name="円/楕円 150"/>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57421</xdr:rowOff>
    </xdr:from>
    <xdr:ext cx="736600" cy="259045"/>
    <xdr:sp macro="" textlink="">
      <xdr:nvSpPr>
        <xdr:cNvPr id="152" name="テキスト ボックス 151"/>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15748</xdr:rowOff>
    </xdr:from>
    <xdr:to>
      <xdr:col>4</xdr:col>
      <xdr:colOff>533400</xdr:colOff>
      <xdr:row>59</xdr:row>
      <xdr:rowOff>117348</xdr:rowOff>
    </xdr:to>
    <xdr:sp macro="" textlink="">
      <xdr:nvSpPr>
        <xdr:cNvPr id="153" name="円/楕円 152"/>
        <xdr:cNvSpPr/>
      </xdr:nvSpPr>
      <xdr:spPr>
        <a:xfrm>
          <a:off x="3175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127525</xdr:rowOff>
    </xdr:from>
    <xdr:ext cx="762000" cy="259045"/>
    <xdr:sp macro="" textlink="">
      <xdr:nvSpPr>
        <xdr:cNvPr id="154" name="テキスト ボックス 153"/>
        <xdr:cNvSpPr txBox="1"/>
      </xdr:nvSpPr>
      <xdr:spPr>
        <a:xfrm>
          <a:off x="2844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55" name="円/楕円 154"/>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6" name="テキスト ボックス 155"/>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7" name="円/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[186,034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本町の類似団体における</a:t>
          </a:r>
          <a:r>
            <a:rPr kumimoji="1" lang="ja-JP" altLang="en-US" sz="1100" baseline="0">
              <a:solidFill>
                <a:schemeClr val="dk1"/>
              </a:solidFill>
              <a:effectLst/>
              <a:latin typeface="+mn-lt"/>
              <a:ea typeface="+mn-ea"/>
              <a:cs typeface="+mn-cs"/>
            </a:rPr>
            <a:t>人口１人当たりの人件費・物件費</a:t>
          </a:r>
          <a:r>
            <a:rPr kumimoji="1" lang="ja-JP" altLang="ja-JP" sz="1100" baseline="0">
              <a:solidFill>
                <a:schemeClr val="dk1"/>
              </a:solidFill>
              <a:effectLst/>
              <a:latin typeface="+mn-lt"/>
              <a:ea typeface="+mn-ea"/>
              <a:cs typeface="+mn-cs"/>
            </a:rPr>
            <a:t>は全国平均</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山梨県平均を</a:t>
          </a:r>
          <a:r>
            <a:rPr kumimoji="1" lang="ja-JP" altLang="en-US" sz="1100" baseline="0">
              <a:solidFill>
                <a:schemeClr val="dk1"/>
              </a:solidFill>
              <a:effectLst/>
              <a:latin typeface="+mn-lt"/>
              <a:ea typeface="+mn-ea"/>
              <a:cs typeface="+mn-cs"/>
            </a:rPr>
            <a:t>大きく上回り、</a:t>
          </a:r>
          <a:r>
            <a:rPr kumimoji="1" lang="ja-JP" altLang="ja-JP" sz="1100" baseline="0">
              <a:solidFill>
                <a:schemeClr val="dk1"/>
              </a:solidFill>
              <a:effectLst/>
              <a:latin typeface="+mn-lt"/>
              <a:ea typeface="+mn-ea"/>
              <a:cs typeface="+mn-cs"/>
            </a:rPr>
            <a:t>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33</a:t>
          </a:r>
          <a:r>
            <a:rPr kumimoji="1" lang="ja-JP" altLang="ja-JP" sz="1100" baseline="0">
              <a:solidFill>
                <a:schemeClr val="dk1"/>
              </a:solidFill>
              <a:effectLst/>
              <a:latin typeface="+mn-lt"/>
              <a:ea typeface="+mn-ea"/>
              <a:cs typeface="+mn-cs"/>
            </a:rPr>
            <a:t>位とな</a:t>
          </a:r>
          <a:r>
            <a:rPr kumimoji="1" lang="ja-JP" altLang="en-US" sz="1100" baseline="0">
              <a:solidFill>
                <a:schemeClr val="dk1"/>
              </a:solidFill>
              <a:effectLst/>
              <a:latin typeface="+mn-lt"/>
              <a:ea typeface="+mn-ea"/>
              <a:cs typeface="+mn-cs"/>
            </a:rPr>
            <a:t>っている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こうした状況の要因として、近年本町における人口減少が進んだことで、１人当たりに係る数値が年々上昇しているためと分析している。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特に人件費については、本町が置かれた地形的、地理的要因により行政範囲が広域であることから組織や人的配置等々の要因により、ある一定規模の職員数を確保していく必要があるためで一人当たりの決算額が上昇している状況にある。</a:t>
          </a:r>
          <a:endParaRPr lang="ja-JP" altLang="ja-JP" sz="1400">
            <a:effectLst/>
          </a:endParaRPr>
        </a:p>
        <a:p>
          <a:r>
            <a:rPr kumimoji="1" lang="ja-JP" altLang="en-US" sz="1300">
              <a:latin typeface="ＭＳ Ｐゴシック"/>
            </a:rPr>
            <a:t>　</a:t>
          </a:r>
          <a:r>
            <a:rPr kumimoji="1" lang="ja-JP" altLang="en-US" sz="1100">
              <a:latin typeface="ＭＳ Ｐゴシック"/>
            </a:rPr>
            <a:t>物件費は年々減少傾向であることから、人件費に関する採用など計画的に進め更なる定員管理の適正化に努めていく。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10533</xdr:rowOff>
    </xdr:from>
    <xdr:to>
      <xdr:col>7</xdr:col>
      <xdr:colOff>152400</xdr:colOff>
      <xdr:row>83</xdr:row>
      <xdr:rowOff>65949</xdr:rowOff>
    </xdr:to>
    <xdr:cxnSp macro="">
      <xdr:nvCxnSpPr>
        <xdr:cNvPr id="191" name="直線コネクタ 190"/>
        <xdr:cNvCxnSpPr/>
      </xdr:nvCxnSpPr>
      <xdr:spPr>
        <a:xfrm>
          <a:off x="4114800" y="14240883"/>
          <a:ext cx="838200" cy="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157776</xdr:rowOff>
    </xdr:from>
    <xdr:to>
      <xdr:col>6</xdr:col>
      <xdr:colOff>0</xdr:colOff>
      <xdr:row>83</xdr:row>
      <xdr:rowOff>10533</xdr:rowOff>
    </xdr:to>
    <xdr:cxnSp macro="">
      <xdr:nvCxnSpPr>
        <xdr:cNvPr id="194" name="直線コネクタ 193"/>
        <xdr:cNvCxnSpPr/>
      </xdr:nvCxnSpPr>
      <xdr:spPr>
        <a:xfrm>
          <a:off x="3225800" y="14216676"/>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148303</xdr:rowOff>
    </xdr:from>
    <xdr:to>
      <xdr:col>4</xdr:col>
      <xdr:colOff>482600</xdr:colOff>
      <xdr:row>82</xdr:row>
      <xdr:rowOff>157776</xdr:rowOff>
    </xdr:to>
    <xdr:cxnSp macro="">
      <xdr:nvCxnSpPr>
        <xdr:cNvPr id="197" name="直線コネクタ 196"/>
        <xdr:cNvCxnSpPr/>
      </xdr:nvCxnSpPr>
      <xdr:spPr>
        <a:xfrm>
          <a:off x="2336800" y="14207203"/>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148303</xdr:rowOff>
    </xdr:from>
    <xdr:to>
      <xdr:col>3</xdr:col>
      <xdr:colOff>279400</xdr:colOff>
      <xdr:row>83</xdr:row>
      <xdr:rowOff>19244</xdr:rowOff>
    </xdr:to>
    <xdr:cxnSp macro="">
      <xdr:nvCxnSpPr>
        <xdr:cNvPr id="200" name="直線コネクタ 199"/>
        <xdr:cNvCxnSpPr/>
      </xdr:nvCxnSpPr>
      <xdr:spPr>
        <a:xfrm flipV="1">
          <a:off x="1447800" y="14207203"/>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15149</xdr:rowOff>
    </xdr:from>
    <xdr:to>
      <xdr:col>7</xdr:col>
      <xdr:colOff>203200</xdr:colOff>
      <xdr:row>83</xdr:row>
      <xdr:rowOff>116749</xdr:rowOff>
    </xdr:to>
    <xdr:sp macro="" textlink="">
      <xdr:nvSpPr>
        <xdr:cNvPr id="210" name="円/楕円 209"/>
        <xdr:cNvSpPr/>
      </xdr:nvSpPr>
      <xdr:spPr>
        <a:xfrm>
          <a:off x="4902200" y="142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158676</xdr:rowOff>
    </xdr:from>
    <xdr:ext cx="762000" cy="259045"/>
    <xdr:sp macro="" textlink="">
      <xdr:nvSpPr>
        <xdr:cNvPr id="211" name="人件費・物件費等の状況該当値テキスト"/>
        <xdr:cNvSpPr txBox="1"/>
      </xdr:nvSpPr>
      <xdr:spPr>
        <a:xfrm>
          <a:off x="5041900" y="1421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186,034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131183</xdr:rowOff>
    </xdr:from>
    <xdr:to>
      <xdr:col>6</xdr:col>
      <xdr:colOff>50800</xdr:colOff>
      <xdr:row>83</xdr:row>
      <xdr:rowOff>61333</xdr:rowOff>
    </xdr:to>
    <xdr:sp macro="" textlink="">
      <xdr:nvSpPr>
        <xdr:cNvPr id="212" name="円/楕円 211"/>
        <xdr:cNvSpPr/>
      </xdr:nvSpPr>
      <xdr:spPr>
        <a:xfrm>
          <a:off x="4064000" y="14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46110</xdr:rowOff>
    </xdr:from>
    <xdr:ext cx="736600" cy="259045"/>
    <xdr:sp macro="" textlink="">
      <xdr:nvSpPr>
        <xdr:cNvPr id="213" name="テキスト ボックス 212"/>
        <xdr:cNvSpPr txBox="1"/>
      </xdr:nvSpPr>
      <xdr:spPr>
        <a:xfrm>
          <a:off x="3733800" y="1427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106976</xdr:rowOff>
    </xdr:from>
    <xdr:to>
      <xdr:col>4</xdr:col>
      <xdr:colOff>533400</xdr:colOff>
      <xdr:row>83</xdr:row>
      <xdr:rowOff>37126</xdr:rowOff>
    </xdr:to>
    <xdr:sp macro="" textlink="">
      <xdr:nvSpPr>
        <xdr:cNvPr id="214" name="円/楕円 213"/>
        <xdr:cNvSpPr/>
      </xdr:nvSpPr>
      <xdr:spPr>
        <a:xfrm>
          <a:off x="3175000" y="141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21903</xdr:rowOff>
    </xdr:from>
    <xdr:ext cx="762000" cy="259045"/>
    <xdr:sp macro="" textlink="">
      <xdr:nvSpPr>
        <xdr:cNvPr id="215" name="テキスト ボックス 214"/>
        <xdr:cNvSpPr txBox="1"/>
      </xdr:nvSpPr>
      <xdr:spPr>
        <a:xfrm>
          <a:off x="2844800" y="142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97503</xdr:rowOff>
    </xdr:from>
    <xdr:to>
      <xdr:col>3</xdr:col>
      <xdr:colOff>330200</xdr:colOff>
      <xdr:row>83</xdr:row>
      <xdr:rowOff>27653</xdr:rowOff>
    </xdr:to>
    <xdr:sp macro="" textlink="">
      <xdr:nvSpPr>
        <xdr:cNvPr id="216" name="円/楕円 215"/>
        <xdr:cNvSpPr/>
      </xdr:nvSpPr>
      <xdr:spPr>
        <a:xfrm>
          <a:off x="2286000" y="141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12430</xdr:rowOff>
    </xdr:from>
    <xdr:ext cx="762000" cy="259045"/>
    <xdr:sp macro="" textlink="">
      <xdr:nvSpPr>
        <xdr:cNvPr id="217" name="テキスト ボックス 216"/>
        <xdr:cNvSpPr txBox="1"/>
      </xdr:nvSpPr>
      <xdr:spPr>
        <a:xfrm>
          <a:off x="1955800" y="1424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139894</xdr:rowOff>
    </xdr:from>
    <xdr:to>
      <xdr:col>2</xdr:col>
      <xdr:colOff>127000</xdr:colOff>
      <xdr:row>83</xdr:row>
      <xdr:rowOff>70044</xdr:rowOff>
    </xdr:to>
    <xdr:sp macro="" textlink="">
      <xdr:nvSpPr>
        <xdr:cNvPr id="218" name="円/楕円 217"/>
        <xdr:cNvSpPr/>
      </xdr:nvSpPr>
      <xdr:spPr>
        <a:xfrm>
          <a:off x="1397000" y="141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54821</xdr:rowOff>
    </xdr:from>
    <xdr:ext cx="762000" cy="259045"/>
    <xdr:sp macro="" textlink="">
      <xdr:nvSpPr>
        <xdr:cNvPr id="219" name="テキスト ボックス 218"/>
        <xdr:cNvSpPr txBox="1"/>
      </xdr:nvSpPr>
      <xdr:spPr>
        <a:xfrm>
          <a:off x="1066800" y="142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ラスパイレス指数</a:t>
          </a:r>
          <a:r>
            <a:rPr kumimoji="1" lang="ja-JP" altLang="ja-JP" sz="1100" baseline="0">
              <a:solidFill>
                <a:schemeClr val="dk1"/>
              </a:solidFill>
              <a:effectLst/>
              <a:latin typeface="+mn-lt"/>
              <a:ea typeface="+mn-ea"/>
              <a:cs typeface="+mn-cs"/>
            </a:rPr>
            <a:t>は全国平均を</a:t>
          </a:r>
          <a:r>
            <a:rPr kumimoji="1" lang="en-US" altLang="ja-JP" sz="1100" baseline="0">
              <a:solidFill>
                <a:schemeClr val="dk1"/>
              </a:solidFill>
              <a:effectLst/>
              <a:latin typeface="+mn-lt"/>
              <a:ea typeface="+mn-ea"/>
              <a:cs typeface="+mn-cs"/>
            </a:rPr>
            <a:t>4.9</a:t>
          </a:r>
          <a:r>
            <a:rPr kumimoji="1" lang="ja-JP" altLang="en-US" sz="1100" baseline="0">
              <a:solidFill>
                <a:schemeClr val="dk1"/>
              </a:solidFill>
              <a:effectLst/>
              <a:latin typeface="+mn-lt"/>
              <a:ea typeface="+mn-ea"/>
              <a:cs typeface="+mn-cs"/>
            </a:rPr>
            <a:t>ﾎﾟｲﾝﾄ</a:t>
          </a:r>
          <a:r>
            <a:rPr kumimoji="1" lang="ja-JP" altLang="ja-JP" sz="1100" baseline="0">
              <a:solidFill>
                <a:schemeClr val="dk1"/>
              </a:solidFill>
              <a:effectLst/>
              <a:latin typeface="+mn-lt"/>
              <a:ea typeface="+mn-ea"/>
              <a:cs typeface="+mn-cs"/>
            </a:rPr>
            <a:t>・山梨県平均を</a:t>
          </a:r>
          <a:r>
            <a:rPr kumimoji="1" lang="en-US" altLang="ja-JP" sz="1100" baseline="0">
              <a:solidFill>
                <a:schemeClr val="dk1"/>
              </a:solidFill>
              <a:effectLst/>
              <a:latin typeface="+mn-lt"/>
              <a:ea typeface="+mn-ea"/>
              <a:cs typeface="+mn-cs"/>
            </a:rPr>
            <a:t>2.1</a:t>
          </a:r>
          <a:r>
            <a:rPr kumimoji="1" lang="ja-JP" altLang="en-US" sz="1100" baseline="0">
              <a:solidFill>
                <a:schemeClr val="dk1"/>
              </a:solidFill>
              <a:effectLst/>
              <a:latin typeface="+mn-lt"/>
              <a:ea typeface="+mn-ea"/>
              <a:cs typeface="+mn-cs"/>
            </a:rPr>
            <a:t>ﾎﾟｲﾝﾄ下</a:t>
          </a:r>
          <a:r>
            <a:rPr kumimoji="1" lang="ja-JP" altLang="ja-JP" sz="1100" baseline="0">
              <a:solidFill>
                <a:schemeClr val="dk1"/>
              </a:solidFill>
              <a:effectLst/>
              <a:latin typeface="+mn-lt"/>
              <a:ea typeface="+mn-ea"/>
              <a:cs typeface="+mn-cs"/>
            </a:rPr>
            <a:t>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位となっている。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合併以降、職員の年齢構成などの平準化がされていないため、昇任昇格時の職員数により変動が生じている状況と分析している。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今後も休給与水準の適正化に努め、バランスを保ちつつ進めて行く。</a:t>
          </a:r>
          <a:endParaRPr kumimoji="1" lang="en-US" altLang="ja-JP" sz="11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138854</xdr:rowOff>
    </xdr:to>
    <xdr:cxnSp macro="">
      <xdr:nvCxnSpPr>
        <xdr:cNvPr id="253" name="直線コネクタ 252"/>
        <xdr:cNvCxnSpPr/>
      </xdr:nvCxnSpPr>
      <xdr:spPr>
        <a:xfrm>
          <a:off x="16179800" y="144441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82550</xdr:rowOff>
    </xdr:to>
    <xdr:cxnSp macro="">
      <xdr:nvCxnSpPr>
        <xdr:cNvPr id="256" name="直線コネクタ 255"/>
        <xdr:cNvCxnSpPr/>
      </xdr:nvCxnSpPr>
      <xdr:spPr>
        <a:xfrm flipV="1">
          <a:off x="15290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87</xdr:row>
      <xdr:rowOff>139277</xdr:rowOff>
    </xdr:to>
    <xdr:cxnSp macro="">
      <xdr:nvCxnSpPr>
        <xdr:cNvPr id="259" name="直線コネクタ 258"/>
        <xdr:cNvCxnSpPr/>
      </xdr:nvCxnSpPr>
      <xdr:spPr>
        <a:xfrm flipV="1">
          <a:off x="14401800" y="1448435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139277</xdr:rowOff>
    </xdr:from>
    <xdr:to>
      <xdr:col>21</xdr:col>
      <xdr:colOff>0</xdr:colOff>
      <xdr:row>88</xdr:row>
      <xdr:rowOff>48261</xdr:rowOff>
    </xdr:to>
    <xdr:cxnSp macro="">
      <xdr:nvCxnSpPr>
        <xdr:cNvPr id="262" name="直線コネクタ 261"/>
        <xdr:cNvCxnSpPr/>
      </xdr:nvCxnSpPr>
      <xdr:spPr>
        <a:xfrm flipV="1">
          <a:off x="13512800" y="150554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2" name="円/楕円 271"/>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3"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4" name="円/楕円 27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5" name="テキスト ボックス 274"/>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6" name="円/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77" name="テキスト ボックス 276"/>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88477</xdr:rowOff>
    </xdr:from>
    <xdr:to>
      <xdr:col>21</xdr:col>
      <xdr:colOff>50800</xdr:colOff>
      <xdr:row>88</xdr:row>
      <xdr:rowOff>18627</xdr:rowOff>
    </xdr:to>
    <xdr:sp macro="" textlink="">
      <xdr:nvSpPr>
        <xdr:cNvPr id="278" name="円/楕円 277"/>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28804</xdr:rowOff>
    </xdr:from>
    <xdr:ext cx="762000" cy="259045"/>
    <xdr:sp macro="" textlink="">
      <xdr:nvSpPr>
        <xdr:cNvPr id="279" name="テキスト ボックス 278"/>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0" name="円/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1" name="テキスト ボックス 280"/>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人口千人当たりの職員数</a:t>
          </a:r>
          <a:r>
            <a:rPr kumimoji="1" lang="ja-JP" altLang="ja-JP" sz="1100" baseline="0">
              <a:solidFill>
                <a:schemeClr val="dk1"/>
              </a:solidFill>
              <a:effectLst/>
              <a:latin typeface="+mn-lt"/>
              <a:ea typeface="+mn-ea"/>
              <a:cs typeface="+mn-cs"/>
            </a:rPr>
            <a:t>は全国平均</a:t>
          </a:r>
          <a:r>
            <a:rPr kumimoji="1" lang="ja-JP" altLang="en-US" sz="1100" baseline="0">
              <a:solidFill>
                <a:schemeClr val="dk1"/>
              </a:solidFill>
              <a:effectLst/>
              <a:latin typeface="+mn-lt"/>
              <a:ea typeface="+mn-ea"/>
              <a:cs typeface="+mn-cs"/>
            </a:rPr>
            <a:t>を</a:t>
          </a:r>
          <a:r>
            <a:rPr kumimoji="1" lang="en-US" altLang="ja-JP" sz="1100" baseline="0">
              <a:solidFill>
                <a:schemeClr val="dk1"/>
              </a:solidFill>
              <a:effectLst/>
              <a:latin typeface="+mn-lt"/>
              <a:ea typeface="+mn-ea"/>
              <a:cs typeface="+mn-cs"/>
            </a:rPr>
            <a:t>6.19</a:t>
          </a:r>
          <a:r>
            <a:rPr kumimoji="1" lang="ja-JP" altLang="en-US" sz="1100" baseline="0">
              <a:solidFill>
                <a:schemeClr val="dk1"/>
              </a:solidFill>
              <a:effectLst/>
              <a:latin typeface="+mn-lt"/>
              <a:ea typeface="+mn-ea"/>
              <a:cs typeface="+mn-cs"/>
            </a:rPr>
            <a:t>人</a:t>
          </a:r>
          <a:r>
            <a:rPr kumimoji="1" lang="ja-JP" altLang="ja-JP" sz="1100" baseline="0">
              <a:solidFill>
                <a:schemeClr val="dk1"/>
              </a:solidFill>
              <a:effectLst/>
              <a:latin typeface="+mn-lt"/>
              <a:ea typeface="+mn-ea"/>
              <a:cs typeface="+mn-cs"/>
            </a:rPr>
            <a:t>・山梨県平均を</a:t>
          </a:r>
          <a:r>
            <a:rPr kumimoji="1" lang="en-US" altLang="ja-JP" sz="1100" baseline="0">
              <a:solidFill>
                <a:schemeClr val="dk1"/>
              </a:solidFill>
              <a:effectLst/>
              <a:latin typeface="+mn-lt"/>
              <a:ea typeface="+mn-ea"/>
              <a:cs typeface="+mn-cs"/>
            </a:rPr>
            <a:t>5.56</a:t>
          </a:r>
          <a:r>
            <a:rPr kumimoji="1" lang="ja-JP" altLang="en-US" sz="1100" baseline="0">
              <a:solidFill>
                <a:schemeClr val="dk1"/>
              </a:solidFill>
              <a:effectLst/>
              <a:latin typeface="+mn-lt"/>
              <a:ea typeface="+mn-ea"/>
              <a:cs typeface="+mn-cs"/>
            </a:rPr>
            <a:t>人上</a:t>
          </a:r>
          <a:r>
            <a:rPr kumimoji="1" lang="ja-JP" altLang="ja-JP" sz="1100" baseline="0">
              <a:solidFill>
                <a:schemeClr val="dk1"/>
              </a:solidFill>
              <a:effectLst/>
              <a:latin typeface="+mn-lt"/>
              <a:ea typeface="+mn-ea"/>
              <a:cs typeface="+mn-cs"/>
            </a:rPr>
            <a:t>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位とな</a:t>
          </a:r>
          <a:r>
            <a:rPr kumimoji="1" lang="ja-JP" altLang="en-US" sz="1100" baseline="0">
              <a:solidFill>
                <a:schemeClr val="dk1"/>
              </a:solidFill>
              <a:effectLst/>
              <a:latin typeface="+mn-lt"/>
              <a:ea typeface="+mn-ea"/>
              <a:cs typeface="+mn-cs"/>
            </a:rPr>
            <a:t>って</a:t>
          </a:r>
          <a:r>
            <a:rPr kumimoji="1" lang="ja-JP" altLang="ja-JP" sz="110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en-US" sz="1300">
              <a:latin typeface="ＭＳ Ｐゴシック"/>
            </a:rPr>
            <a:t>　</a:t>
          </a:r>
          <a:r>
            <a:rPr kumimoji="1" lang="ja-JP" altLang="ja-JP" sz="1100" baseline="0">
              <a:solidFill>
                <a:schemeClr val="dk1"/>
              </a:solidFill>
              <a:effectLst/>
              <a:latin typeface="+mn-lt"/>
              <a:ea typeface="+mn-ea"/>
              <a:cs typeface="+mn-cs"/>
            </a:rPr>
            <a:t>こうした状況の要因として、近年本町における人口減少が進んだことで、</a:t>
          </a:r>
          <a:r>
            <a:rPr kumimoji="1" lang="ja-JP" altLang="en-US" sz="1100" baseline="0">
              <a:solidFill>
                <a:schemeClr val="dk1"/>
              </a:solidFill>
              <a:effectLst/>
              <a:latin typeface="+mn-lt"/>
              <a:ea typeface="+mn-ea"/>
              <a:cs typeface="+mn-cs"/>
            </a:rPr>
            <a:t>千</a:t>
          </a:r>
          <a:r>
            <a:rPr kumimoji="1" lang="ja-JP" altLang="ja-JP" sz="1100" baseline="0">
              <a:solidFill>
                <a:schemeClr val="dk1"/>
              </a:solidFill>
              <a:effectLst/>
              <a:latin typeface="+mn-lt"/>
              <a:ea typeface="+mn-ea"/>
              <a:cs typeface="+mn-cs"/>
            </a:rPr>
            <a:t>人当たりに係る</a:t>
          </a:r>
          <a:r>
            <a:rPr kumimoji="1" lang="ja-JP" altLang="en-US" sz="1100" baseline="0">
              <a:solidFill>
                <a:schemeClr val="dk1"/>
              </a:solidFill>
              <a:effectLst/>
              <a:latin typeface="+mn-lt"/>
              <a:ea typeface="+mn-ea"/>
              <a:cs typeface="+mn-cs"/>
            </a:rPr>
            <a:t>職員</a:t>
          </a:r>
          <a:r>
            <a:rPr kumimoji="1" lang="ja-JP" altLang="ja-JP" sz="1100" baseline="0">
              <a:solidFill>
                <a:schemeClr val="dk1"/>
              </a:solidFill>
              <a:effectLst/>
              <a:latin typeface="+mn-lt"/>
              <a:ea typeface="+mn-ea"/>
              <a:cs typeface="+mn-cs"/>
            </a:rPr>
            <a:t>数が年々上昇しているためと分析している。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人件費</a:t>
          </a:r>
          <a:r>
            <a:rPr kumimoji="1" lang="ja-JP" altLang="en-US" sz="1100" baseline="0">
              <a:solidFill>
                <a:schemeClr val="dk1"/>
              </a:solidFill>
              <a:effectLst/>
              <a:latin typeface="+mn-lt"/>
              <a:ea typeface="+mn-ea"/>
              <a:cs typeface="+mn-cs"/>
            </a:rPr>
            <a:t>でも見られたように</a:t>
          </a:r>
          <a:r>
            <a:rPr kumimoji="1" lang="ja-JP" altLang="ja-JP" sz="1100" baseline="0">
              <a:solidFill>
                <a:schemeClr val="dk1"/>
              </a:solidFill>
              <a:effectLst/>
              <a:latin typeface="+mn-lt"/>
              <a:ea typeface="+mn-ea"/>
              <a:cs typeface="+mn-cs"/>
            </a:rPr>
            <a:t>、本町が置かれた地形的、地理的要因により行政範囲が広域であることから組織や人的配置等々の要因により、ある一定規模の職員数を確保していく必要があるためで</a:t>
          </a:r>
          <a:r>
            <a:rPr kumimoji="1" lang="ja-JP" altLang="en-US" sz="1100" baseline="0">
              <a:solidFill>
                <a:schemeClr val="dk1"/>
              </a:solidFill>
              <a:effectLst/>
              <a:latin typeface="+mn-lt"/>
              <a:ea typeface="+mn-ea"/>
              <a:cs typeface="+mn-cs"/>
            </a:rPr>
            <a:t>千</a:t>
          </a:r>
          <a:r>
            <a:rPr kumimoji="1" lang="ja-JP" altLang="ja-JP" sz="1100" baseline="0">
              <a:solidFill>
                <a:schemeClr val="dk1"/>
              </a:solidFill>
              <a:effectLst/>
              <a:latin typeface="+mn-lt"/>
              <a:ea typeface="+mn-ea"/>
              <a:cs typeface="+mn-cs"/>
            </a:rPr>
            <a:t>人当たりの</a:t>
          </a:r>
          <a:r>
            <a:rPr kumimoji="1" lang="ja-JP" altLang="en-US" sz="1100" baseline="0">
              <a:solidFill>
                <a:schemeClr val="dk1"/>
              </a:solidFill>
              <a:effectLst/>
              <a:latin typeface="+mn-lt"/>
              <a:ea typeface="+mn-ea"/>
              <a:cs typeface="+mn-cs"/>
            </a:rPr>
            <a:t>職員数</a:t>
          </a:r>
          <a:r>
            <a:rPr kumimoji="1" lang="ja-JP" altLang="ja-JP" sz="1100" baseline="0">
              <a:solidFill>
                <a:schemeClr val="dk1"/>
              </a:solidFill>
              <a:effectLst/>
              <a:latin typeface="+mn-lt"/>
              <a:ea typeface="+mn-ea"/>
              <a:cs typeface="+mn-cs"/>
            </a:rPr>
            <a:t>が上昇している状況にある。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69545</xdr:rowOff>
    </xdr:from>
    <xdr:to>
      <xdr:col>24</xdr:col>
      <xdr:colOff>558800</xdr:colOff>
      <xdr:row>62</xdr:row>
      <xdr:rowOff>75819</xdr:rowOff>
    </xdr:to>
    <xdr:cxnSp macro="">
      <xdr:nvCxnSpPr>
        <xdr:cNvPr id="313" name="直線コネクタ 312"/>
        <xdr:cNvCxnSpPr/>
      </xdr:nvCxnSpPr>
      <xdr:spPr>
        <a:xfrm>
          <a:off x="16179800" y="10699445"/>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51689</xdr:rowOff>
    </xdr:from>
    <xdr:to>
      <xdr:col>23</xdr:col>
      <xdr:colOff>406400</xdr:colOff>
      <xdr:row>62</xdr:row>
      <xdr:rowOff>69545</xdr:rowOff>
    </xdr:to>
    <xdr:cxnSp macro="">
      <xdr:nvCxnSpPr>
        <xdr:cNvPr id="316" name="直線コネクタ 315"/>
        <xdr:cNvCxnSpPr/>
      </xdr:nvCxnSpPr>
      <xdr:spPr>
        <a:xfrm>
          <a:off x="15290800" y="1068158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31420</xdr:rowOff>
    </xdr:from>
    <xdr:to>
      <xdr:col>22</xdr:col>
      <xdr:colOff>203200</xdr:colOff>
      <xdr:row>62</xdr:row>
      <xdr:rowOff>51689</xdr:rowOff>
    </xdr:to>
    <xdr:cxnSp macro="">
      <xdr:nvCxnSpPr>
        <xdr:cNvPr id="319" name="直線コネクタ 318"/>
        <xdr:cNvCxnSpPr/>
      </xdr:nvCxnSpPr>
      <xdr:spPr>
        <a:xfrm>
          <a:off x="14401800" y="1066132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21768</xdr:rowOff>
    </xdr:from>
    <xdr:to>
      <xdr:col>21</xdr:col>
      <xdr:colOff>0</xdr:colOff>
      <xdr:row>62</xdr:row>
      <xdr:rowOff>31420</xdr:rowOff>
    </xdr:to>
    <xdr:cxnSp macro="">
      <xdr:nvCxnSpPr>
        <xdr:cNvPr id="322" name="直線コネクタ 321"/>
        <xdr:cNvCxnSpPr/>
      </xdr:nvCxnSpPr>
      <xdr:spPr>
        <a:xfrm>
          <a:off x="13512800" y="106516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25019</xdr:rowOff>
    </xdr:from>
    <xdr:to>
      <xdr:col>24</xdr:col>
      <xdr:colOff>609600</xdr:colOff>
      <xdr:row>62</xdr:row>
      <xdr:rowOff>126619</xdr:rowOff>
    </xdr:to>
    <xdr:sp macro="" textlink="">
      <xdr:nvSpPr>
        <xdr:cNvPr id="332" name="円/楕円 331"/>
        <xdr:cNvSpPr/>
      </xdr:nvSpPr>
      <xdr:spPr>
        <a:xfrm>
          <a:off x="169672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168546</xdr:rowOff>
    </xdr:from>
    <xdr:ext cx="762000" cy="259045"/>
    <xdr:sp macro="" textlink="">
      <xdr:nvSpPr>
        <xdr:cNvPr id="333" name="定員管理の状況該当値テキスト"/>
        <xdr:cNvSpPr txBox="1"/>
      </xdr:nvSpPr>
      <xdr:spPr>
        <a:xfrm>
          <a:off x="17106900" y="1062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18745</xdr:rowOff>
    </xdr:from>
    <xdr:to>
      <xdr:col>23</xdr:col>
      <xdr:colOff>457200</xdr:colOff>
      <xdr:row>62</xdr:row>
      <xdr:rowOff>120345</xdr:rowOff>
    </xdr:to>
    <xdr:sp macro="" textlink="">
      <xdr:nvSpPr>
        <xdr:cNvPr id="334" name="円/楕円 333"/>
        <xdr:cNvSpPr/>
      </xdr:nvSpPr>
      <xdr:spPr>
        <a:xfrm>
          <a:off x="16129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105122</xdr:rowOff>
    </xdr:from>
    <xdr:ext cx="736600" cy="259045"/>
    <xdr:sp macro="" textlink="">
      <xdr:nvSpPr>
        <xdr:cNvPr id="335" name="テキスト ボックス 334"/>
        <xdr:cNvSpPr txBox="1"/>
      </xdr:nvSpPr>
      <xdr:spPr>
        <a:xfrm>
          <a:off x="15798800" y="1073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889</xdr:rowOff>
    </xdr:from>
    <xdr:to>
      <xdr:col>22</xdr:col>
      <xdr:colOff>254000</xdr:colOff>
      <xdr:row>62</xdr:row>
      <xdr:rowOff>102489</xdr:rowOff>
    </xdr:to>
    <xdr:sp macro="" textlink="">
      <xdr:nvSpPr>
        <xdr:cNvPr id="336" name="円/楕円 335"/>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37" name="テキスト ボックス 336"/>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152070</xdr:rowOff>
    </xdr:from>
    <xdr:to>
      <xdr:col>21</xdr:col>
      <xdr:colOff>50800</xdr:colOff>
      <xdr:row>62</xdr:row>
      <xdr:rowOff>82220</xdr:rowOff>
    </xdr:to>
    <xdr:sp macro="" textlink="">
      <xdr:nvSpPr>
        <xdr:cNvPr id="338" name="円/楕円 337"/>
        <xdr:cNvSpPr/>
      </xdr:nvSpPr>
      <xdr:spPr>
        <a:xfrm>
          <a:off x="14351000" y="106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66997</xdr:rowOff>
    </xdr:from>
    <xdr:ext cx="762000" cy="259045"/>
    <xdr:sp macro="" textlink="">
      <xdr:nvSpPr>
        <xdr:cNvPr id="339" name="テキスト ボックス 338"/>
        <xdr:cNvSpPr txBox="1"/>
      </xdr:nvSpPr>
      <xdr:spPr>
        <a:xfrm>
          <a:off x="14020800" y="1069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142418</xdr:rowOff>
    </xdr:from>
    <xdr:to>
      <xdr:col>19</xdr:col>
      <xdr:colOff>533400</xdr:colOff>
      <xdr:row>62</xdr:row>
      <xdr:rowOff>72568</xdr:rowOff>
    </xdr:to>
    <xdr:sp macro="" textlink="">
      <xdr:nvSpPr>
        <xdr:cNvPr id="340" name="円/楕円 339"/>
        <xdr:cNvSpPr/>
      </xdr:nvSpPr>
      <xdr:spPr>
        <a:xfrm>
          <a:off x="13462000" y="106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57345</xdr:rowOff>
    </xdr:from>
    <xdr:ext cx="762000" cy="259045"/>
    <xdr:sp macro="" textlink="">
      <xdr:nvSpPr>
        <xdr:cNvPr id="341" name="テキスト ボックス 340"/>
        <xdr:cNvSpPr txBox="1"/>
      </xdr:nvSpPr>
      <xdr:spPr>
        <a:xfrm>
          <a:off x="13131800" y="1068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実質公債費</a:t>
          </a:r>
          <a:r>
            <a:rPr kumimoji="1" lang="ja-JP" altLang="ja-JP" sz="1100" baseline="0">
              <a:solidFill>
                <a:schemeClr val="dk1"/>
              </a:solidFill>
              <a:effectLst/>
              <a:latin typeface="+mn-lt"/>
              <a:ea typeface="+mn-ea"/>
              <a:cs typeface="+mn-cs"/>
            </a:rPr>
            <a:t>比率は全国平均</a:t>
          </a:r>
          <a:r>
            <a:rPr kumimoji="1" lang="en-US" altLang="ja-JP" sz="1100" baseline="0">
              <a:solidFill>
                <a:schemeClr val="dk1"/>
              </a:solidFill>
              <a:effectLst/>
              <a:latin typeface="+mn-lt"/>
              <a:ea typeface="+mn-ea"/>
              <a:cs typeface="+mn-cs"/>
            </a:rPr>
            <a:t>3.9</a:t>
          </a:r>
          <a:r>
            <a:rPr kumimoji="1" lang="ja-JP" altLang="en-US" sz="1100" baseline="0">
              <a:solidFill>
                <a:schemeClr val="dk1"/>
              </a:solidFill>
              <a:effectLst/>
              <a:latin typeface="+mn-lt"/>
              <a:ea typeface="+mn-ea"/>
              <a:cs typeface="+mn-cs"/>
            </a:rPr>
            <a:t>ﾎﾟｲﾝﾄ、</a:t>
          </a:r>
          <a:r>
            <a:rPr kumimoji="1" lang="ja-JP" altLang="ja-JP" sz="1100" baseline="0">
              <a:solidFill>
                <a:schemeClr val="dk1"/>
              </a:solidFill>
              <a:effectLst/>
              <a:latin typeface="+mn-lt"/>
              <a:ea typeface="+mn-ea"/>
              <a:cs typeface="+mn-cs"/>
            </a:rPr>
            <a:t>山梨県平均</a:t>
          </a:r>
          <a:r>
            <a:rPr kumimoji="1" lang="en-US" altLang="ja-JP" sz="1100" baseline="0">
              <a:solidFill>
                <a:schemeClr val="dk1"/>
              </a:solidFill>
              <a:effectLst/>
              <a:latin typeface="+mn-lt"/>
              <a:ea typeface="+mn-ea"/>
              <a:cs typeface="+mn-cs"/>
            </a:rPr>
            <a:t>5.7</a:t>
          </a:r>
          <a:r>
            <a:rPr kumimoji="1" lang="ja-JP" altLang="en-US" sz="1100" baseline="0">
              <a:solidFill>
                <a:schemeClr val="dk1"/>
              </a:solidFill>
              <a:effectLst/>
              <a:latin typeface="+mn-lt"/>
              <a:ea typeface="+mn-ea"/>
              <a:cs typeface="+mn-cs"/>
            </a:rPr>
            <a:t>ﾎﾟｲﾝそれぞれ</a:t>
          </a:r>
          <a:r>
            <a:rPr kumimoji="1" lang="ja-JP" altLang="ja-JP" sz="1100" baseline="0">
              <a:solidFill>
                <a:schemeClr val="dk1"/>
              </a:solidFill>
              <a:effectLst/>
              <a:latin typeface="+mn-lt"/>
              <a:ea typeface="+mn-ea"/>
              <a:cs typeface="+mn-cs"/>
            </a:rPr>
            <a:t>大きく下回る状況で類似団体においても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位となり、非常に秀逸な状況を保っている。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主たる要因として公債費の計画的管理と抑制のバランスを保ちつつ、特定財源の活用により年々減少へと進めてきた結果である。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今後は公営企業に係る事業費増大が懸念されることから、中長期的な財政ビジョンをもちつつ公債費管理への取組みに努めていく。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10281</xdr:rowOff>
    </xdr:from>
    <xdr:to>
      <xdr:col>24</xdr:col>
      <xdr:colOff>558800</xdr:colOff>
      <xdr:row>39</xdr:row>
      <xdr:rowOff>103112</xdr:rowOff>
    </xdr:to>
    <xdr:cxnSp macro="">
      <xdr:nvCxnSpPr>
        <xdr:cNvPr id="377" name="直線コネクタ 376"/>
        <xdr:cNvCxnSpPr/>
      </xdr:nvCxnSpPr>
      <xdr:spPr>
        <a:xfrm flipV="1">
          <a:off x="16179800" y="6525381"/>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40</xdr:row>
      <xdr:rowOff>161472</xdr:rowOff>
    </xdr:to>
    <xdr:cxnSp macro="">
      <xdr:nvCxnSpPr>
        <xdr:cNvPr id="380" name="直線コネクタ 379"/>
        <xdr:cNvCxnSpPr/>
      </xdr:nvCxnSpPr>
      <xdr:spPr>
        <a:xfrm flipV="1">
          <a:off x="15290800" y="678966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42</xdr:row>
      <xdr:rowOff>71362</xdr:rowOff>
    </xdr:to>
    <xdr:cxnSp macro="">
      <xdr:nvCxnSpPr>
        <xdr:cNvPr id="383" name="直線コネクタ 382"/>
        <xdr:cNvCxnSpPr/>
      </xdr:nvCxnSpPr>
      <xdr:spPr>
        <a:xfrm flipV="1">
          <a:off x="14401800" y="7019472"/>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71362</xdr:rowOff>
    </xdr:from>
    <xdr:to>
      <xdr:col>21</xdr:col>
      <xdr:colOff>0</xdr:colOff>
      <xdr:row>44</xdr:row>
      <xdr:rowOff>73176</xdr:rowOff>
    </xdr:to>
    <xdr:cxnSp macro="">
      <xdr:nvCxnSpPr>
        <xdr:cNvPr id="386" name="直線コネクタ 385"/>
        <xdr:cNvCxnSpPr/>
      </xdr:nvCxnSpPr>
      <xdr:spPr>
        <a:xfrm flipV="1">
          <a:off x="13512800" y="7272262"/>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130931</xdr:rowOff>
    </xdr:from>
    <xdr:to>
      <xdr:col>24</xdr:col>
      <xdr:colOff>609600</xdr:colOff>
      <xdr:row>38</xdr:row>
      <xdr:rowOff>61081</xdr:rowOff>
    </xdr:to>
    <xdr:sp macro="" textlink="">
      <xdr:nvSpPr>
        <xdr:cNvPr id="396" name="円/楕円 395"/>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147458</xdr:rowOff>
    </xdr:from>
    <xdr:ext cx="762000" cy="259045"/>
    <xdr:sp macro="" textlink="">
      <xdr:nvSpPr>
        <xdr:cNvPr id="397" name="公債費負担の状況該当値テキスト"/>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52312</xdr:rowOff>
    </xdr:from>
    <xdr:to>
      <xdr:col>23</xdr:col>
      <xdr:colOff>457200</xdr:colOff>
      <xdr:row>39</xdr:row>
      <xdr:rowOff>153912</xdr:rowOff>
    </xdr:to>
    <xdr:sp macro="" textlink="">
      <xdr:nvSpPr>
        <xdr:cNvPr id="398" name="円/楕円 397"/>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164089</xdr:rowOff>
    </xdr:from>
    <xdr:ext cx="736600" cy="259045"/>
    <xdr:sp macro="" textlink="">
      <xdr:nvSpPr>
        <xdr:cNvPr id="399" name="テキスト ボックス 398"/>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0" name="円/楕円 399"/>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01" name="テキスト ボックス 400"/>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20562</xdr:rowOff>
    </xdr:from>
    <xdr:to>
      <xdr:col>21</xdr:col>
      <xdr:colOff>50800</xdr:colOff>
      <xdr:row>42</xdr:row>
      <xdr:rowOff>122162</xdr:rowOff>
    </xdr:to>
    <xdr:sp macro="" textlink="">
      <xdr:nvSpPr>
        <xdr:cNvPr id="402" name="円/楕円 401"/>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132339</xdr:rowOff>
    </xdr:from>
    <xdr:ext cx="762000" cy="259045"/>
    <xdr:sp macro="" textlink="">
      <xdr:nvSpPr>
        <xdr:cNvPr id="403" name="テキスト ボックス 402"/>
        <xdr:cNvSpPr txBox="1"/>
      </xdr:nvSpPr>
      <xdr:spPr>
        <a:xfrm>
          <a:off x="14020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04" name="円/楕円 403"/>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05" name="テキスト ボックス 404"/>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将来負担比率</a:t>
          </a:r>
          <a:r>
            <a:rPr kumimoji="1" lang="ja-JP" altLang="ja-JP" sz="1100" baseline="0">
              <a:solidFill>
                <a:schemeClr val="dk1"/>
              </a:solidFill>
              <a:effectLst/>
              <a:latin typeface="+mn-lt"/>
              <a:ea typeface="+mn-ea"/>
              <a:cs typeface="+mn-cs"/>
            </a:rPr>
            <a:t>は全国平均</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山梨県平均を</a:t>
          </a:r>
          <a:r>
            <a:rPr kumimoji="1" lang="ja-JP" altLang="en-US" sz="1100" baseline="0">
              <a:solidFill>
                <a:schemeClr val="dk1"/>
              </a:solidFill>
              <a:effectLst/>
              <a:latin typeface="+mn-lt"/>
              <a:ea typeface="+mn-ea"/>
              <a:cs typeface="+mn-cs"/>
            </a:rPr>
            <a:t>大きく下</a:t>
          </a:r>
          <a:r>
            <a:rPr kumimoji="1" lang="ja-JP" altLang="ja-JP" sz="1100" baseline="0">
              <a:solidFill>
                <a:schemeClr val="dk1"/>
              </a:solidFill>
              <a:effectLst/>
              <a:latin typeface="+mn-lt"/>
              <a:ea typeface="+mn-ea"/>
              <a:cs typeface="+mn-cs"/>
            </a:rPr>
            <a:t>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位とな</a:t>
          </a:r>
          <a:r>
            <a:rPr kumimoji="1" lang="ja-JP" altLang="en-US" sz="1100" baseline="0">
              <a:solidFill>
                <a:schemeClr val="dk1"/>
              </a:solidFill>
              <a:effectLst/>
              <a:latin typeface="+mn-lt"/>
              <a:ea typeface="+mn-ea"/>
              <a:cs typeface="+mn-cs"/>
            </a:rPr>
            <a:t>り、非常に秀逸な状況を保っている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en-US" sz="1400">
              <a:latin typeface="ＭＳ Ｐゴシック"/>
            </a:rPr>
            <a:t>　</a:t>
          </a:r>
          <a:r>
            <a:rPr kumimoji="1" lang="ja-JP" altLang="en-US" sz="1100">
              <a:latin typeface="ＭＳ Ｐゴシック"/>
            </a:rPr>
            <a:t>こうした状況は行政改革で進めた結果が主たる要因であり、今後も継続していくことが重要と分析している。</a:t>
          </a:r>
          <a:endParaRPr kumimoji="1" lang="en-US" altLang="ja-JP" sz="1100">
            <a:latin typeface="ＭＳ Ｐゴシック"/>
          </a:endParaRPr>
        </a:p>
        <a:p>
          <a:r>
            <a:rPr kumimoji="1" lang="ja-JP" altLang="en-US" sz="1100">
              <a:latin typeface="ＭＳ Ｐゴシック"/>
            </a:rPr>
            <a:t>　しかしながら、生活基盤（水道・道路・下水道等）施設や各種公共施設などの老朽化が進むことが予想されることから、将来負担の軽減に向け、計画的な財政運営へと繋げて行くことが必要である。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8" name="テキスト ボックス 447"/>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128693</xdr:rowOff>
    </xdr:from>
    <xdr:to>
      <xdr:col>19</xdr:col>
      <xdr:colOff>533400</xdr:colOff>
      <xdr:row>15</xdr:row>
      <xdr:rowOff>58843</xdr:rowOff>
    </xdr:to>
    <xdr:sp macro="" textlink="">
      <xdr:nvSpPr>
        <xdr:cNvPr id="454" name="円/楕円 453"/>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69020</xdr:rowOff>
    </xdr:from>
    <xdr:ext cx="762000" cy="259045"/>
    <xdr:sp macro="" textlink="">
      <xdr:nvSpPr>
        <xdr:cNvPr id="455" name="テキスト ボックス 454"/>
        <xdr:cNvSpPr txBox="1"/>
      </xdr:nvSpPr>
      <xdr:spPr>
        <a:xfrm>
          <a:off x="13131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人件費</a:t>
          </a:r>
          <a:r>
            <a:rPr kumimoji="1" lang="ja-JP" altLang="ja-JP" sz="1100" baseline="0">
              <a:solidFill>
                <a:schemeClr val="dk1"/>
              </a:solidFill>
              <a:effectLst/>
              <a:latin typeface="+mn-lt"/>
              <a:ea typeface="+mn-ea"/>
              <a:cs typeface="+mn-cs"/>
            </a:rPr>
            <a:t>は全国平均を</a:t>
          </a:r>
          <a:r>
            <a:rPr kumimoji="1" lang="en-US" altLang="ja-JP" sz="1100" baseline="0">
              <a:solidFill>
                <a:schemeClr val="dk1"/>
              </a:solidFill>
              <a:effectLst/>
              <a:latin typeface="+mn-lt"/>
              <a:ea typeface="+mn-ea"/>
              <a:cs typeface="+mn-cs"/>
            </a:rPr>
            <a:t>3.7</a:t>
          </a:r>
          <a:r>
            <a:rPr kumimoji="1" lang="ja-JP" altLang="ja-JP" sz="1100" baseline="0">
              <a:solidFill>
                <a:schemeClr val="dk1"/>
              </a:solidFill>
              <a:effectLst/>
              <a:latin typeface="+mn-lt"/>
              <a:ea typeface="+mn-ea"/>
              <a:cs typeface="+mn-cs"/>
            </a:rPr>
            <a:t>ﾎﾟｲﾝﾄ・山梨県平均を</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ﾎﾟｲﾝﾄ下回る状況で類似団体においても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7</a:t>
          </a:r>
          <a:r>
            <a:rPr kumimoji="1" lang="ja-JP" altLang="ja-JP" sz="1100" baseline="0">
              <a:solidFill>
                <a:schemeClr val="dk1"/>
              </a:solidFill>
              <a:effectLst/>
              <a:latin typeface="+mn-lt"/>
              <a:ea typeface="+mn-ea"/>
              <a:cs typeface="+mn-cs"/>
            </a:rPr>
            <a:t>位となっている。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主たる要因として、従前の項目でも触れたが、</a:t>
          </a:r>
          <a:r>
            <a:rPr kumimoji="1" lang="ja-JP" altLang="ja-JP" sz="1100" baseline="0">
              <a:solidFill>
                <a:schemeClr val="dk1"/>
              </a:solidFill>
              <a:effectLst/>
              <a:latin typeface="+mn-lt"/>
              <a:ea typeface="+mn-ea"/>
              <a:cs typeface="+mn-cs"/>
            </a:rPr>
            <a:t>本町が置かれた地形的、地理的要因により行政範囲が広域であることから組織や人的配置等々の要因により、ある一定規模の職員数を確保していく必要があるため</a:t>
          </a:r>
          <a:r>
            <a:rPr kumimoji="1" lang="ja-JP" altLang="en-US" sz="1100" baseline="0">
              <a:solidFill>
                <a:schemeClr val="dk1"/>
              </a:solidFill>
              <a:effectLst/>
              <a:latin typeface="+mn-lt"/>
              <a:ea typeface="+mn-ea"/>
              <a:cs typeface="+mn-cs"/>
            </a:rPr>
            <a:t>に人事院勧告等による影響により増加している状況にあります。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35</xdr:row>
      <xdr:rowOff>165862</xdr:rowOff>
    </xdr:to>
    <xdr:cxnSp macro="">
      <xdr:nvCxnSpPr>
        <xdr:cNvPr id="64" name="直線コネクタ 63"/>
        <xdr:cNvCxnSpPr/>
      </xdr:nvCxnSpPr>
      <xdr:spPr>
        <a:xfrm>
          <a:off x="3987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152146</xdr:rowOff>
    </xdr:to>
    <xdr:cxnSp macro="">
      <xdr:nvCxnSpPr>
        <xdr:cNvPr id="67" name="直線コネクタ 66"/>
        <xdr:cNvCxnSpPr/>
      </xdr:nvCxnSpPr>
      <xdr:spPr>
        <a:xfrm>
          <a:off x="3098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88138</xdr:rowOff>
    </xdr:from>
    <xdr:to>
      <xdr:col>4</xdr:col>
      <xdr:colOff>346075</xdr:colOff>
      <xdr:row>35</xdr:row>
      <xdr:rowOff>124714</xdr:rowOff>
    </xdr:to>
    <xdr:cxnSp macro="">
      <xdr:nvCxnSpPr>
        <xdr:cNvPr id="70" name="直線コネクタ 69"/>
        <xdr:cNvCxnSpPr/>
      </xdr:nvCxnSpPr>
      <xdr:spPr>
        <a:xfrm flipV="1">
          <a:off x="2209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35</xdr:row>
      <xdr:rowOff>124714</xdr:rowOff>
    </xdr:to>
    <xdr:cxnSp macro="">
      <xdr:nvCxnSpPr>
        <xdr:cNvPr id="73" name="直線コネクタ 72"/>
        <xdr:cNvCxnSpPr/>
      </xdr:nvCxnSpPr>
      <xdr:spPr>
        <a:xfrm>
          <a:off x="1320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101346</xdr:rowOff>
    </xdr:from>
    <xdr:to>
      <xdr:col>5</xdr:col>
      <xdr:colOff>600075</xdr:colOff>
      <xdr:row>36</xdr:row>
      <xdr:rowOff>31496</xdr:rowOff>
    </xdr:to>
    <xdr:sp macro="" textlink="">
      <xdr:nvSpPr>
        <xdr:cNvPr id="85" name="円/楕円 84"/>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41673</xdr:rowOff>
    </xdr:from>
    <xdr:ext cx="736600" cy="259045"/>
    <xdr:sp macro="" textlink="">
      <xdr:nvSpPr>
        <xdr:cNvPr id="86" name="テキスト ボックス 85"/>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149115</xdr:rowOff>
    </xdr:from>
    <xdr:ext cx="762000" cy="259045"/>
    <xdr:sp macro="" textlink="">
      <xdr:nvSpPr>
        <xdr:cNvPr id="88" name="テキスト ボックス 87"/>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73914</xdr:rowOff>
    </xdr:from>
    <xdr:to>
      <xdr:col>3</xdr:col>
      <xdr:colOff>193675</xdr:colOff>
      <xdr:row>36</xdr:row>
      <xdr:rowOff>4064</xdr:rowOff>
    </xdr:to>
    <xdr:sp macro="" textlink="">
      <xdr:nvSpPr>
        <xdr:cNvPr id="89" name="円/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物件</a:t>
          </a:r>
          <a:r>
            <a:rPr kumimoji="1" lang="ja-JP" altLang="ja-JP" sz="1100" baseline="0">
              <a:solidFill>
                <a:schemeClr val="dk1"/>
              </a:solidFill>
              <a:effectLst/>
              <a:latin typeface="+mn-lt"/>
              <a:ea typeface="+mn-ea"/>
              <a:cs typeface="+mn-cs"/>
            </a:rPr>
            <a:t>費は全国平均・山梨県平均を</a:t>
          </a:r>
          <a:r>
            <a:rPr kumimoji="1" lang="ja-JP" altLang="en-US" sz="1100" baseline="0">
              <a:solidFill>
                <a:schemeClr val="dk1"/>
              </a:solidFill>
              <a:effectLst/>
              <a:latin typeface="+mn-lt"/>
              <a:ea typeface="+mn-ea"/>
              <a:cs typeface="+mn-cs"/>
            </a:rPr>
            <a:t>大きく</a:t>
          </a:r>
          <a:r>
            <a:rPr kumimoji="1" lang="ja-JP" altLang="ja-JP" sz="1100" baseline="0">
              <a:solidFill>
                <a:schemeClr val="dk1"/>
              </a:solidFill>
              <a:effectLst/>
              <a:latin typeface="+mn-lt"/>
              <a:ea typeface="+mn-ea"/>
              <a:cs typeface="+mn-cs"/>
            </a:rPr>
            <a:t>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位となっている。</a:t>
          </a:r>
          <a:endParaRPr lang="ja-JP" altLang="ja-JP" sz="1400">
            <a:effectLst/>
          </a:endParaRPr>
        </a:p>
        <a:p>
          <a:r>
            <a:rPr kumimoji="1" lang="ja-JP" altLang="en-US" sz="1300">
              <a:latin typeface="ＭＳ Ｐゴシック"/>
            </a:rPr>
            <a:t>　</a:t>
          </a:r>
          <a:r>
            <a:rPr kumimoji="1" lang="ja-JP" altLang="en-US" sz="1100">
              <a:latin typeface="ＭＳ Ｐゴシック"/>
            </a:rPr>
            <a:t>従前から進めてきた行政改革を中心とした取組みの成果と分析する。</a:t>
          </a:r>
          <a:endParaRPr kumimoji="1" lang="en-US" altLang="ja-JP" sz="1100">
            <a:latin typeface="ＭＳ Ｐゴシック"/>
          </a:endParaRPr>
        </a:p>
        <a:p>
          <a:r>
            <a:rPr kumimoji="1" lang="ja-JP" altLang="en-US" sz="1100">
              <a:latin typeface="ＭＳ Ｐゴシック"/>
            </a:rPr>
            <a:t>　統計、選挙など町における臨時的な経費が減少し、併せて職員の意識改革を重点に行政効率を重視し、徹底した管理を進めたことなどから成果が表れ始めている。</a:t>
          </a:r>
          <a:endParaRPr kumimoji="1" lang="en-US" altLang="ja-JP" sz="1100">
            <a:latin typeface="ＭＳ Ｐゴシック"/>
          </a:endParaRPr>
        </a:p>
        <a:p>
          <a:r>
            <a:rPr kumimoji="1" lang="ja-JP" altLang="en-US" sz="1100">
              <a:latin typeface="ＭＳ Ｐゴシック"/>
            </a:rPr>
            <a:t>　今後も引き続きこうした取り組みを重点的に努めていく。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14</xdr:row>
      <xdr:rowOff>43180</xdr:rowOff>
    </xdr:to>
    <xdr:cxnSp macro="">
      <xdr:nvCxnSpPr>
        <xdr:cNvPr id="125" name="直線コネクタ 124"/>
        <xdr:cNvCxnSpPr/>
      </xdr:nvCxnSpPr>
      <xdr:spPr>
        <a:xfrm flipV="1">
          <a:off x="15671800" y="2352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43180</xdr:rowOff>
    </xdr:to>
    <xdr:cxnSp macro="">
      <xdr:nvCxnSpPr>
        <xdr:cNvPr id="128" name="直線コネクタ 127"/>
        <xdr:cNvCxnSpPr/>
      </xdr:nvCxnSpPr>
      <xdr:spPr>
        <a:xfrm>
          <a:off x="14782800" y="237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146050</xdr:rowOff>
    </xdr:to>
    <xdr:cxnSp macro="">
      <xdr:nvCxnSpPr>
        <xdr:cNvPr id="131" name="直線コネクタ 130"/>
        <xdr:cNvCxnSpPr/>
      </xdr:nvCxnSpPr>
      <xdr:spPr>
        <a:xfrm>
          <a:off x="13893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13</xdr:row>
      <xdr:rowOff>130810</xdr:rowOff>
    </xdr:to>
    <xdr:cxnSp macro="">
      <xdr:nvCxnSpPr>
        <xdr:cNvPr id="134" name="直線コネクタ 133"/>
        <xdr:cNvCxnSpPr/>
      </xdr:nvCxnSpPr>
      <xdr:spPr>
        <a:xfrm flipV="1">
          <a:off x="13004800" y="235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4" name="円/楕円 143"/>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152417</xdr:rowOff>
    </xdr:from>
    <xdr:ext cx="762000" cy="259045"/>
    <xdr:sp macro="" textlink="">
      <xdr:nvSpPr>
        <xdr:cNvPr id="145" name="物件費該当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163830</xdr:rowOff>
    </xdr:from>
    <xdr:to>
      <xdr:col>22</xdr:col>
      <xdr:colOff>615950</xdr:colOff>
      <xdr:row>14</xdr:row>
      <xdr:rowOff>93980</xdr:rowOff>
    </xdr:to>
    <xdr:sp macro="" textlink="">
      <xdr:nvSpPr>
        <xdr:cNvPr id="146" name="円/楕円 145"/>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104157</xdr:rowOff>
    </xdr:from>
    <xdr:ext cx="736600" cy="259045"/>
    <xdr:sp macro="" textlink="">
      <xdr:nvSpPr>
        <xdr:cNvPr id="147" name="テキスト ボックス 146"/>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8" name="円/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0" name="円/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扶助</a:t>
          </a:r>
          <a:r>
            <a:rPr kumimoji="1" lang="ja-JP" altLang="ja-JP" sz="1100" baseline="0">
              <a:solidFill>
                <a:schemeClr val="dk1"/>
              </a:solidFill>
              <a:effectLst/>
              <a:latin typeface="+mn-lt"/>
              <a:ea typeface="+mn-ea"/>
              <a:cs typeface="+mn-cs"/>
            </a:rPr>
            <a:t>費は全国平均を</a:t>
          </a:r>
          <a:r>
            <a:rPr kumimoji="1" lang="en-US" altLang="ja-JP" sz="1100" baseline="0">
              <a:solidFill>
                <a:schemeClr val="dk1"/>
              </a:solidFill>
              <a:effectLst/>
              <a:latin typeface="+mn-lt"/>
              <a:ea typeface="+mn-ea"/>
              <a:cs typeface="+mn-cs"/>
            </a:rPr>
            <a:t>7.4</a:t>
          </a:r>
          <a:r>
            <a:rPr kumimoji="1" lang="ja-JP" altLang="ja-JP" sz="1100" baseline="0">
              <a:solidFill>
                <a:schemeClr val="dk1"/>
              </a:solidFill>
              <a:effectLst/>
              <a:latin typeface="+mn-lt"/>
              <a:ea typeface="+mn-ea"/>
              <a:cs typeface="+mn-cs"/>
            </a:rPr>
            <a:t>ﾎﾟｲﾝﾄ・山梨県平均を</a:t>
          </a:r>
          <a:r>
            <a:rPr kumimoji="1" lang="en-US" altLang="ja-JP" sz="1100" baseline="0">
              <a:solidFill>
                <a:schemeClr val="dk1"/>
              </a:solidFill>
              <a:effectLst/>
              <a:latin typeface="+mn-lt"/>
              <a:ea typeface="+mn-ea"/>
              <a:cs typeface="+mn-cs"/>
            </a:rPr>
            <a:t>3.7</a:t>
          </a:r>
          <a:r>
            <a:rPr kumimoji="1" lang="ja-JP" altLang="ja-JP" sz="1100" baseline="0">
              <a:solidFill>
                <a:schemeClr val="dk1"/>
              </a:solidFill>
              <a:effectLst/>
              <a:latin typeface="+mn-lt"/>
              <a:ea typeface="+mn-ea"/>
              <a:cs typeface="+mn-cs"/>
            </a:rPr>
            <a:t>ﾎﾟｲﾝﾄ下回る状況で類似団体においても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9</a:t>
          </a:r>
          <a:r>
            <a:rPr kumimoji="1" lang="ja-JP" altLang="ja-JP" sz="1100" baseline="0">
              <a:solidFill>
                <a:schemeClr val="dk1"/>
              </a:solidFill>
              <a:effectLst/>
              <a:latin typeface="+mn-lt"/>
              <a:ea typeface="+mn-ea"/>
              <a:cs typeface="+mn-cs"/>
            </a:rPr>
            <a:t>位となっている。</a:t>
          </a:r>
          <a:endParaRPr lang="ja-JP" altLang="ja-JP" sz="1100">
            <a:effectLst/>
          </a:endParaRPr>
        </a:p>
        <a:p>
          <a:r>
            <a:rPr kumimoji="1" lang="ja-JP" altLang="en-US" sz="1100">
              <a:latin typeface="ＭＳ Ｐゴシック"/>
            </a:rPr>
            <a:t>　近年</a:t>
          </a:r>
          <a:r>
            <a:rPr kumimoji="1" lang="en-US" altLang="ja-JP" sz="1100">
              <a:latin typeface="ＭＳ Ｐゴシック"/>
            </a:rPr>
            <a:t>0.2</a:t>
          </a:r>
          <a:r>
            <a:rPr kumimoji="1" lang="ja-JP" altLang="en-US" sz="1100">
              <a:latin typeface="ＭＳ Ｐゴシック"/>
            </a:rPr>
            <a:t>ﾎﾟﾝﾝﾄ程度増加傾向にあるが、臨時福祉給付金制度により増加したものと分析している。</a:t>
          </a:r>
          <a:endParaRPr kumimoji="1" lang="en-US" altLang="ja-JP" sz="1100">
            <a:latin typeface="ＭＳ Ｐゴシック"/>
          </a:endParaRPr>
        </a:p>
        <a:p>
          <a:r>
            <a:rPr kumimoji="1" lang="ja-JP" altLang="en-US" sz="1100">
              <a:latin typeface="ＭＳ Ｐゴシック"/>
            </a:rPr>
            <a:t>　今後も国や県など福祉関連施策の動向を注視しつつ町民福祉向上に努めていく。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86" name="直線コネクタ 185"/>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89" name="直線コネクタ 188"/>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2" name="直線コネクタ 191"/>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146050</xdr:rowOff>
    </xdr:to>
    <xdr:cxnSp macro="">
      <xdr:nvCxnSpPr>
        <xdr:cNvPr id="195" name="直線コネクタ 194"/>
        <xdr:cNvCxnSpPr/>
      </xdr:nvCxnSpPr>
      <xdr:spPr>
        <a:xfrm>
          <a:off x="1320800" y="936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その他の費用</a:t>
          </a:r>
          <a:r>
            <a:rPr kumimoji="1" lang="ja-JP" altLang="ja-JP" sz="1100" baseline="0">
              <a:solidFill>
                <a:schemeClr val="dk1"/>
              </a:solidFill>
              <a:effectLst/>
              <a:latin typeface="+mn-lt"/>
              <a:ea typeface="+mn-ea"/>
              <a:cs typeface="+mn-cs"/>
            </a:rPr>
            <a:t>は全国平均を</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ﾎﾟｲﾝﾄ</a:t>
          </a:r>
          <a:r>
            <a:rPr kumimoji="1" lang="ja-JP" altLang="en-US" sz="1100" baseline="0">
              <a:solidFill>
                <a:schemeClr val="dk1"/>
              </a:solidFill>
              <a:effectLst/>
              <a:latin typeface="+mn-lt"/>
              <a:ea typeface="+mn-ea"/>
              <a:cs typeface="+mn-cs"/>
            </a:rPr>
            <a:t>下回り、</a:t>
          </a:r>
          <a:r>
            <a:rPr kumimoji="1" lang="ja-JP" altLang="ja-JP" sz="1100" baseline="0">
              <a:solidFill>
                <a:schemeClr val="dk1"/>
              </a:solidFill>
              <a:effectLst/>
              <a:latin typeface="+mn-lt"/>
              <a:ea typeface="+mn-ea"/>
              <a:cs typeface="+mn-cs"/>
            </a:rPr>
            <a:t>山梨県平均を</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ﾎﾟｲﾝﾄ</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位となっている。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公営企業（水道、下水道）、国保、高齢者及び介護保険など繰出金が費用全体に占める割合が高く、併せて「地域住民生活緊急支援事業」「個人番号カード交付事業」等々により進められた。</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今後は使用料等の見直しなど、利用者負担の原則を考慮し、均衡ある財政環境の構築に努めていく。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140716</xdr:rowOff>
    </xdr:from>
    <xdr:to>
      <xdr:col>24</xdr:col>
      <xdr:colOff>31750</xdr:colOff>
      <xdr:row>57</xdr:row>
      <xdr:rowOff>14986</xdr:rowOff>
    </xdr:to>
    <xdr:cxnSp macro="">
      <xdr:nvCxnSpPr>
        <xdr:cNvPr id="244" name="直線コネクタ 243"/>
        <xdr:cNvCxnSpPr/>
      </xdr:nvCxnSpPr>
      <xdr:spPr>
        <a:xfrm flipV="1">
          <a:off x="15671800" y="9741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14986</xdr:rowOff>
    </xdr:to>
    <xdr:cxnSp macro="">
      <xdr:nvCxnSpPr>
        <xdr:cNvPr id="247" name="直線コネクタ 246"/>
        <xdr:cNvCxnSpPr/>
      </xdr:nvCxnSpPr>
      <xdr:spPr>
        <a:xfrm>
          <a:off x="14782800" y="9751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56</xdr:row>
      <xdr:rowOff>149860</xdr:rowOff>
    </xdr:to>
    <xdr:cxnSp macro="">
      <xdr:nvCxnSpPr>
        <xdr:cNvPr id="250" name="直線コネクタ 249"/>
        <xdr:cNvCxnSpPr/>
      </xdr:nvCxnSpPr>
      <xdr:spPr>
        <a:xfrm>
          <a:off x="13893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108712</xdr:rowOff>
    </xdr:to>
    <xdr:cxnSp macro="">
      <xdr:nvCxnSpPr>
        <xdr:cNvPr id="253" name="直線コネクタ 252"/>
        <xdr:cNvCxnSpPr/>
      </xdr:nvCxnSpPr>
      <xdr:spPr>
        <a:xfrm flipV="1">
          <a:off x="13004800" y="9691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3" name="円/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64"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5" name="円/楕円 26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66" name="テキスト ボックス 265"/>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7" name="円/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69" name="円/楕円 268"/>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151401</xdr:rowOff>
    </xdr:from>
    <xdr:ext cx="762000" cy="259045"/>
    <xdr:sp macro="" textlink="">
      <xdr:nvSpPr>
        <xdr:cNvPr id="270" name="テキスト ボックス 269"/>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1" name="円/楕円 270"/>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2" name="テキスト ボックス 271"/>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補助</a:t>
          </a:r>
          <a:r>
            <a:rPr kumimoji="1" lang="ja-JP" altLang="ja-JP" sz="1100" baseline="0">
              <a:solidFill>
                <a:schemeClr val="dk1"/>
              </a:solidFill>
              <a:effectLst/>
              <a:latin typeface="+mn-lt"/>
              <a:ea typeface="+mn-ea"/>
              <a:cs typeface="+mn-cs"/>
            </a:rPr>
            <a:t>費</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は全国平均を</a:t>
          </a:r>
          <a:r>
            <a:rPr kumimoji="1" lang="en-US" altLang="ja-JP" sz="1100" baseline="0">
              <a:solidFill>
                <a:schemeClr val="dk1"/>
              </a:solidFill>
              <a:effectLst/>
              <a:latin typeface="+mn-lt"/>
              <a:ea typeface="+mn-ea"/>
              <a:cs typeface="+mn-cs"/>
            </a:rPr>
            <a:t>4.6</a:t>
          </a:r>
          <a:r>
            <a:rPr kumimoji="1" lang="ja-JP" altLang="ja-JP" sz="1100" baseline="0">
              <a:solidFill>
                <a:schemeClr val="dk1"/>
              </a:solidFill>
              <a:effectLst/>
              <a:latin typeface="+mn-lt"/>
              <a:ea typeface="+mn-ea"/>
              <a:cs typeface="+mn-cs"/>
            </a:rPr>
            <a:t>ﾎﾟｲﾝﾄ・山梨県平均を</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ﾎﾟｲﾝﾄ</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位となっている。</a:t>
          </a:r>
          <a:endParaRPr lang="ja-JP" altLang="ja-JP" sz="1400">
            <a:effectLst/>
          </a:endParaRPr>
        </a:p>
        <a:p>
          <a:r>
            <a:rPr kumimoji="1" lang="ja-JP" altLang="en-US" sz="1300">
              <a:latin typeface="ＭＳ Ｐゴシック"/>
            </a:rPr>
            <a:t>　</a:t>
          </a:r>
          <a:r>
            <a:rPr kumimoji="1" lang="ja-JP" altLang="en-US" sz="1100">
              <a:latin typeface="ＭＳ Ｐゴシック"/>
            </a:rPr>
            <a:t>一部事務組合への負担金の増加、介護施設（社協）への負担金の増加が主たる要因となり増加した。</a:t>
          </a:r>
          <a:endParaRPr kumimoji="1" lang="en-US" altLang="ja-JP" sz="1100">
            <a:latin typeface="ＭＳ Ｐゴシック"/>
          </a:endParaRPr>
        </a:p>
        <a:p>
          <a:r>
            <a:rPr kumimoji="1" lang="ja-JP" altLang="en-US" sz="1100">
              <a:latin typeface="ＭＳ Ｐゴシック"/>
            </a:rPr>
            <a:t>　本町では広範囲の行政区域をカバーするため、広域行政（消防・介護施設等々）に係る経費が年々増加傾向となり、比例して補助費等が増加している状況である。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年度諸団体の決算分析を進め、次年度以降への対応などを進めて行く。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51562</xdr:rowOff>
    </xdr:to>
    <xdr:cxnSp macro="">
      <xdr:nvCxnSpPr>
        <xdr:cNvPr id="302" name="直線コネクタ 301"/>
        <xdr:cNvCxnSpPr/>
      </xdr:nvCxnSpPr>
      <xdr:spPr>
        <a:xfrm>
          <a:off x="15671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24130</xdr:rowOff>
    </xdr:to>
    <xdr:cxnSp macro="">
      <xdr:nvCxnSpPr>
        <xdr:cNvPr id="305" name="直線コネクタ 304"/>
        <xdr:cNvCxnSpPr/>
      </xdr:nvCxnSpPr>
      <xdr:spPr>
        <a:xfrm>
          <a:off x="14782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28702</xdr:rowOff>
    </xdr:to>
    <xdr:cxnSp macro="">
      <xdr:nvCxnSpPr>
        <xdr:cNvPr id="308" name="直線コネクタ 307"/>
        <xdr:cNvCxnSpPr/>
      </xdr:nvCxnSpPr>
      <xdr:spPr>
        <a:xfrm flipV="1">
          <a:off x="13893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56134</xdr:rowOff>
    </xdr:to>
    <xdr:cxnSp macro="">
      <xdr:nvCxnSpPr>
        <xdr:cNvPr id="311" name="直線コネクタ 310"/>
        <xdr:cNvCxnSpPr/>
      </xdr:nvCxnSpPr>
      <xdr:spPr>
        <a:xfrm flipV="1">
          <a:off x="13004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1" name="円/楕円 320"/>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2"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3" name="円/楕円 32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4" name="テキスト ボックス 32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5" name="円/楕円 324"/>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26" name="テキスト ボックス 325"/>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7" name="円/楕円 326"/>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8" name="テキスト ボックス 32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9" name="円/楕円 328"/>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0" name="テキスト ボックス 329"/>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公債</a:t>
          </a:r>
          <a:r>
            <a:rPr kumimoji="1" lang="ja-JP" altLang="ja-JP" sz="1100" baseline="0">
              <a:solidFill>
                <a:schemeClr val="dk1"/>
              </a:solidFill>
              <a:effectLst/>
              <a:latin typeface="+mn-lt"/>
              <a:ea typeface="+mn-ea"/>
              <a:cs typeface="+mn-cs"/>
            </a:rPr>
            <a:t>費は全国平均を</a:t>
          </a:r>
          <a:r>
            <a:rPr kumimoji="1" lang="en-US" altLang="ja-JP" sz="1100" baseline="0">
              <a:solidFill>
                <a:schemeClr val="dk1"/>
              </a:solidFill>
              <a:effectLst/>
              <a:latin typeface="+mn-lt"/>
              <a:ea typeface="+mn-ea"/>
              <a:cs typeface="+mn-cs"/>
            </a:rPr>
            <a:t>6.1</a:t>
          </a:r>
          <a:r>
            <a:rPr kumimoji="1" lang="ja-JP" altLang="ja-JP" sz="1100" baseline="0">
              <a:solidFill>
                <a:schemeClr val="dk1"/>
              </a:solidFill>
              <a:effectLst/>
              <a:latin typeface="+mn-lt"/>
              <a:ea typeface="+mn-ea"/>
              <a:cs typeface="+mn-cs"/>
            </a:rPr>
            <a:t>ﾎﾟｲﾝﾄ・山梨県平均を</a:t>
          </a:r>
          <a:r>
            <a:rPr kumimoji="1" lang="en-US" altLang="ja-JP" sz="1100" baseline="0">
              <a:solidFill>
                <a:schemeClr val="dk1"/>
              </a:solidFill>
              <a:effectLst/>
              <a:latin typeface="+mn-lt"/>
              <a:ea typeface="+mn-ea"/>
              <a:cs typeface="+mn-cs"/>
            </a:rPr>
            <a:t>4.7</a:t>
          </a:r>
          <a:r>
            <a:rPr kumimoji="1" lang="ja-JP" altLang="ja-JP" sz="1100" baseline="0">
              <a:solidFill>
                <a:schemeClr val="dk1"/>
              </a:solidFill>
              <a:effectLst/>
              <a:latin typeface="+mn-lt"/>
              <a:ea typeface="+mn-ea"/>
              <a:cs typeface="+mn-cs"/>
            </a:rPr>
            <a:t>ﾎﾟｲﾝﾄ下回る状況で類似団体においても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位となっている。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主たる要因として公債費の計画的管理と抑制のバランスを保ちつつ、特定財源の活用により年々減少へと進めてきた結果である。</a:t>
          </a:r>
          <a:endParaRPr kumimoji="1" lang="en-US" altLang="ja-JP" sz="1300" baseline="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en-US" sz="1100" baseline="0">
              <a:solidFill>
                <a:schemeClr val="dk1"/>
              </a:solidFill>
              <a:effectLst/>
              <a:latin typeface="ＭＳ Ｐゴシック"/>
              <a:ea typeface="+mn-ea"/>
              <a:cs typeface="+mn-cs"/>
            </a:rPr>
            <a:t>今後も引き続き公債費の管理に努める。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77</xdr:row>
      <xdr:rowOff>78994</xdr:rowOff>
    </xdr:to>
    <xdr:cxnSp macro="">
      <xdr:nvCxnSpPr>
        <xdr:cNvPr id="360" name="直線コネクタ 359"/>
        <xdr:cNvCxnSpPr/>
      </xdr:nvCxnSpPr>
      <xdr:spPr>
        <a:xfrm flipV="1">
          <a:off x="3987800" y="13102337"/>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138430</xdr:rowOff>
    </xdr:to>
    <xdr:cxnSp macro="">
      <xdr:nvCxnSpPr>
        <xdr:cNvPr id="363" name="直線コネクタ 362"/>
        <xdr:cNvCxnSpPr/>
      </xdr:nvCxnSpPr>
      <xdr:spPr>
        <a:xfrm flipV="1">
          <a:off x="3098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12700</xdr:rowOff>
    </xdr:to>
    <xdr:cxnSp macro="">
      <xdr:nvCxnSpPr>
        <xdr:cNvPr id="366" name="直線コネクタ 365"/>
        <xdr:cNvCxnSpPr/>
      </xdr:nvCxnSpPr>
      <xdr:spPr>
        <a:xfrm flipV="1">
          <a:off x="2209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117856</xdr:rowOff>
    </xdr:to>
    <xdr:cxnSp macro="">
      <xdr:nvCxnSpPr>
        <xdr:cNvPr id="369" name="直線コネクタ 368"/>
        <xdr:cNvCxnSpPr/>
      </xdr:nvCxnSpPr>
      <xdr:spPr>
        <a:xfrm flipV="1">
          <a:off x="1320800" y="133858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79" name="円/楕円 378"/>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0"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1" name="円/楕円 380"/>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2" name="テキスト ボックス 38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3" name="円/楕円 38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84" name="テキスト ボックス 383"/>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5" name="円/楕円 38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86" name="テキスト ボックス 38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7" name="円/楕円 386"/>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8" name="テキスト ボックス 387"/>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本町の類似団体における</a:t>
          </a:r>
          <a:r>
            <a:rPr kumimoji="1" lang="ja-JP" altLang="en-US" sz="1100" baseline="0">
              <a:solidFill>
                <a:schemeClr val="dk1"/>
              </a:solidFill>
              <a:effectLst/>
              <a:latin typeface="+mn-lt"/>
              <a:ea typeface="+mn-ea"/>
              <a:cs typeface="+mn-cs"/>
            </a:rPr>
            <a:t>公債</a:t>
          </a:r>
          <a:r>
            <a:rPr kumimoji="1" lang="ja-JP" altLang="ja-JP" sz="1100" baseline="0">
              <a:solidFill>
                <a:schemeClr val="dk1"/>
              </a:solidFill>
              <a:effectLst/>
              <a:latin typeface="+mn-lt"/>
              <a:ea typeface="+mn-ea"/>
              <a:cs typeface="+mn-cs"/>
            </a:rPr>
            <a:t>費</a:t>
          </a:r>
          <a:r>
            <a:rPr kumimoji="1" lang="ja-JP" altLang="en-US" sz="1100" baseline="0">
              <a:solidFill>
                <a:schemeClr val="dk1"/>
              </a:solidFill>
              <a:effectLst/>
              <a:latin typeface="+mn-lt"/>
              <a:ea typeface="+mn-ea"/>
              <a:cs typeface="+mn-cs"/>
            </a:rPr>
            <a:t>以外</a:t>
          </a:r>
          <a:r>
            <a:rPr kumimoji="1" lang="ja-JP" altLang="ja-JP" sz="1100" baseline="0">
              <a:solidFill>
                <a:schemeClr val="dk1"/>
              </a:solidFill>
              <a:effectLst/>
              <a:latin typeface="+mn-lt"/>
              <a:ea typeface="+mn-ea"/>
              <a:cs typeface="+mn-cs"/>
            </a:rPr>
            <a:t>は全国平均・山梨県平均を</a:t>
          </a:r>
          <a:r>
            <a:rPr kumimoji="1" lang="ja-JP" altLang="en-US" sz="1100" baseline="0">
              <a:solidFill>
                <a:schemeClr val="dk1"/>
              </a:solidFill>
              <a:effectLst/>
              <a:latin typeface="+mn-lt"/>
              <a:ea typeface="+mn-ea"/>
              <a:cs typeface="+mn-cs"/>
            </a:rPr>
            <a:t>大きく</a:t>
          </a:r>
          <a:r>
            <a:rPr kumimoji="1" lang="ja-JP" altLang="ja-JP" sz="1100" baseline="0">
              <a:solidFill>
                <a:schemeClr val="dk1"/>
              </a:solidFill>
              <a:effectLst/>
              <a:latin typeface="+mn-lt"/>
              <a:ea typeface="+mn-ea"/>
              <a:cs typeface="+mn-cs"/>
            </a:rPr>
            <a:t>下回る状況で類似団体においても</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位となっている。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財政規模が少ない団体であるため、各種比率の変動が毎年影響を及ぼすため、分析内容の詳細な状況把握に努めることが重要と考える。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経常的収支における財政構造の適正化に努め、財政運営の弾力性を保つように維持していく。</a:t>
          </a:r>
          <a:endParaRPr kumimoji="1" lang="en-US" altLang="ja-JP" sz="110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1270</xdr:rowOff>
    </xdr:to>
    <xdr:cxnSp macro="">
      <xdr:nvCxnSpPr>
        <xdr:cNvPr id="421" name="直線コネクタ 420"/>
        <xdr:cNvCxnSpPr/>
      </xdr:nvCxnSpPr>
      <xdr:spPr>
        <a:xfrm flipV="1">
          <a:off x="15671800" y="12818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43180</xdr:rowOff>
    </xdr:from>
    <xdr:to>
      <xdr:col>22</xdr:col>
      <xdr:colOff>565150</xdr:colOff>
      <xdr:row>75</xdr:row>
      <xdr:rowOff>1270</xdr:rowOff>
    </xdr:to>
    <xdr:cxnSp macro="">
      <xdr:nvCxnSpPr>
        <xdr:cNvPr id="424" name="直線コネクタ 423"/>
        <xdr:cNvCxnSpPr/>
      </xdr:nvCxnSpPr>
      <xdr:spPr>
        <a:xfrm>
          <a:off x="14782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74</xdr:row>
      <xdr:rowOff>43180</xdr:rowOff>
    </xdr:to>
    <xdr:cxnSp macro="">
      <xdr:nvCxnSpPr>
        <xdr:cNvPr id="427" name="直線コネクタ 426"/>
        <xdr:cNvCxnSpPr/>
      </xdr:nvCxnSpPr>
      <xdr:spPr>
        <a:xfrm>
          <a:off x="13893800" y="12730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31750</xdr:rowOff>
    </xdr:from>
    <xdr:to>
      <xdr:col>20</xdr:col>
      <xdr:colOff>158750</xdr:colOff>
      <xdr:row>74</xdr:row>
      <xdr:rowOff>43180</xdr:rowOff>
    </xdr:to>
    <xdr:cxnSp macro="">
      <xdr:nvCxnSpPr>
        <xdr:cNvPr id="430" name="直線コネクタ 429"/>
        <xdr:cNvCxnSpPr/>
      </xdr:nvCxnSpPr>
      <xdr:spPr>
        <a:xfrm>
          <a:off x="13004800" y="12719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80010</xdr:rowOff>
    </xdr:from>
    <xdr:to>
      <xdr:col>24</xdr:col>
      <xdr:colOff>82550</xdr:colOff>
      <xdr:row>75</xdr:row>
      <xdr:rowOff>10160</xdr:rowOff>
    </xdr:to>
    <xdr:sp macro="" textlink="">
      <xdr:nvSpPr>
        <xdr:cNvPr id="440" name="円/楕円 439"/>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160037</xdr:rowOff>
    </xdr:from>
    <xdr:ext cx="762000" cy="259045"/>
    <xdr:sp macro="" textlink="">
      <xdr:nvSpPr>
        <xdr:cNvPr id="441" name="公債費以外該当値テキスト"/>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2" name="円/楕円 441"/>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3" name="テキスト ボックス 442"/>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163830</xdr:rowOff>
    </xdr:from>
    <xdr:to>
      <xdr:col>21</xdr:col>
      <xdr:colOff>412750</xdr:colOff>
      <xdr:row>74</xdr:row>
      <xdr:rowOff>93980</xdr:rowOff>
    </xdr:to>
    <xdr:sp macro="" textlink="">
      <xdr:nvSpPr>
        <xdr:cNvPr id="444" name="円/楕円 443"/>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104157</xdr:rowOff>
    </xdr:from>
    <xdr:ext cx="762000" cy="259045"/>
    <xdr:sp macro="" textlink="">
      <xdr:nvSpPr>
        <xdr:cNvPr id="445" name="テキスト ボックス 444"/>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46" name="円/楕円 445"/>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47" name="テキスト ボックス 446"/>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152400</xdr:rowOff>
    </xdr:from>
    <xdr:to>
      <xdr:col>19</xdr:col>
      <xdr:colOff>6350</xdr:colOff>
      <xdr:row>74</xdr:row>
      <xdr:rowOff>82550</xdr:rowOff>
    </xdr:to>
    <xdr:sp macro="" textlink="">
      <xdr:nvSpPr>
        <xdr:cNvPr id="448" name="円/楕円 447"/>
        <xdr:cNvSpPr/>
      </xdr:nvSpPr>
      <xdr:spPr>
        <a:xfrm>
          <a:off x="12954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92727</xdr:rowOff>
    </xdr:from>
    <xdr:ext cx="762000" cy="259045"/>
    <xdr:sp macro="" textlink="">
      <xdr:nvSpPr>
        <xdr:cNvPr id="449" name="テキスト ボックス 448"/>
        <xdr:cNvSpPr txBox="1"/>
      </xdr:nvSpPr>
      <xdr:spPr>
        <a:xfrm>
          <a:off x="12623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山梨県身延町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156025</xdr:rowOff>
    </xdr:from>
    <xdr:to>
      <xdr:col>4</xdr:col>
      <xdr:colOff>1117600</xdr:colOff>
      <xdr:row>16</xdr:row>
      <xdr:rowOff>43454</xdr:rowOff>
    </xdr:to>
    <xdr:cxnSp macro="">
      <xdr:nvCxnSpPr>
        <xdr:cNvPr id="50" name="直線コネクタ 49"/>
        <xdr:cNvCxnSpPr/>
      </xdr:nvCxnSpPr>
      <xdr:spPr bwMode="auto">
        <a:xfrm flipV="1">
          <a:off x="5003800" y="2775400"/>
          <a:ext cx="647700" cy="5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43454</xdr:rowOff>
    </xdr:from>
    <xdr:to>
      <xdr:col>4</xdr:col>
      <xdr:colOff>469900</xdr:colOff>
      <xdr:row>16</xdr:row>
      <xdr:rowOff>96421</xdr:rowOff>
    </xdr:to>
    <xdr:cxnSp macro="">
      <xdr:nvCxnSpPr>
        <xdr:cNvPr id="53" name="直線コネクタ 52"/>
        <xdr:cNvCxnSpPr/>
      </xdr:nvCxnSpPr>
      <xdr:spPr bwMode="auto">
        <a:xfrm flipV="1">
          <a:off x="4305300" y="2834279"/>
          <a:ext cx="698500" cy="5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96421</xdr:rowOff>
    </xdr:from>
    <xdr:to>
      <xdr:col>3</xdr:col>
      <xdr:colOff>904875</xdr:colOff>
      <xdr:row>16</xdr:row>
      <xdr:rowOff>151475</xdr:rowOff>
    </xdr:to>
    <xdr:cxnSp macro="">
      <xdr:nvCxnSpPr>
        <xdr:cNvPr id="56" name="直線コネクタ 55"/>
        <xdr:cNvCxnSpPr/>
      </xdr:nvCxnSpPr>
      <xdr:spPr bwMode="auto">
        <a:xfrm flipV="1">
          <a:off x="3606800" y="2887246"/>
          <a:ext cx="698500" cy="5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91354</xdr:rowOff>
    </xdr:from>
    <xdr:to>
      <xdr:col>3</xdr:col>
      <xdr:colOff>206375</xdr:colOff>
      <xdr:row>16</xdr:row>
      <xdr:rowOff>151475</xdr:rowOff>
    </xdr:to>
    <xdr:cxnSp macro="">
      <xdr:nvCxnSpPr>
        <xdr:cNvPr id="59" name="直線コネクタ 58"/>
        <xdr:cNvCxnSpPr/>
      </xdr:nvCxnSpPr>
      <xdr:spPr bwMode="auto">
        <a:xfrm>
          <a:off x="2908300" y="2882179"/>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105225</xdr:rowOff>
    </xdr:from>
    <xdr:to>
      <xdr:col>5</xdr:col>
      <xdr:colOff>34925</xdr:colOff>
      <xdr:row>16</xdr:row>
      <xdr:rowOff>35375</xdr:rowOff>
    </xdr:to>
    <xdr:sp macro="" textlink="">
      <xdr:nvSpPr>
        <xdr:cNvPr id="69" name="円/楕円 68"/>
        <xdr:cNvSpPr/>
      </xdr:nvSpPr>
      <xdr:spPr bwMode="auto">
        <a:xfrm>
          <a:off x="56007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121752</xdr:rowOff>
    </xdr:from>
    <xdr:ext cx="762000" cy="259045"/>
    <xdr:sp macro="" textlink="">
      <xdr:nvSpPr>
        <xdr:cNvPr id="70" name="人口1人当たり決算額の推移該当値テキスト130"/>
        <xdr:cNvSpPr txBox="1"/>
      </xdr:nvSpPr>
      <xdr:spPr>
        <a:xfrm>
          <a:off x="5740400" y="25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164104</xdr:rowOff>
    </xdr:from>
    <xdr:to>
      <xdr:col>4</xdr:col>
      <xdr:colOff>520700</xdr:colOff>
      <xdr:row>16</xdr:row>
      <xdr:rowOff>94254</xdr:rowOff>
    </xdr:to>
    <xdr:sp macro="" textlink="">
      <xdr:nvSpPr>
        <xdr:cNvPr id="71" name="円/楕円 70"/>
        <xdr:cNvSpPr/>
      </xdr:nvSpPr>
      <xdr:spPr bwMode="auto">
        <a:xfrm>
          <a:off x="4953000" y="27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104431</xdr:rowOff>
    </xdr:from>
    <xdr:ext cx="736600" cy="259045"/>
    <xdr:sp macro="" textlink="">
      <xdr:nvSpPr>
        <xdr:cNvPr id="72" name="テキスト ボックス 71"/>
        <xdr:cNvSpPr txBox="1"/>
      </xdr:nvSpPr>
      <xdr:spPr>
        <a:xfrm>
          <a:off x="4622800" y="255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45621</xdr:rowOff>
    </xdr:from>
    <xdr:to>
      <xdr:col>3</xdr:col>
      <xdr:colOff>955675</xdr:colOff>
      <xdr:row>16</xdr:row>
      <xdr:rowOff>147221</xdr:rowOff>
    </xdr:to>
    <xdr:sp macro="" textlink="">
      <xdr:nvSpPr>
        <xdr:cNvPr id="73" name="円/楕円 72"/>
        <xdr:cNvSpPr/>
      </xdr:nvSpPr>
      <xdr:spPr bwMode="auto">
        <a:xfrm>
          <a:off x="4254500" y="283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157398</xdr:rowOff>
    </xdr:from>
    <xdr:ext cx="762000" cy="259045"/>
    <xdr:sp macro="" textlink="">
      <xdr:nvSpPr>
        <xdr:cNvPr id="74" name="テキスト ボックス 73"/>
        <xdr:cNvSpPr txBox="1"/>
      </xdr:nvSpPr>
      <xdr:spPr>
        <a:xfrm>
          <a:off x="3924300" y="260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100675</xdr:rowOff>
    </xdr:from>
    <xdr:to>
      <xdr:col>3</xdr:col>
      <xdr:colOff>257175</xdr:colOff>
      <xdr:row>17</xdr:row>
      <xdr:rowOff>30825</xdr:rowOff>
    </xdr:to>
    <xdr:sp macro="" textlink="">
      <xdr:nvSpPr>
        <xdr:cNvPr id="75" name="円/楕円 74"/>
        <xdr:cNvSpPr/>
      </xdr:nvSpPr>
      <xdr:spPr bwMode="auto">
        <a:xfrm>
          <a:off x="3556000" y="28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41002</xdr:rowOff>
    </xdr:from>
    <xdr:ext cx="762000" cy="259045"/>
    <xdr:sp macro="" textlink="">
      <xdr:nvSpPr>
        <xdr:cNvPr id="76" name="テキスト ボックス 75"/>
        <xdr:cNvSpPr txBox="1"/>
      </xdr:nvSpPr>
      <xdr:spPr>
        <a:xfrm>
          <a:off x="3225800" y="26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40554</xdr:rowOff>
    </xdr:from>
    <xdr:to>
      <xdr:col>2</xdr:col>
      <xdr:colOff>692150</xdr:colOff>
      <xdr:row>16</xdr:row>
      <xdr:rowOff>142154</xdr:rowOff>
    </xdr:to>
    <xdr:sp macro="" textlink="">
      <xdr:nvSpPr>
        <xdr:cNvPr id="77" name="円/楕円 76"/>
        <xdr:cNvSpPr/>
      </xdr:nvSpPr>
      <xdr:spPr bwMode="auto">
        <a:xfrm>
          <a:off x="2857500" y="283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152331</xdr:rowOff>
    </xdr:from>
    <xdr:ext cx="762000" cy="259045"/>
    <xdr:sp macro="" textlink="">
      <xdr:nvSpPr>
        <xdr:cNvPr id="78" name="テキスト ボックス 77"/>
        <xdr:cNvSpPr txBox="1"/>
      </xdr:nvSpPr>
      <xdr:spPr>
        <a:xfrm>
          <a:off x="2527300" y="26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156124</xdr:rowOff>
    </xdr:from>
    <xdr:to>
      <xdr:col>4</xdr:col>
      <xdr:colOff>1117600</xdr:colOff>
      <xdr:row>38</xdr:row>
      <xdr:rowOff>15877</xdr:rowOff>
    </xdr:to>
    <xdr:cxnSp macro="">
      <xdr:nvCxnSpPr>
        <xdr:cNvPr id="110" name="直線コネクタ 109"/>
        <xdr:cNvCxnSpPr/>
      </xdr:nvCxnSpPr>
      <xdr:spPr bwMode="auto">
        <a:xfrm>
          <a:off x="5003800" y="7109374"/>
          <a:ext cx="647700" cy="37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295432</xdr:rowOff>
    </xdr:from>
    <xdr:to>
      <xdr:col>4</xdr:col>
      <xdr:colOff>469900</xdr:colOff>
      <xdr:row>36</xdr:row>
      <xdr:rowOff>156124</xdr:rowOff>
    </xdr:to>
    <xdr:cxnSp macro="">
      <xdr:nvCxnSpPr>
        <xdr:cNvPr id="113" name="直線コネクタ 112"/>
        <xdr:cNvCxnSpPr/>
      </xdr:nvCxnSpPr>
      <xdr:spPr bwMode="auto">
        <a:xfrm>
          <a:off x="4305300" y="6905782"/>
          <a:ext cx="698500" cy="20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261394</xdr:rowOff>
    </xdr:from>
    <xdr:to>
      <xdr:col>3</xdr:col>
      <xdr:colOff>904875</xdr:colOff>
      <xdr:row>35</xdr:row>
      <xdr:rowOff>295432</xdr:rowOff>
    </xdr:to>
    <xdr:cxnSp macro="">
      <xdr:nvCxnSpPr>
        <xdr:cNvPr id="116" name="直線コネクタ 115"/>
        <xdr:cNvCxnSpPr/>
      </xdr:nvCxnSpPr>
      <xdr:spPr bwMode="auto">
        <a:xfrm>
          <a:off x="3606800" y="6871744"/>
          <a:ext cx="698500" cy="3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330522</xdr:rowOff>
    </xdr:from>
    <xdr:to>
      <xdr:col>3</xdr:col>
      <xdr:colOff>206375</xdr:colOff>
      <xdr:row>35</xdr:row>
      <xdr:rowOff>261394</xdr:rowOff>
    </xdr:to>
    <xdr:cxnSp macro="">
      <xdr:nvCxnSpPr>
        <xdr:cNvPr id="119" name="直線コネクタ 118"/>
        <xdr:cNvCxnSpPr/>
      </xdr:nvCxnSpPr>
      <xdr:spPr bwMode="auto">
        <a:xfrm>
          <a:off x="2908300" y="6597972"/>
          <a:ext cx="698500" cy="27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307977</xdr:rowOff>
    </xdr:from>
    <xdr:to>
      <xdr:col>5</xdr:col>
      <xdr:colOff>34925</xdr:colOff>
      <xdr:row>38</xdr:row>
      <xdr:rowOff>66677</xdr:rowOff>
    </xdr:to>
    <xdr:sp macro="" textlink="">
      <xdr:nvSpPr>
        <xdr:cNvPr id="129" name="円/楕円 128"/>
        <xdr:cNvSpPr/>
      </xdr:nvSpPr>
      <xdr:spPr bwMode="auto">
        <a:xfrm>
          <a:off x="5600700" y="743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216554</xdr:rowOff>
    </xdr:from>
    <xdr:ext cx="762000" cy="259045"/>
    <xdr:sp macro="" textlink="">
      <xdr:nvSpPr>
        <xdr:cNvPr id="130" name="人口1人当たり決算額の推移該当値テキスト445"/>
        <xdr:cNvSpPr txBox="1"/>
      </xdr:nvSpPr>
      <xdr:spPr>
        <a:xfrm>
          <a:off x="5740400" y="734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105324</xdr:rowOff>
    </xdr:from>
    <xdr:to>
      <xdr:col>4</xdr:col>
      <xdr:colOff>520700</xdr:colOff>
      <xdr:row>37</xdr:row>
      <xdr:rowOff>35474</xdr:rowOff>
    </xdr:to>
    <xdr:sp macro="" textlink="">
      <xdr:nvSpPr>
        <xdr:cNvPr id="131" name="円/楕円 130"/>
        <xdr:cNvSpPr/>
      </xdr:nvSpPr>
      <xdr:spPr bwMode="auto">
        <a:xfrm>
          <a:off x="4953000" y="705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20251</xdr:rowOff>
    </xdr:from>
    <xdr:ext cx="736600" cy="259045"/>
    <xdr:sp macro="" textlink="">
      <xdr:nvSpPr>
        <xdr:cNvPr id="132" name="テキスト ボックス 131"/>
        <xdr:cNvSpPr txBox="1"/>
      </xdr:nvSpPr>
      <xdr:spPr>
        <a:xfrm>
          <a:off x="4622800" y="714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244632</xdr:rowOff>
    </xdr:from>
    <xdr:to>
      <xdr:col>3</xdr:col>
      <xdr:colOff>955675</xdr:colOff>
      <xdr:row>36</xdr:row>
      <xdr:rowOff>3332</xdr:rowOff>
    </xdr:to>
    <xdr:sp macro="" textlink="">
      <xdr:nvSpPr>
        <xdr:cNvPr id="133" name="円/楕円 132"/>
        <xdr:cNvSpPr/>
      </xdr:nvSpPr>
      <xdr:spPr bwMode="auto">
        <a:xfrm>
          <a:off x="4254500" y="685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331009</xdr:rowOff>
    </xdr:from>
    <xdr:ext cx="762000" cy="259045"/>
    <xdr:sp macro="" textlink="">
      <xdr:nvSpPr>
        <xdr:cNvPr id="134" name="テキスト ボックス 133"/>
        <xdr:cNvSpPr txBox="1"/>
      </xdr:nvSpPr>
      <xdr:spPr>
        <a:xfrm>
          <a:off x="3924300" y="69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210594</xdr:rowOff>
    </xdr:from>
    <xdr:to>
      <xdr:col>3</xdr:col>
      <xdr:colOff>257175</xdr:colOff>
      <xdr:row>35</xdr:row>
      <xdr:rowOff>312194</xdr:rowOff>
    </xdr:to>
    <xdr:sp macro="" textlink="">
      <xdr:nvSpPr>
        <xdr:cNvPr id="135" name="円/楕円 134"/>
        <xdr:cNvSpPr/>
      </xdr:nvSpPr>
      <xdr:spPr bwMode="auto">
        <a:xfrm>
          <a:off x="3556000" y="682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296971</xdr:rowOff>
    </xdr:from>
    <xdr:ext cx="762000" cy="259045"/>
    <xdr:sp macro="" textlink="">
      <xdr:nvSpPr>
        <xdr:cNvPr id="136" name="テキスト ボックス 135"/>
        <xdr:cNvSpPr txBox="1"/>
      </xdr:nvSpPr>
      <xdr:spPr>
        <a:xfrm>
          <a:off x="3225800" y="690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279722</xdr:rowOff>
    </xdr:from>
    <xdr:to>
      <xdr:col>2</xdr:col>
      <xdr:colOff>692150</xdr:colOff>
      <xdr:row>35</xdr:row>
      <xdr:rowOff>38422</xdr:rowOff>
    </xdr:to>
    <xdr:sp macro="" textlink="">
      <xdr:nvSpPr>
        <xdr:cNvPr id="137" name="円/楕円 136"/>
        <xdr:cNvSpPr/>
      </xdr:nvSpPr>
      <xdr:spPr bwMode="auto">
        <a:xfrm>
          <a:off x="2857500" y="654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48599</xdr:rowOff>
    </xdr:from>
    <xdr:ext cx="762000" cy="259045"/>
    <xdr:sp macro="" textlink="">
      <xdr:nvSpPr>
        <xdr:cNvPr id="138" name="テキスト ボックス 137"/>
        <xdr:cNvSpPr txBox="1"/>
      </xdr:nvSpPr>
      <xdr:spPr>
        <a:xfrm>
          <a:off x="2527300" y="63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30,198.00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134770</xdr:rowOff>
    </xdr:from>
    <xdr:to>
      <xdr:col>6</xdr:col>
      <xdr:colOff>511175</xdr:colOff>
      <xdr:row>37</xdr:row>
      <xdr:rowOff>1465</xdr:rowOff>
    </xdr:to>
    <xdr:cxnSp macro="">
      <xdr:nvCxnSpPr>
        <xdr:cNvPr id="61" name="直線コネクタ 60"/>
        <xdr:cNvCxnSpPr/>
      </xdr:nvCxnSpPr>
      <xdr:spPr>
        <a:xfrm flipV="1">
          <a:off x="3797300" y="6306970"/>
          <a:ext cx="8382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1465</xdr:rowOff>
    </xdr:from>
    <xdr:to>
      <xdr:col>5</xdr:col>
      <xdr:colOff>358775</xdr:colOff>
      <xdr:row>37</xdr:row>
      <xdr:rowOff>43688</xdr:rowOff>
    </xdr:to>
    <xdr:cxnSp macro="">
      <xdr:nvCxnSpPr>
        <xdr:cNvPr id="64" name="直線コネクタ 63"/>
        <xdr:cNvCxnSpPr/>
      </xdr:nvCxnSpPr>
      <xdr:spPr>
        <a:xfrm flipV="1">
          <a:off x="2908300" y="6345115"/>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35504</xdr:rowOff>
    </xdr:from>
    <xdr:to>
      <xdr:col>4</xdr:col>
      <xdr:colOff>155575</xdr:colOff>
      <xdr:row>37</xdr:row>
      <xdr:rowOff>43688</xdr:rowOff>
    </xdr:to>
    <xdr:cxnSp macro="">
      <xdr:nvCxnSpPr>
        <xdr:cNvPr id="67" name="直線コネクタ 66"/>
        <xdr:cNvCxnSpPr/>
      </xdr:nvCxnSpPr>
      <xdr:spPr>
        <a:xfrm>
          <a:off x="2019300" y="637915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16370</xdr:rowOff>
    </xdr:from>
    <xdr:to>
      <xdr:col>2</xdr:col>
      <xdr:colOff>638175</xdr:colOff>
      <xdr:row>37</xdr:row>
      <xdr:rowOff>35504</xdr:rowOff>
    </xdr:to>
    <xdr:cxnSp macro="">
      <xdr:nvCxnSpPr>
        <xdr:cNvPr id="70" name="直線コネクタ 69"/>
        <xdr:cNvCxnSpPr/>
      </xdr:nvCxnSpPr>
      <xdr:spPr>
        <a:xfrm>
          <a:off x="1130300" y="6360020"/>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83970</xdr:rowOff>
    </xdr:from>
    <xdr:to>
      <xdr:col>6</xdr:col>
      <xdr:colOff>561975</xdr:colOff>
      <xdr:row>37</xdr:row>
      <xdr:rowOff>14120</xdr:rowOff>
    </xdr:to>
    <xdr:sp macro="" textlink="">
      <xdr:nvSpPr>
        <xdr:cNvPr id="80" name="円/楕円 79"/>
        <xdr:cNvSpPr/>
      </xdr:nvSpPr>
      <xdr:spPr>
        <a:xfrm>
          <a:off x="45847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106847</xdr:rowOff>
    </xdr:from>
    <xdr:ext cx="599010" cy="259045"/>
    <xdr:sp macro="" textlink="">
      <xdr:nvSpPr>
        <xdr:cNvPr id="81" name="人件費該当値テキスト"/>
        <xdr:cNvSpPr txBox="1"/>
      </xdr:nvSpPr>
      <xdr:spPr>
        <a:xfrm>
          <a:off x="4686300" y="610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122115</xdr:rowOff>
    </xdr:from>
    <xdr:to>
      <xdr:col>5</xdr:col>
      <xdr:colOff>409575</xdr:colOff>
      <xdr:row>37</xdr:row>
      <xdr:rowOff>52265</xdr:rowOff>
    </xdr:to>
    <xdr:sp macro="" textlink="">
      <xdr:nvSpPr>
        <xdr:cNvPr id="82" name="円/楕円 81"/>
        <xdr:cNvSpPr/>
      </xdr:nvSpPr>
      <xdr:spPr>
        <a:xfrm>
          <a:off x="3746500" y="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68792</xdr:rowOff>
    </xdr:from>
    <xdr:ext cx="599010" cy="259045"/>
    <xdr:sp macro="" textlink="">
      <xdr:nvSpPr>
        <xdr:cNvPr id="83" name="テキスト ボックス 82"/>
        <xdr:cNvSpPr txBox="1"/>
      </xdr:nvSpPr>
      <xdr:spPr>
        <a:xfrm>
          <a:off x="3497794" y="6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164338</xdr:rowOff>
    </xdr:from>
    <xdr:to>
      <xdr:col>4</xdr:col>
      <xdr:colOff>206375</xdr:colOff>
      <xdr:row>37</xdr:row>
      <xdr:rowOff>94488</xdr:rowOff>
    </xdr:to>
    <xdr:sp macro="" textlink="">
      <xdr:nvSpPr>
        <xdr:cNvPr id="84" name="円/楕円 83"/>
        <xdr:cNvSpPr/>
      </xdr:nvSpPr>
      <xdr:spPr>
        <a:xfrm>
          <a:off x="2857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111015</xdr:rowOff>
    </xdr:from>
    <xdr:ext cx="534377" cy="259045"/>
    <xdr:sp macro="" textlink="">
      <xdr:nvSpPr>
        <xdr:cNvPr id="85" name="テキスト ボックス 84"/>
        <xdr:cNvSpPr txBox="1"/>
      </xdr:nvSpPr>
      <xdr:spPr>
        <a:xfrm>
          <a:off x="2641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156154</xdr:rowOff>
    </xdr:from>
    <xdr:to>
      <xdr:col>3</xdr:col>
      <xdr:colOff>3175</xdr:colOff>
      <xdr:row>37</xdr:row>
      <xdr:rowOff>86304</xdr:rowOff>
    </xdr:to>
    <xdr:sp macro="" textlink="">
      <xdr:nvSpPr>
        <xdr:cNvPr id="86" name="円/楕円 85"/>
        <xdr:cNvSpPr/>
      </xdr:nvSpPr>
      <xdr:spPr>
        <a:xfrm>
          <a:off x="1968500" y="63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102831</xdr:rowOff>
    </xdr:from>
    <xdr:ext cx="534377" cy="259045"/>
    <xdr:sp macro="" textlink="">
      <xdr:nvSpPr>
        <xdr:cNvPr id="87" name="テキスト ボックス 86"/>
        <xdr:cNvSpPr txBox="1"/>
      </xdr:nvSpPr>
      <xdr:spPr>
        <a:xfrm>
          <a:off x="1752111" y="61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137020</xdr:rowOff>
    </xdr:from>
    <xdr:to>
      <xdr:col>1</xdr:col>
      <xdr:colOff>485775</xdr:colOff>
      <xdr:row>37</xdr:row>
      <xdr:rowOff>67170</xdr:rowOff>
    </xdr:to>
    <xdr:sp macro="" textlink="">
      <xdr:nvSpPr>
        <xdr:cNvPr id="88" name="円/楕円 87"/>
        <xdr:cNvSpPr/>
      </xdr:nvSpPr>
      <xdr:spPr>
        <a:xfrm>
          <a:off x="1079500" y="6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83697</xdr:rowOff>
    </xdr:from>
    <xdr:ext cx="534377" cy="259045"/>
    <xdr:sp macro="" textlink="">
      <xdr:nvSpPr>
        <xdr:cNvPr id="89" name="テキスト ボックス 88"/>
        <xdr:cNvSpPr txBox="1"/>
      </xdr:nvSpPr>
      <xdr:spPr>
        <a:xfrm>
          <a:off x="863111" y="60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67005</xdr:rowOff>
    </xdr:from>
    <xdr:to>
      <xdr:col>6</xdr:col>
      <xdr:colOff>511175</xdr:colOff>
      <xdr:row>56</xdr:row>
      <xdr:rowOff>128651</xdr:rowOff>
    </xdr:to>
    <xdr:cxnSp macro="">
      <xdr:nvCxnSpPr>
        <xdr:cNvPr id="121" name="直線コネクタ 120"/>
        <xdr:cNvCxnSpPr/>
      </xdr:nvCxnSpPr>
      <xdr:spPr>
        <a:xfrm flipV="1">
          <a:off x="3797300" y="9668205"/>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103156</xdr:rowOff>
    </xdr:from>
    <xdr:to>
      <xdr:col>5</xdr:col>
      <xdr:colOff>358775</xdr:colOff>
      <xdr:row>56</xdr:row>
      <xdr:rowOff>128651</xdr:rowOff>
    </xdr:to>
    <xdr:cxnSp macro="">
      <xdr:nvCxnSpPr>
        <xdr:cNvPr id="124" name="直線コネクタ 123"/>
        <xdr:cNvCxnSpPr/>
      </xdr:nvCxnSpPr>
      <xdr:spPr>
        <a:xfrm>
          <a:off x="2908300" y="9704356"/>
          <a:ext cx="8890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102994</xdr:rowOff>
    </xdr:from>
    <xdr:to>
      <xdr:col>4</xdr:col>
      <xdr:colOff>155575</xdr:colOff>
      <xdr:row>56</xdr:row>
      <xdr:rowOff>103156</xdr:rowOff>
    </xdr:to>
    <xdr:cxnSp macro="">
      <xdr:nvCxnSpPr>
        <xdr:cNvPr id="127" name="直線コネクタ 126"/>
        <xdr:cNvCxnSpPr/>
      </xdr:nvCxnSpPr>
      <xdr:spPr>
        <a:xfrm>
          <a:off x="2019300" y="9704194"/>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65840</xdr:rowOff>
    </xdr:from>
    <xdr:to>
      <xdr:col>2</xdr:col>
      <xdr:colOff>638175</xdr:colOff>
      <xdr:row>56</xdr:row>
      <xdr:rowOff>102994</xdr:rowOff>
    </xdr:to>
    <xdr:cxnSp macro="">
      <xdr:nvCxnSpPr>
        <xdr:cNvPr id="130" name="直線コネクタ 129"/>
        <xdr:cNvCxnSpPr/>
      </xdr:nvCxnSpPr>
      <xdr:spPr>
        <a:xfrm>
          <a:off x="1130300" y="9667040"/>
          <a:ext cx="889000" cy="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16205</xdr:rowOff>
    </xdr:from>
    <xdr:to>
      <xdr:col>6</xdr:col>
      <xdr:colOff>561975</xdr:colOff>
      <xdr:row>56</xdr:row>
      <xdr:rowOff>117805</xdr:rowOff>
    </xdr:to>
    <xdr:sp macro="" textlink="">
      <xdr:nvSpPr>
        <xdr:cNvPr id="140" name="円/楕円 139"/>
        <xdr:cNvSpPr/>
      </xdr:nvSpPr>
      <xdr:spPr>
        <a:xfrm>
          <a:off x="4584700" y="96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39082</xdr:rowOff>
    </xdr:from>
    <xdr:ext cx="534377" cy="259045"/>
    <xdr:sp macro="" textlink="">
      <xdr:nvSpPr>
        <xdr:cNvPr id="141" name="物件費該当値テキスト"/>
        <xdr:cNvSpPr txBox="1"/>
      </xdr:nvSpPr>
      <xdr:spPr>
        <a:xfrm>
          <a:off x="4686300"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77851</xdr:rowOff>
    </xdr:from>
    <xdr:to>
      <xdr:col>5</xdr:col>
      <xdr:colOff>409575</xdr:colOff>
      <xdr:row>57</xdr:row>
      <xdr:rowOff>8001</xdr:rowOff>
    </xdr:to>
    <xdr:sp macro="" textlink="">
      <xdr:nvSpPr>
        <xdr:cNvPr id="142" name="円/楕円 141"/>
        <xdr:cNvSpPr/>
      </xdr:nvSpPr>
      <xdr:spPr>
        <a:xfrm>
          <a:off x="3746500" y="96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170578</xdr:rowOff>
    </xdr:from>
    <xdr:ext cx="534377" cy="259045"/>
    <xdr:sp macro="" textlink="">
      <xdr:nvSpPr>
        <xdr:cNvPr id="143" name="テキスト ボックス 142"/>
        <xdr:cNvSpPr txBox="1"/>
      </xdr:nvSpPr>
      <xdr:spPr>
        <a:xfrm>
          <a:off x="3530111" y="97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52356</xdr:rowOff>
    </xdr:from>
    <xdr:to>
      <xdr:col>4</xdr:col>
      <xdr:colOff>206375</xdr:colOff>
      <xdr:row>56</xdr:row>
      <xdr:rowOff>153956</xdr:rowOff>
    </xdr:to>
    <xdr:sp macro="" textlink="">
      <xdr:nvSpPr>
        <xdr:cNvPr id="144" name="円/楕円 143"/>
        <xdr:cNvSpPr/>
      </xdr:nvSpPr>
      <xdr:spPr>
        <a:xfrm>
          <a:off x="2857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170483</xdr:rowOff>
    </xdr:from>
    <xdr:ext cx="534377" cy="259045"/>
    <xdr:sp macro="" textlink="">
      <xdr:nvSpPr>
        <xdr:cNvPr id="145" name="テキスト ボックス 144"/>
        <xdr:cNvSpPr txBox="1"/>
      </xdr:nvSpPr>
      <xdr:spPr>
        <a:xfrm>
          <a:off x="2641111" y="94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52194</xdr:rowOff>
    </xdr:from>
    <xdr:to>
      <xdr:col>3</xdr:col>
      <xdr:colOff>3175</xdr:colOff>
      <xdr:row>56</xdr:row>
      <xdr:rowOff>153794</xdr:rowOff>
    </xdr:to>
    <xdr:sp macro="" textlink="">
      <xdr:nvSpPr>
        <xdr:cNvPr id="146" name="円/楕円 145"/>
        <xdr:cNvSpPr/>
      </xdr:nvSpPr>
      <xdr:spPr>
        <a:xfrm>
          <a:off x="1968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170321</xdr:rowOff>
    </xdr:from>
    <xdr:ext cx="534377" cy="259045"/>
    <xdr:sp macro="" textlink="">
      <xdr:nvSpPr>
        <xdr:cNvPr id="147" name="テキスト ボックス 146"/>
        <xdr:cNvSpPr txBox="1"/>
      </xdr:nvSpPr>
      <xdr:spPr>
        <a:xfrm>
          <a:off x="1752111" y="94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15040</xdr:rowOff>
    </xdr:from>
    <xdr:to>
      <xdr:col>1</xdr:col>
      <xdr:colOff>485775</xdr:colOff>
      <xdr:row>56</xdr:row>
      <xdr:rowOff>116640</xdr:rowOff>
    </xdr:to>
    <xdr:sp macro="" textlink="">
      <xdr:nvSpPr>
        <xdr:cNvPr id="148" name="円/楕円 147"/>
        <xdr:cNvSpPr/>
      </xdr:nvSpPr>
      <xdr:spPr>
        <a:xfrm>
          <a:off x="1079500" y="96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133167</xdr:rowOff>
    </xdr:from>
    <xdr:ext cx="534377" cy="259045"/>
    <xdr:sp macro="" textlink="">
      <xdr:nvSpPr>
        <xdr:cNvPr id="149" name="テキスト ボックス 148"/>
        <xdr:cNvSpPr txBox="1"/>
      </xdr:nvSpPr>
      <xdr:spPr>
        <a:xfrm>
          <a:off x="863111" y="93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57266</xdr:rowOff>
    </xdr:from>
    <xdr:to>
      <xdr:col>6</xdr:col>
      <xdr:colOff>511175</xdr:colOff>
      <xdr:row>77</xdr:row>
      <xdr:rowOff>93111</xdr:rowOff>
    </xdr:to>
    <xdr:cxnSp macro="">
      <xdr:nvCxnSpPr>
        <xdr:cNvPr id="176" name="直線コネクタ 175"/>
        <xdr:cNvCxnSpPr/>
      </xdr:nvCxnSpPr>
      <xdr:spPr>
        <a:xfrm flipV="1">
          <a:off x="3797300" y="13258916"/>
          <a:ext cx="8382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93111</xdr:rowOff>
    </xdr:from>
    <xdr:to>
      <xdr:col>5</xdr:col>
      <xdr:colOff>358775</xdr:colOff>
      <xdr:row>78</xdr:row>
      <xdr:rowOff>3546</xdr:rowOff>
    </xdr:to>
    <xdr:cxnSp macro="">
      <xdr:nvCxnSpPr>
        <xdr:cNvPr id="179" name="直線コネクタ 178"/>
        <xdr:cNvCxnSpPr/>
      </xdr:nvCxnSpPr>
      <xdr:spPr>
        <a:xfrm flipV="1">
          <a:off x="2908300" y="13294761"/>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3546</xdr:rowOff>
    </xdr:from>
    <xdr:to>
      <xdr:col>4</xdr:col>
      <xdr:colOff>155575</xdr:colOff>
      <xdr:row>78</xdr:row>
      <xdr:rowOff>45700</xdr:rowOff>
    </xdr:to>
    <xdr:cxnSp macro="">
      <xdr:nvCxnSpPr>
        <xdr:cNvPr id="182" name="直線コネクタ 181"/>
        <xdr:cNvCxnSpPr/>
      </xdr:nvCxnSpPr>
      <xdr:spPr>
        <a:xfrm flipV="1">
          <a:off x="2019300" y="133766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134899</xdr:rowOff>
    </xdr:from>
    <xdr:to>
      <xdr:col>2</xdr:col>
      <xdr:colOff>638175</xdr:colOff>
      <xdr:row>78</xdr:row>
      <xdr:rowOff>45700</xdr:rowOff>
    </xdr:to>
    <xdr:cxnSp macro="">
      <xdr:nvCxnSpPr>
        <xdr:cNvPr id="185" name="直線コネクタ 184"/>
        <xdr:cNvCxnSpPr/>
      </xdr:nvCxnSpPr>
      <xdr:spPr>
        <a:xfrm>
          <a:off x="1130300" y="13336549"/>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6466</xdr:rowOff>
    </xdr:from>
    <xdr:to>
      <xdr:col>6</xdr:col>
      <xdr:colOff>561975</xdr:colOff>
      <xdr:row>77</xdr:row>
      <xdr:rowOff>108066</xdr:rowOff>
    </xdr:to>
    <xdr:sp macro="" textlink="">
      <xdr:nvSpPr>
        <xdr:cNvPr id="195" name="円/楕円 194"/>
        <xdr:cNvSpPr/>
      </xdr:nvSpPr>
      <xdr:spPr>
        <a:xfrm>
          <a:off x="45847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29343</xdr:rowOff>
    </xdr:from>
    <xdr:ext cx="469744" cy="259045"/>
    <xdr:sp macro="" textlink="">
      <xdr:nvSpPr>
        <xdr:cNvPr id="196" name="維持補修費該当値テキスト"/>
        <xdr:cNvSpPr txBox="1"/>
      </xdr:nvSpPr>
      <xdr:spPr>
        <a:xfrm>
          <a:off x="4686300" y="130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42311</xdr:rowOff>
    </xdr:from>
    <xdr:to>
      <xdr:col>5</xdr:col>
      <xdr:colOff>409575</xdr:colOff>
      <xdr:row>77</xdr:row>
      <xdr:rowOff>143911</xdr:rowOff>
    </xdr:to>
    <xdr:sp macro="" textlink="">
      <xdr:nvSpPr>
        <xdr:cNvPr id="197" name="円/楕円 196"/>
        <xdr:cNvSpPr/>
      </xdr:nvSpPr>
      <xdr:spPr>
        <a:xfrm>
          <a:off x="3746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135038</xdr:rowOff>
    </xdr:from>
    <xdr:ext cx="469744" cy="259045"/>
    <xdr:sp macro="" textlink="">
      <xdr:nvSpPr>
        <xdr:cNvPr id="198" name="テキスト ボックス 197"/>
        <xdr:cNvSpPr txBox="1"/>
      </xdr:nvSpPr>
      <xdr:spPr>
        <a:xfrm>
          <a:off x="3562427"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124196</xdr:rowOff>
    </xdr:from>
    <xdr:to>
      <xdr:col>4</xdr:col>
      <xdr:colOff>206375</xdr:colOff>
      <xdr:row>78</xdr:row>
      <xdr:rowOff>54346</xdr:rowOff>
    </xdr:to>
    <xdr:sp macro="" textlink="">
      <xdr:nvSpPr>
        <xdr:cNvPr id="199" name="円/楕円 198"/>
        <xdr:cNvSpPr/>
      </xdr:nvSpPr>
      <xdr:spPr>
        <a:xfrm>
          <a:off x="2857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45473</xdr:rowOff>
    </xdr:from>
    <xdr:ext cx="469744" cy="259045"/>
    <xdr:sp macro="" textlink="">
      <xdr:nvSpPr>
        <xdr:cNvPr id="200" name="テキスト ボックス 199"/>
        <xdr:cNvSpPr txBox="1"/>
      </xdr:nvSpPr>
      <xdr:spPr>
        <a:xfrm>
          <a:off x="2673427"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166350</xdr:rowOff>
    </xdr:from>
    <xdr:to>
      <xdr:col>3</xdr:col>
      <xdr:colOff>3175</xdr:colOff>
      <xdr:row>78</xdr:row>
      <xdr:rowOff>96500</xdr:rowOff>
    </xdr:to>
    <xdr:sp macro="" textlink="">
      <xdr:nvSpPr>
        <xdr:cNvPr id="201" name="円/楕円 200"/>
        <xdr:cNvSpPr/>
      </xdr:nvSpPr>
      <xdr:spPr>
        <a:xfrm>
          <a:off x="19685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87627</xdr:rowOff>
    </xdr:from>
    <xdr:ext cx="469744" cy="259045"/>
    <xdr:sp macro="" textlink="">
      <xdr:nvSpPr>
        <xdr:cNvPr id="202" name="テキスト ボックス 201"/>
        <xdr:cNvSpPr txBox="1"/>
      </xdr:nvSpPr>
      <xdr:spPr>
        <a:xfrm>
          <a:off x="1784427" y="134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84099</xdr:rowOff>
    </xdr:from>
    <xdr:to>
      <xdr:col>1</xdr:col>
      <xdr:colOff>485775</xdr:colOff>
      <xdr:row>78</xdr:row>
      <xdr:rowOff>14249</xdr:rowOff>
    </xdr:to>
    <xdr:sp macro="" textlink="">
      <xdr:nvSpPr>
        <xdr:cNvPr id="203" name="円/楕円 202"/>
        <xdr:cNvSpPr/>
      </xdr:nvSpPr>
      <xdr:spPr>
        <a:xfrm>
          <a:off x="1079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5376</xdr:rowOff>
    </xdr:from>
    <xdr:ext cx="469744" cy="259045"/>
    <xdr:sp macro="" textlink="">
      <xdr:nvSpPr>
        <xdr:cNvPr id="204" name="テキスト ボックス 203"/>
        <xdr:cNvSpPr txBox="1"/>
      </xdr:nvSpPr>
      <xdr:spPr>
        <a:xfrm>
          <a:off x="895427" y="133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18869</xdr:rowOff>
    </xdr:from>
    <xdr:to>
      <xdr:col>6</xdr:col>
      <xdr:colOff>511175</xdr:colOff>
      <xdr:row>95</xdr:row>
      <xdr:rowOff>23000</xdr:rowOff>
    </xdr:to>
    <xdr:cxnSp macro="">
      <xdr:nvCxnSpPr>
        <xdr:cNvPr id="236" name="直線コネクタ 235"/>
        <xdr:cNvCxnSpPr/>
      </xdr:nvCxnSpPr>
      <xdr:spPr>
        <a:xfrm flipV="1">
          <a:off x="3797300" y="16306619"/>
          <a:ext cx="8382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23000</xdr:rowOff>
    </xdr:from>
    <xdr:to>
      <xdr:col>5</xdr:col>
      <xdr:colOff>358775</xdr:colOff>
      <xdr:row>95</xdr:row>
      <xdr:rowOff>75071</xdr:rowOff>
    </xdr:to>
    <xdr:cxnSp macro="">
      <xdr:nvCxnSpPr>
        <xdr:cNvPr id="239" name="直線コネクタ 238"/>
        <xdr:cNvCxnSpPr/>
      </xdr:nvCxnSpPr>
      <xdr:spPr>
        <a:xfrm flipV="1">
          <a:off x="2908300" y="16310750"/>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48048</xdr:rowOff>
    </xdr:from>
    <xdr:to>
      <xdr:col>4</xdr:col>
      <xdr:colOff>155575</xdr:colOff>
      <xdr:row>95</xdr:row>
      <xdr:rowOff>75071</xdr:rowOff>
    </xdr:to>
    <xdr:cxnSp macro="">
      <xdr:nvCxnSpPr>
        <xdr:cNvPr id="242" name="直線コネクタ 241"/>
        <xdr:cNvCxnSpPr/>
      </xdr:nvCxnSpPr>
      <xdr:spPr>
        <a:xfrm>
          <a:off x="2019300" y="16335798"/>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48048</xdr:rowOff>
    </xdr:from>
    <xdr:to>
      <xdr:col>2</xdr:col>
      <xdr:colOff>638175</xdr:colOff>
      <xdr:row>96</xdr:row>
      <xdr:rowOff>65421</xdr:rowOff>
    </xdr:to>
    <xdr:cxnSp macro="">
      <xdr:nvCxnSpPr>
        <xdr:cNvPr id="245" name="直線コネクタ 244"/>
        <xdr:cNvCxnSpPr/>
      </xdr:nvCxnSpPr>
      <xdr:spPr>
        <a:xfrm flipV="1">
          <a:off x="1130300" y="16335798"/>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139519</xdr:rowOff>
    </xdr:from>
    <xdr:to>
      <xdr:col>6</xdr:col>
      <xdr:colOff>561975</xdr:colOff>
      <xdr:row>95</xdr:row>
      <xdr:rowOff>69669</xdr:rowOff>
    </xdr:to>
    <xdr:sp macro="" textlink="">
      <xdr:nvSpPr>
        <xdr:cNvPr id="255" name="円/楕円 254"/>
        <xdr:cNvSpPr/>
      </xdr:nvSpPr>
      <xdr:spPr>
        <a:xfrm>
          <a:off x="4584700" y="162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162396</xdr:rowOff>
    </xdr:from>
    <xdr:ext cx="534377" cy="259045"/>
    <xdr:sp macro="" textlink="">
      <xdr:nvSpPr>
        <xdr:cNvPr id="256" name="扶助費該当値テキスト"/>
        <xdr:cNvSpPr txBox="1"/>
      </xdr:nvSpPr>
      <xdr:spPr>
        <a:xfrm>
          <a:off x="4686300" y="161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143650</xdr:rowOff>
    </xdr:from>
    <xdr:to>
      <xdr:col>5</xdr:col>
      <xdr:colOff>409575</xdr:colOff>
      <xdr:row>95</xdr:row>
      <xdr:rowOff>73800</xdr:rowOff>
    </xdr:to>
    <xdr:sp macro="" textlink="">
      <xdr:nvSpPr>
        <xdr:cNvPr id="257" name="円/楕円 256"/>
        <xdr:cNvSpPr/>
      </xdr:nvSpPr>
      <xdr:spPr>
        <a:xfrm>
          <a:off x="3746500" y="162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90327</xdr:rowOff>
    </xdr:from>
    <xdr:ext cx="534377" cy="259045"/>
    <xdr:sp macro="" textlink="">
      <xdr:nvSpPr>
        <xdr:cNvPr id="258" name="テキスト ボックス 257"/>
        <xdr:cNvSpPr txBox="1"/>
      </xdr:nvSpPr>
      <xdr:spPr>
        <a:xfrm>
          <a:off x="3530111" y="160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24271</xdr:rowOff>
    </xdr:from>
    <xdr:to>
      <xdr:col>4</xdr:col>
      <xdr:colOff>206375</xdr:colOff>
      <xdr:row>95</xdr:row>
      <xdr:rowOff>125871</xdr:rowOff>
    </xdr:to>
    <xdr:sp macro="" textlink="">
      <xdr:nvSpPr>
        <xdr:cNvPr id="259" name="円/楕円 258"/>
        <xdr:cNvSpPr/>
      </xdr:nvSpPr>
      <xdr:spPr>
        <a:xfrm>
          <a:off x="2857500" y="1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142398</xdr:rowOff>
    </xdr:from>
    <xdr:ext cx="534377" cy="259045"/>
    <xdr:sp macro="" textlink="">
      <xdr:nvSpPr>
        <xdr:cNvPr id="260" name="テキスト ボックス 259"/>
        <xdr:cNvSpPr txBox="1"/>
      </xdr:nvSpPr>
      <xdr:spPr>
        <a:xfrm>
          <a:off x="2641111" y="1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168698</xdr:rowOff>
    </xdr:from>
    <xdr:to>
      <xdr:col>3</xdr:col>
      <xdr:colOff>3175</xdr:colOff>
      <xdr:row>95</xdr:row>
      <xdr:rowOff>98848</xdr:rowOff>
    </xdr:to>
    <xdr:sp macro="" textlink="">
      <xdr:nvSpPr>
        <xdr:cNvPr id="261" name="円/楕円 260"/>
        <xdr:cNvSpPr/>
      </xdr:nvSpPr>
      <xdr:spPr>
        <a:xfrm>
          <a:off x="19685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115375</xdr:rowOff>
    </xdr:from>
    <xdr:ext cx="534377" cy="259045"/>
    <xdr:sp macro="" textlink="">
      <xdr:nvSpPr>
        <xdr:cNvPr id="262" name="テキスト ボックス 261"/>
        <xdr:cNvSpPr txBox="1"/>
      </xdr:nvSpPr>
      <xdr:spPr>
        <a:xfrm>
          <a:off x="1752111" y="160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14621</xdr:rowOff>
    </xdr:from>
    <xdr:to>
      <xdr:col>1</xdr:col>
      <xdr:colOff>485775</xdr:colOff>
      <xdr:row>96</xdr:row>
      <xdr:rowOff>116221</xdr:rowOff>
    </xdr:to>
    <xdr:sp macro="" textlink="">
      <xdr:nvSpPr>
        <xdr:cNvPr id="263" name="円/楕円 262"/>
        <xdr:cNvSpPr/>
      </xdr:nvSpPr>
      <xdr:spPr>
        <a:xfrm>
          <a:off x="1079500" y="164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132748</xdr:rowOff>
    </xdr:from>
    <xdr:ext cx="534377" cy="259045"/>
    <xdr:sp macro="" textlink="">
      <xdr:nvSpPr>
        <xdr:cNvPr id="264" name="テキスト ボックス 263"/>
        <xdr:cNvSpPr txBox="1"/>
      </xdr:nvSpPr>
      <xdr:spPr>
        <a:xfrm>
          <a:off x="863111" y="162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11967</xdr:rowOff>
    </xdr:from>
    <xdr:to>
      <xdr:col>15</xdr:col>
      <xdr:colOff>180975</xdr:colOff>
      <xdr:row>36</xdr:row>
      <xdr:rowOff>4902</xdr:rowOff>
    </xdr:to>
    <xdr:cxnSp macro="">
      <xdr:nvCxnSpPr>
        <xdr:cNvPr id="296" name="直線コネクタ 295"/>
        <xdr:cNvCxnSpPr/>
      </xdr:nvCxnSpPr>
      <xdr:spPr>
        <a:xfrm flipV="1">
          <a:off x="9639300" y="6012717"/>
          <a:ext cx="838200" cy="16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4902</xdr:rowOff>
    </xdr:from>
    <xdr:to>
      <xdr:col>14</xdr:col>
      <xdr:colOff>28575</xdr:colOff>
      <xdr:row>36</xdr:row>
      <xdr:rowOff>81603</xdr:rowOff>
    </xdr:to>
    <xdr:cxnSp macro="">
      <xdr:nvCxnSpPr>
        <xdr:cNvPr id="299" name="直線コネクタ 298"/>
        <xdr:cNvCxnSpPr/>
      </xdr:nvCxnSpPr>
      <xdr:spPr>
        <a:xfrm flipV="1">
          <a:off x="8750300" y="6177102"/>
          <a:ext cx="889000" cy="7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81603</xdr:rowOff>
    </xdr:from>
    <xdr:to>
      <xdr:col>12</xdr:col>
      <xdr:colOff>511175</xdr:colOff>
      <xdr:row>36</xdr:row>
      <xdr:rowOff>149366</xdr:rowOff>
    </xdr:to>
    <xdr:cxnSp macro="">
      <xdr:nvCxnSpPr>
        <xdr:cNvPr id="302" name="直線コネクタ 301"/>
        <xdr:cNvCxnSpPr/>
      </xdr:nvCxnSpPr>
      <xdr:spPr>
        <a:xfrm flipV="1">
          <a:off x="7861300" y="6253803"/>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36971</xdr:rowOff>
    </xdr:from>
    <xdr:to>
      <xdr:col>11</xdr:col>
      <xdr:colOff>307975</xdr:colOff>
      <xdr:row>36</xdr:row>
      <xdr:rowOff>149366</xdr:rowOff>
    </xdr:to>
    <xdr:cxnSp macro="">
      <xdr:nvCxnSpPr>
        <xdr:cNvPr id="305" name="直線コネクタ 304"/>
        <xdr:cNvCxnSpPr/>
      </xdr:nvCxnSpPr>
      <xdr:spPr>
        <a:xfrm>
          <a:off x="6972300" y="6209171"/>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132617</xdr:rowOff>
    </xdr:from>
    <xdr:to>
      <xdr:col>15</xdr:col>
      <xdr:colOff>231775</xdr:colOff>
      <xdr:row>35</xdr:row>
      <xdr:rowOff>62767</xdr:rowOff>
    </xdr:to>
    <xdr:sp macro="" textlink="">
      <xdr:nvSpPr>
        <xdr:cNvPr id="315" name="円/楕円 314"/>
        <xdr:cNvSpPr/>
      </xdr:nvSpPr>
      <xdr:spPr>
        <a:xfrm>
          <a:off x="10426700" y="59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155494</xdr:rowOff>
    </xdr:from>
    <xdr:ext cx="599010" cy="259045"/>
    <xdr:sp macro="" textlink="">
      <xdr:nvSpPr>
        <xdr:cNvPr id="316" name="補助費等該当値テキスト"/>
        <xdr:cNvSpPr txBox="1"/>
      </xdr:nvSpPr>
      <xdr:spPr>
        <a:xfrm>
          <a:off x="10528300" y="581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100,984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125552</xdr:rowOff>
    </xdr:from>
    <xdr:to>
      <xdr:col>14</xdr:col>
      <xdr:colOff>79375</xdr:colOff>
      <xdr:row>36</xdr:row>
      <xdr:rowOff>55702</xdr:rowOff>
    </xdr:to>
    <xdr:sp macro="" textlink="">
      <xdr:nvSpPr>
        <xdr:cNvPr id="317" name="円/楕円 316"/>
        <xdr:cNvSpPr/>
      </xdr:nvSpPr>
      <xdr:spPr>
        <a:xfrm>
          <a:off x="9588500" y="61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72229</xdr:rowOff>
    </xdr:from>
    <xdr:ext cx="534377" cy="259045"/>
    <xdr:sp macro="" textlink="">
      <xdr:nvSpPr>
        <xdr:cNvPr id="318" name="テキスト ボックス 317"/>
        <xdr:cNvSpPr txBox="1"/>
      </xdr:nvSpPr>
      <xdr:spPr>
        <a:xfrm>
          <a:off x="9372111" y="59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30803</xdr:rowOff>
    </xdr:from>
    <xdr:to>
      <xdr:col>12</xdr:col>
      <xdr:colOff>561975</xdr:colOff>
      <xdr:row>36</xdr:row>
      <xdr:rowOff>132403</xdr:rowOff>
    </xdr:to>
    <xdr:sp macro="" textlink="">
      <xdr:nvSpPr>
        <xdr:cNvPr id="319" name="円/楕円 318"/>
        <xdr:cNvSpPr/>
      </xdr:nvSpPr>
      <xdr:spPr>
        <a:xfrm>
          <a:off x="8699500" y="62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148930</xdr:rowOff>
    </xdr:from>
    <xdr:ext cx="534377" cy="259045"/>
    <xdr:sp macro="" textlink="">
      <xdr:nvSpPr>
        <xdr:cNvPr id="320" name="テキスト ボックス 319"/>
        <xdr:cNvSpPr txBox="1"/>
      </xdr:nvSpPr>
      <xdr:spPr>
        <a:xfrm>
          <a:off x="8483111" y="59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98566</xdr:rowOff>
    </xdr:from>
    <xdr:to>
      <xdr:col>11</xdr:col>
      <xdr:colOff>358775</xdr:colOff>
      <xdr:row>37</xdr:row>
      <xdr:rowOff>28716</xdr:rowOff>
    </xdr:to>
    <xdr:sp macro="" textlink="">
      <xdr:nvSpPr>
        <xdr:cNvPr id="321" name="円/楕円 320"/>
        <xdr:cNvSpPr/>
      </xdr:nvSpPr>
      <xdr:spPr>
        <a:xfrm>
          <a:off x="7810500" y="62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45243</xdr:rowOff>
    </xdr:from>
    <xdr:ext cx="534377" cy="259045"/>
    <xdr:sp macro="" textlink="">
      <xdr:nvSpPr>
        <xdr:cNvPr id="322" name="テキスト ボックス 321"/>
        <xdr:cNvSpPr txBox="1"/>
      </xdr:nvSpPr>
      <xdr:spPr>
        <a:xfrm>
          <a:off x="7594111" y="60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157621</xdr:rowOff>
    </xdr:from>
    <xdr:to>
      <xdr:col>10</xdr:col>
      <xdr:colOff>155575</xdr:colOff>
      <xdr:row>36</xdr:row>
      <xdr:rowOff>87771</xdr:rowOff>
    </xdr:to>
    <xdr:sp macro="" textlink="">
      <xdr:nvSpPr>
        <xdr:cNvPr id="323" name="円/楕円 322"/>
        <xdr:cNvSpPr/>
      </xdr:nvSpPr>
      <xdr:spPr>
        <a:xfrm>
          <a:off x="6921500" y="61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104298</xdr:rowOff>
    </xdr:from>
    <xdr:ext cx="534377" cy="259045"/>
    <xdr:sp macro="" textlink="">
      <xdr:nvSpPr>
        <xdr:cNvPr id="324" name="テキスト ボックス 323"/>
        <xdr:cNvSpPr txBox="1"/>
      </xdr:nvSpPr>
      <xdr:spPr>
        <a:xfrm>
          <a:off x="6705111" y="59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44020</xdr:rowOff>
    </xdr:from>
    <xdr:to>
      <xdr:col>15</xdr:col>
      <xdr:colOff>180975</xdr:colOff>
      <xdr:row>58</xdr:row>
      <xdr:rowOff>10941</xdr:rowOff>
    </xdr:to>
    <xdr:cxnSp macro="">
      <xdr:nvCxnSpPr>
        <xdr:cNvPr id="353" name="直線コネクタ 352"/>
        <xdr:cNvCxnSpPr/>
      </xdr:nvCxnSpPr>
      <xdr:spPr>
        <a:xfrm>
          <a:off x="9639300" y="9816670"/>
          <a:ext cx="8382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44020</xdr:rowOff>
    </xdr:from>
    <xdr:to>
      <xdr:col>14</xdr:col>
      <xdr:colOff>28575</xdr:colOff>
      <xdr:row>57</xdr:row>
      <xdr:rowOff>76705</xdr:rowOff>
    </xdr:to>
    <xdr:cxnSp macro="">
      <xdr:nvCxnSpPr>
        <xdr:cNvPr id="356" name="直線コネクタ 355"/>
        <xdr:cNvCxnSpPr/>
      </xdr:nvCxnSpPr>
      <xdr:spPr>
        <a:xfrm flipV="1">
          <a:off x="8750300" y="9816670"/>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76705</xdr:rowOff>
    </xdr:from>
    <xdr:to>
      <xdr:col>12</xdr:col>
      <xdr:colOff>511175</xdr:colOff>
      <xdr:row>58</xdr:row>
      <xdr:rowOff>18748</xdr:rowOff>
    </xdr:to>
    <xdr:cxnSp macro="">
      <xdr:nvCxnSpPr>
        <xdr:cNvPr id="359" name="直線コネクタ 358"/>
        <xdr:cNvCxnSpPr/>
      </xdr:nvCxnSpPr>
      <xdr:spPr>
        <a:xfrm flipV="1">
          <a:off x="7861300" y="9849355"/>
          <a:ext cx="889000" cy="1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126936</xdr:rowOff>
    </xdr:from>
    <xdr:to>
      <xdr:col>11</xdr:col>
      <xdr:colOff>307975</xdr:colOff>
      <xdr:row>58</xdr:row>
      <xdr:rowOff>18748</xdr:rowOff>
    </xdr:to>
    <xdr:cxnSp macro="">
      <xdr:nvCxnSpPr>
        <xdr:cNvPr id="362" name="直線コネクタ 361"/>
        <xdr:cNvCxnSpPr/>
      </xdr:nvCxnSpPr>
      <xdr:spPr>
        <a:xfrm>
          <a:off x="6972300" y="9899586"/>
          <a:ext cx="889000" cy="6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131591</xdr:rowOff>
    </xdr:from>
    <xdr:to>
      <xdr:col>15</xdr:col>
      <xdr:colOff>231775</xdr:colOff>
      <xdr:row>58</xdr:row>
      <xdr:rowOff>61741</xdr:rowOff>
    </xdr:to>
    <xdr:sp macro="" textlink="">
      <xdr:nvSpPr>
        <xdr:cNvPr id="372" name="円/楕円 371"/>
        <xdr:cNvSpPr/>
      </xdr:nvSpPr>
      <xdr:spPr>
        <a:xfrm>
          <a:off x="104267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46518</xdr:rowOff>
    </xdr:from>
    <xdr:ext cx="534377" cy="259045"/>
    <xdr:sp macro="" textlink="">
      <xdr:nvSpPr>
        <xdr:cNvPr id="373" name="普通建設事業費該当値テキスト"/>
        <xdr:cNvSpPr txBox="1"/>
      </xdr:nvSpPr>
      <xdr:spPr>
        <a:xfrm>
          <a:off x="10528300" y="98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164670</xdr:rowOff>
    </xdr:from>
    <xdr:to>
      <xdr:col>14</xdr:col>
      <xdr:colOff>79375</xdr:colOff>
      <xdr:row>57</xdr:row>
      <xdr:rowOff>94820</xdr:rowOff>
    </xdr:to>
    <xdr:sp macro="" textlink="">
      <xdr:nvSpPr>
        <xdr:cNvPr id="374" name="円/楕円 373"/>
        <xdr:cNvSpPr/>
      </xdr:nvSpPr>
      <xdr:spPr>
        <a:xfrm>
          <a:off x="9588500" y="97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85947</xdr:rowOff>
    </xdr:from>
    <xdr:ext cx="534377" cy="259045"/>
    <xdr:sp macro="" textlink="">
      <xdr:nvSpPr>
        <xdr:cNvPr id="375" name="テキスト ボックス 374"/>
        <xdr:cNvSpPr txBox="1"/>
      </xdr:nvSpPr>
      <xdr:spPr>
        <a:xfrm>
          <a:off x="9372111" y="98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25905</xdr:rowOff>
    </xdr:from>
    <xdr:to>
      <xdr:col>12</xdr:col>
      <xdr:colOff>561975</xdr:colOff>
      <xdr:row>57</xdr:row>
      <xdr:rowOff>127505</xdr:rowOff>
    </xdr:to>
    <xdr:sp macro="" textlink="">
      <xdr:nvSpPr>
        <xdr:cNvPr id="376" name="円/楕円 375"/>
        <xdr:cNvSpPr/>
      </xdr:nvSpPr>
      <xdr:spPr>
        <a:xfrm>
          <a:off x="8699500" y="97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118632</xdr:rowOff>
    </xdr:from>
    <xdr:ext cx="534377" cy="259045"/>
    <xdr:sp macro="" textlink="">
      <xdr:nvSpPr>
        <xdr:cNvPr id="377" name="テキスト ボックス 376"/>
        <xdr:cNvSpPr txBox="1"/>
      </xdr:nvSpPr>
      <xdr:spPr>
        <a:xfrm>
          <a:off x="8483111" y="98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139398</xdr:rowOff>
    </xdr:from>
    <xdr:to>
      <xdr:col>11</xdr:col>
      <xdr:colOff>358775</xdr:colOff>
      <xdr:row>58</xdr:row>
      <xdr:rowOff>69548</xdr:rowOff>
    </xdr:to>
    <xdr:sp macro="" textlink="">
      <xdr:nvSpPr>
        <xdr:cNvPr id="378" name="円/楕円 377"/>
        <xdr:cNvSpPr/>
      </xdr:nvSpPr>
      <xdr:spPr>
        <a:xfrm>
          <a:off x="7810500" y="99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60675</xdr:rowOff>
    </xdr:from>
    <xdr:ext cx="534377" cy="259045"/>
    <xdr:sp macro="" textlink="">
      <xdr:nvSpPr>
        <xdr:cNvPr id="379" name="テキスト ボックス 378"/>
        <xdr:cNvSpPr txBox="1"/>
      </xdr:nvSpPr>
      <xdr:spPr>
        <a:xfrm>
          <a:off x="7594111" y="100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76136</xdr:rowOff>
    </xdr:from>
    <xdr:to>
      <xdr:col>10</xdr:col>
      <xdr:colOff>155575</xdr:colOff>
      <xdr:row>58</xdr:row>
      <xdr:rowOff>6286</xdr:rowOff>
    </xdr:to>
    <xdr:sp macro="" textlink="">
      <xdr:nvSpPr>
        <xdr:cNvPr id="380" name="円/楕円 379"/>
        <xdr:cNvSpPr/>
      </xdr:nvSpPr>
      <xdr:spPr>
        <a:xfrm>
          <a:off x="6921500" y="9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168863</xdr:rowOff>
    </xdr:from>
    <xdr:ext cx="534377" cy="259045"/>
    <xdr:sp macro="" textlink="">
      <xdr:nvSpPr>
        <xdr:cNvPr id="381" name="テキスト ボックス 380"/>
        <xdr:cNvSpPr txBox="1"/>
      </xdr:nvSpPr>
      <xdr:spPr>
        <a:xfrm>
          <a:off x="6705111" y="99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98289</xdr:rowOff>
    </xdr:from>
    <xdr:to>
      <xdr:col>15</xdr:col>
      <xdr:colOff>180975</xdr:colOff>
      <xdr:row>78</xdr:row>
      <xdr:rowOff>138671</xdr:rowOff>
    </xdr:to>
    <xdr:cxnSp macro="">
      <xdr:nvCxnSpPr>
        <xdr:cNvPr id="410" name="直線コネクタ 409"/>
        <xdr:cNvCxnSpPr/>
      </xdr:nvCxnSpPr>
      <xdr:spPr>
        <a:xfrm>
          <a:off x="9639300" y="13299939"/>
          <a:ext cx="838200" cy="2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87871</xdr:rowOff>
    </xdr:from>
    <xdr:to>
      <xdr:col>15</xdr:col>
      <xdr:colOff>231775</xdr:colOff>
      <xdr:row>79</xdr:row>
      <xdr:rowOff>18021</xdr:rowOff>
    </xdr:to>
    <xdr:sp macro="" textlink="">
      <xdr:nvSpPr>
        <xdr:cNvPr id="420" name="円/楕円 419"/>
        <xdr:cNvSpPr/>
      </xdr:nvSpPr>
      <xdr:spPr>
        <a:xfrm>
          <a:off x="10426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47489</xdr:rowOff>
    </xdr:from>
    <xdr:to>
      <xdr:col>14</xdr:col>
      <xdr:colOff>79375</xdr:colOff>
      <xdr:row>77</xdr:row>
      <xdr:rowOff>149089</xdr:rowOff>
    </xdr:to>
    <xdr:sp macro="" textlink="">
      <xdr:nvSpPr>
        <xdr:cNvPr id="422" name="円/楕円 421"/>
        <xdr:cNvSpPr/>
      </xdr:nvSpPr>
      <xdr:spPr>
        <a:xfrm>
          <a:off x="9588500" y="132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165616</xdr:rowOff>
    </xdr:from>
    <xdr:ext cx="534377" cy="259045"/>
    <xdr:sp macro="" textlink="">
      <xdr:nvSpPr>
        <xdr:cNvPr id="423" name="テキスト ボックス 422"/>
        <xdr:cNvSpPr txBox="1"/>
      </xdr:nvSpPr>
      <xdr:spPr>
        <a:xfrm>
          <a:off x="9372111" y="130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30837</xdr:rowOff>
    </xdr:from>
    <xdr:to>
      <xdr:col>15</xdr:col>
      <xdr:colOff>180975</xdr:colOff>
      <xdr:row>98</xdr:row>
      <xdr:rowOff>117914</xdr:rowOff>
    </xdr:to>
    <xdr:cxnSp macro="">
      <xdr:nvCxnSpPr>
        <xdr:cNvPr id="450" name="直線コネクタ 449"/>
        <xdr:cNvCxnSpPr/>
      </xdr:nvCxnSpPr>
      <xdr:spPr>
        <a:xfrm flipV="1">
          <a:off x="9639300" y="16832937"/>
          <a:ext cx="838200" cy="8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151487</xdr:rowOff>
    </xdr:from>
    <xdr:to>
      <xdr:col>15</xdr:col>
      <xdr:colOff>231775</xdr:colOff>
      <xdr:row>98</xdr:row>
      <xdr:rowOff>81637</xdr:rowOff>
    </xdr:to>
    <xdr:sp macro="" textlink="">
      <xdr:nvSpPr>
        <xdr:cNvPr id="460" name="円/楕円 459"/>
        <xdr:cNvSpPr/>
      </xdr:nvSpPr>
      <xdr:spPr>
        <a:xfrm>
          <a:off x="10426700" y="167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74250</xdr:rowOff>
    </xdr:from>
    <xdr:ext cx="534377" cy="259045"/>
    <xdr:sp macro="" textlink="">
      <xdr:nvSpPr>
        <xdr:cNvPr id="461" name="普通建設事業費 （ うち更新整備　）該当値テキスト"/>
        <xdr:cNvSpPr txBox="1"/>
      </xdr:nvSpPr>
      <xdr:spPr>
        <a:xfrm>
          <a:off x="10528300" y="167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67114</xdr:rowOff>
    </xdr:from>
    <xdr:to>
      <xdr:col>14</xdr:col>
      <xdr:colOff>79375</xdr:colOff>
      <xdr:row>98</xdr:row>
      <xdr:rowOff>168714</xdr:rowOff>
    </xdr:to>
    <xdr:sp macro="" textlink="">
      <xdr:nvSpPr>
        <xdr:cNvPr id="462" name="円/楕円 461"/>
        <xdr:cNvSpPr/>
      </xdr:nvSpPr>
      <xdr:spPr>
        <a:xfrm>
          <a:off x="9588500" y="16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159841</xdr:rowOff>
    </xdr:from>
    <xdr:ext cx="469744" cy="259045"/>
    <xdr:sp macro="" textlink="">
      <xdr:nvSpPr>
        <xdr:cNvPr id="463" name="テキスト ボックス 462"/>
        <xdr:cNvSpPr txBox="1"/>
      </xdr:nvSpPr>
      <xdr:spPr>
        <a:xfrm>
          <a:off x="9404427" y="16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131470</xdr:rowOff>
    </xdr:from>
    <xdr:to>
      <xdr:col>23</xdr:col>
      <xdr:colOff>517525</xdr:colOff>
      <xdr:row>38</xdr:row>
      <xdr:rowOff>98743</xdr:rowOff>
    </xdr:to>
    <xdr:cxnSp macro="">
      <xdr:nvCxnSpPr>
        <xdr:cNvPr id="492" name="直線コネクタ 491"/>
        <xdr:cNvCxnSpPr/>
      </xdr:nvCxnSpPr>
      <xdr:spPr>
        <a:xfrm flipV="1">
          <a:off x="15481300" y="6475120"/>
          <a:ext cx="838200" cy="1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98743</xdr:rowOff>
    </xdr:from>
    <xdr:to>
      <xdr:col>22</xdr:col>
      <xdr:colOff>365125</xdr:colOff>
      <xdr:row>38</xdr:row>
      <xdr:rowOff>111582</xdr:rowOff>
    </xdr:to>
    <xdr:cxnSp macro="">
      <xdr:nvCxnSpPr>
        <xdr:cNvPr id="495" name="直線コネクタ 494"/>
        <xdr:cNvCxnSpPr/>
      </xdr:nvCxnSpPr>
      <xdr:spPr>
        <a:xfrm flipV="1">
          <a:off x="14592300" y="6613843"/>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133147</xdr:rowOff>
    </xdr:from>
    <xdr:to>
      <xdr:col>21</xdr:col>
      <xdr:colOff>161925</xdr:colOff>
      <xdr:row>38</xdr:row>
      <xdr:rowOff>111582</xdr:rowOff>
    </xdr:to>
    <xdr:cxnSp macro="">
      <xdr:nvCxnSpPr>
        <xdr:cNvPr id="498" name="直線コネクタ 497"/>
        <xdr:cNvCxnSpPr/>
      </xdr:nvCxnSpPr>
      <xdr:spPr>
        <a:xfrm>
          <a:off x="13703300" y="6133897"/>
          <a:ext cx="889000" cy="4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133147</xdr:rowOff>
    </xdr:from>
    <xdr:to>
      <xdr:col>19</xdr:col>
      <xdr:colOff>644525</xdr:colOff>
      <xdr:row>37</xdr:row>
      <xdr:rowOff>11075</xdr:rowOff>
    </xdr:to>
    <xdr:cxnSp macro="">
      <xdr:nvCxnSpPr>
        <xdr:cNvPr id="501" name="直線コネクタ 500"/>
        <xdr:cNvCxnSpPr/>
      </xdr:nvCxnSpPr>
      <xdr:spPr>
        <a:xfrm flipV="1">
          <a:off x="12814300" y="6133897"/>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108970</xdr:rowOff>
    </xdr:from>
    <xdr:ext cx="469744" cy="259045"/>
    <xdr:sp macro="" textlink="">
      <xdr:nvSpPr>
        <xdr:cNvPr id="503" name="テキスト ボックス 502"/>
        <xdr:cNvSpPr txBox="1"/>
      </xdr:nvSpPr>
      <xdr:spPr>
        <a:xfrm>
          <a:off x="13468427" y="64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80670</xdr:rowOff>
    </xdr:from>
    <xdr:to>
      <xdr:col>23</xdr:col>
      <xdr:colOff>568325</xdr:colOff>
      <xdr:row>38</xdr:row>
      <xdr:rowOff>10820</xdr:rowOff>
    </xdr:to>
    <xdr:sp macro="" textlink="">
      <xdr:nvSpPr>
        <xdr:cNvPr id="511" name="円/楕円 510"/>
        <xdr:cNvSpPr/>
      </xdr:nvSpPr>
      <xdr:spPr>
        <a:xfrm>
          <a:off x="162687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103547</xdr:rowOff>
    </xdr:from>
    <xdr:ext cx="469744" cy="259045"/>
    <xdr:sp macro="" textlink="">
      <xdr:nvSpPr>
        <xdr:cNvPr id="512" name="災害復旧事業費該当値テキスト"/>
        <xdr:cNvSpPr txBox="1"/>
      </xdr:nvSpPr>
      <xdr:spPr>
        <a:xfrm>
          <a:off x="16370300" y="62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47943</xdr:rowOff>
    </xdr:from>
    <xdr:to>
      <xdr:col>22</xdr:col>
      <xdr:colOff>415925</xdr:colOff>
      <xdr:row>38</xdr:row>
      <xdr:rowOff>149543</xdr:rowOff>
    </xdr:to>
    <xdr:sp macro="" textlink="">
      <xdr:nvSpPr>
        <xdr:cNvPr id="513" name="円/楕円 512"/>
        <xdr:cNvSpPr/>
      </xdr:nvSpPr>
      <xdr:spPr>
        <a:xfrm>
          <a:off x="15430500" y="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140670</xdr:rowOff>
    </xdr:from>
    <xdr:ext cx="469744" cy="259045"/>
    <xdr:sp macro="" textlink="">
      <xdr:nvSpPr>
        <xdr:cNvPr id="514" name="テキスト ボックス 513"/>
        <xdr:cNvSpPr txBox="1"/>
      </xdr:nvSpPr>
      <xdr:spPr>
        <a:xfrm>
          <a:off x="15246427" y="66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60782</xdr:rowOff>
    </xdr:from>
    <xdr:to>
      <xdr:col>21</xdr:col>
      <xdr:colOff>212725</xdr:colOff>
      <xdr:row>38</xdr:row>
      <xdr:rowOff>162382</xdr:rowOff>
    </xdr:to>
    <xdr:sp macro="" textlink="">
      <xdr:nvSpPr>
        <xdr:cNvPr id="515" name="円/楕円 514"/>
        <xdr:cNvSpPr/>
      </xdr:nvSpPr>
      <xdr:spPr>
        <a:xfrm>
          <a:off x="14541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153509</xdr:rowOff>
    </xdr:from>
    <xdr:ext cx="469744" cy="259045"/>
    <xdr:sp macro="" textlink="">
      <xdr:nvSpPr>
        <xdr:cNvPr id="516" name="テキスト ボックス 515"/>
        <xdr:cNvSpPr txBox="1"/>
      </xdr:nvSpPr>
      <xdr:spPr>
        <a:xfrm>
          <a:off x="14357427"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82347</xdr:rowOff>
    </xdr:from>
    <xdr:to>
      <xdr:col>20</xdr:col>
      <xdr:colOff>9525</xdr:colOff>
      <xdr:row>36</xdr:row>
      <xdr:rowOff>12497</xdr:rowOff>
    </xdr:to>
    <xdr:sp macro="" textlink="">
      <xdr:nvSpPr>
        <xdr:cNvPr id="517" name="円/楕円 516"/>
        <xdr:cNvSpPr/>
      </xdr:nvSpPr>
      <xdr:spPr>
        <a:xfrm>
          <a:off x="13652500" y="60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29024</xdr:rowOff>
    </xdr:from>
    <xdr:ext cx="534377" cy="259045"/>
    <xdr:sp macro="" textlink="">
      <xdr:nvSpPr>
        <xdr:cNvPr id="518" name="テキスト ボックス 517"/>
        <xdr:cNvSpPr txBox="1"/>
      </xdr:nvSpPr>
      <xdr:spPr>
        <a:xfrm>
          <a:off x="13436111" y="58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131725</xdr:rowOff>
    </xdr:from>
    <xdr:to>
      <xdr:col>18</xdr:col>
      <xdr:colOff>492125</xdr:colOff>
      <xdr:row>37</xdr:row>
      <xdr:rowOff>61875</xdr:rowOff>
    </xdr:to>
    <xdr:sp macro="" textlink="">
      <xdr:nvSpPr>
        <xdr:cNvPr id="519" name="円/楕円 518"/>
        <xdr:cNvSpPr/>
      </xdr:nvSpPr>
      <xdr:spPr>
        <a:xfrm>
          <a:off x="12763500" y="63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78402</xdr:rowOff>
    </xdr:from>
    <xdr:ext cx="469744" cy="259045"/>
    <xdr:sp macro="" textlink="">
      <xdr:nvSpPr>
        <xdr:cNvPr id="520" name="テキスト ボックス 519"/>
        <xdr:cNvSpPr txBox="1"/>
      </xdr:nvSpPr>
      <xdr:spPr>
        <a:xfrm>
          <a:off x="12579427" y="60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85278</xdr:rowOff>
    </xdr:from>
    <xdr:to>
      <xdr:col>23</xdr:col>
      <xdr:colOff>517525</xdr:colOff>
      <xdr:row>74</xdr:row>
      <xdr:rowOff>100046</xdr:rowOff>
    </xdr:to>
    <xdr:cxnSp macro="">
      <xdr:nvCxnSpPr>
        <xdr:cNvPr id="598" name="直線コネクタ 597"/>
        <xdr:cNvCxnSpPr/>
      </xdr:nvCxnSpPr>
      <xdr:spPr>
        <a:xfrm>
          <a:off x="15481300" y="12429678"/>
          <a:ext cx="838200" cy="3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85278</xdr:rowOff>
    </xdr:from>
    <xdr:to>
      <xdr:col>22</xdr:col>
      <xdr:colOff>365125</xdr:colOff>
      <xdr:row>73</xdr:row>
      <xdr:rowOff>49502</xdr:rowOff>
    </xdr:to>
    <xdr:cxnSp macro="">
      <xdr:nvCxnSpPr>
        <xdr:cNvPr id="601" name="直線コネクタ 600"/>
        <xdr:cNvCxnSpPr/>
      </xdr:nvCxnSpPr>
      <xdr:spPr>
        <a:xfrm flipV="1">
          <a:off x="14592300" y="12429678"/>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49502</xdr:rowOff>
    </xdr:from>
    <xdr:to>
      <xdr:col>21</xdr:col>
      <xdr:colOff>161925</xdr:colOff>
      <xdr:row>74</xdr:row>
      <xdr:rowOff>112116</xdr:rowOff>
    </xdr:to>
    <xdr:cxnSp macro="">
      <xdr:nvCxnSpPr>
        <xdr:cNvPr id="604" name="直線コネクタ 603"/>
        <xdr:cNvCxnSpPr/>
      </xdr:nvCxnSpPr>
      <xdr:spPr>
        <a:xfrm flipV="1">
          <a:off x="13703300" y="12565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60878</xdr:rowOff>
    </xdr:from>
    <xdr:to>
      <xdr:col>19</xdr:col>
      <xdr:colOff>644525</xdr:colOff>
      <xdr:row>74</xdr:row>
      <xdr:rowOff>112116</xdr:rowOff>
    </xdr:to>
    <xdr:cxnSp macro="">
      <xdr:nvCxnSpPr>
        <xdr:cNvPr id="607" name="直線コネクタ 606"/>
        <xdr:cNvCxnSpPr/>
      </xdr:nvCxnSpPr>
      <xdr:spPr>
        <a:xfrm>
          <a:off x="12814300" y="12748178"/>
          <a:ext cx="8890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49246</xdr:rowOff>
    </xdr:from>
    <xdr:to>
      <xdr:col>23</xdr:col>
      <xdr:colOff>568325</xdr:colOff>
      <xdr:row>74</xdr:row>
      <xdr:rowOff>150846</xdr:rowOff>
    </xdr:to>
    <xdr:sp macro="" textlink="">
      <xdr:nvSpPr>
        <xdr:cNvPr id="617" name="円/楕円 616"/>
        <xdr:cNvSpPr/>
      </xdr:nvSpPr>
      <xdr:spPr>
        <a:xfrm>
          <a:off x="162687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72123</xdr:rowOff>
    </xdr:from>
    <xdr:ext cx="599010" cy="259045"/>
    <xdr:sp macro="" textlink="">
      <xdr:nvSpPr>
        <xdr:cNvPr id="618" name="公債費該当値テキスト"/>
        <xdr:cNvSpPr txBox="1"/>
      </xdr:nvSpPr>
      <xdr:spPr>
        <a:xfrm>
          <a:off x="16370300" y="1258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34478</xdr:rowOff>
    </xdr:from>
    <xdr:to>
      <xdr:col>22</xdr:col>
      <xdr:colOff>415925</xdr:colOff>
      <xdr:row>72</xdr:row>
      <xdr:rowOff>136078</xdr:rowOff>
    </xdr:to>
    <xdr:sp macro="" textlink="">
      <xdr:nvSpPr>
        <xdr:cNvPr id="619" name="円/楕円 618"/>
        <xdr:cNvSpPr/>
      </xdr:nvSpPr>
      <xdr:spPr>
        <a:xfrm>
          <a:off x="15430500" y="12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152605</xdr:rowOff>
    </xdr:from>
    <xdr:ext cx="599010" cy="259045"/>
    <xdr:sp macro="" textlink="">
      <xdr:nvSpPr>
        <xdr:cNvPr id="620" name="テキスト ボックス 619"/>
        <xdr:cNvSpPr txBox="1"/>
      </xdr:nvSpPr>
      <xdr:spPr>
        <a:xfrm>
          <a:off x="15181794" y="12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170152</xdr:rowOff>
    </xdr:from>
    <xdr:to>
      <xdr:col>21</xdr:col>
      <xdr:colOff>212725</xdr:colOff>
      <xdr:row>73</xdr:row>
      <xdr:rowOff>100302</xdr:rowOff>
    </xdr:to>
    <xdr:sp macro="" textlink="">
      <xdr:nvSpPr>
        <xdr:cNvPr id="621" name="円/楕円 620"/>
        <xdr:cNvSpPr/>
      </xdr:nvSpPr>
      <xdr:spPr>
        <a:xfrm>
          <a:off x="14541500" y="12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116829</xdr:rowOff>
    </xdr:from>
    <xdr:ext cx="599010" cy="259045"/>
    <xdr:sp macro="" textlink="">
      <xdr:nvSpPr>
        <xdr:cNvPr id="622" name="テキスト ボックス 621"/>
        <xdr:cNvSpPr txBox="1"/>
      </xdr:nvSpPr>
      <xdr:spPr>
        <a:xfrm>
          <a:off x="14292794" y="122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61316</xdr:rowOff>
    </xdr:from>
    <xdr:to>
      <xdr:col>20</xdr:col>
      <xdr:colOff>9525</xdr:colOff>
      <xdr:row>74</xdr:row>
      <xdr:rowOff>162916</xdr:rowOff>
    </xdr:to>
    <xdr:sp macro="" textlink="">
      <xdr:nvSpPr>
        <xdr:cNvPr id="623" name="円/楕円 622"/>
        <xdr:cNvSpPr/>
      </xdr:nvSpPr>
      <xdr:spPr>
        <a:xfrm>
          <a:off x="13652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7993</xdr:rowOff>
    </xdr:from>
    <xdr:ext cx="599010" cy="259045"/>
    <xdr:sp macro="" textlink="">
      <xdr:nvSpPr>
        <xdr:cNvPr id="624" name="テキスト ボックス 623"/>
        <xdr:cNvSpPr txBox="1"/>
      </xdr:nvSpPr>
      <xdr:spPr>
        <a:xfrm>
          <a:off x="13403794" y="125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10078</xdr:rowOff>
    </xdr:from>
    <xdr:to>
      <xdr:col>18</xdr:col>
      <xdr:colOff>492125</xdr:colOff>
      <xdr:row>74</xdr:row>
      <xdr:rowOff>111678</xdr:rowOff>
    </xdr:to>
    <xdr:sp macro="" textlink="">
      <xdr:nvSpPr>
        <xdr:cNvPr id="625" name="円/楕円 624"/>
        <xdr:cNvSpPr/>
      </xdr:nvSpPr>
      <xdr:spPr>
        <a:xfrm>
          <a:off x="127635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128205</xdr:rowOff>
    </xdr:from>
    <xdr:ext cx="599010" cy="259045"/>
    <xdr:sp macro="" textlink="">
      <xdr:nvSpPr>
        <xdr:cNvPr id="626" name="テキスト ボックス 625"/>
        <xdr:cNvSpPr txBox="1"/>
      </xdr:nvSpPr>
      <xdr:spPr>
        <a:xfrm>
          <a:off x="12514794" y="1247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34229</xdr:rowOff>
    </xdr:from>
    <xdr:to>
      <xdr:col>23</xdr:col>
      <xdr:colOff>517525</xdr:colOff>
      <xdr:row>98</xdr:row>
      <xdr:rowOff>134767</xdr:rowOff>
    </xdr:to>
    <xdr:cxnSp macro="">
      <xdr:nvCxnSpPr>
        <xdr:cNvPr id="653" name="直線コネクタ 652"/>
        <xdr:cNvCxnSpPr/>
      </xdr:nvCxnSpPr>
      <xdr:spPr>
        <a:xfrm>
          <a:off x="15481300" y="16836329"/>
          <a:ext cx="8382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34229</xdr:rowOff>
    </xdr:from>
    <xdr:to>
      <xdr:col>22</xdr:col>
      <xdr:colOff>365125</xdr:colOff>
      <xdr:row>98</xdr:row>
      <xdr:rowOff>103476</xdr:rowOff>
    </xdr:to>
    <xdr:cxnSp macro="">
      <xdr:nvCxnSpPr>
        <xdr:cNvPr id="656" name="直線コネクタ 655"/>
        <xdr:cNvCxnSpPr/>
      </xdr:nvCxnSpPr>
      <xdr:spPr>
        <a:xfrm flipV="1">
          <a:off x="14592300" y="16836329"/>
          <a:ext cx="889000" cy="6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51456</xdr:rowOff>
    </xdr:from>
    <xdr:to>
      <xdr:col>21</xdr:col>
      <xdr:colOff>161925</xdr:colOff>
      <xdr:row>98</xdr:row>
      <xdr:rowOff>103476</xdr:rowOff>
    </xdr:to>
    <xdr:cxnSp macro="">
      <xdr:nvCxnSpPr>
        <xdr:cNvPr id="659" name="直線コネクタ 658"/>
        <xdr:cNvCxnSpPr/>
      </xdr:nvCxnSpPr>
      <xdr:spPr>
        <a:xfrm>
          <a:off x="13703300" y="16682106"/>
          <a:ext cx="889000" cy="2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51456</xdr:rowOff>
    </xdr:from>
    <xdr:to>
      <xdr:col>19</xdr:col>
      <xdr:colOff>644525</xdr:colOff>
      <xdr:row>98</xdr:row>
      <xdr:rowOff>8689</xdr:rowOff>
    </xdr:to>
    <xdr:cxnSp macro="">
      <xdr:nvCxnSpPr>
        <xdr:cNvPr id="662" name="直線コネクタ 661"/>
        <xdr:cNvCxnSpPr/>
      </xdr:nvCxnSpPr>
      <xdr:spPr>
        <a:xfrm flipV="1">
          <a:off x="12814300" y="16682106"/>
          <a:ext cx="889000" cy="1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83967</xdr:rowOff>
    </xdr:from>
    <xdr:to>
      <xdr:col>23</xdr:col>
      <xdr:colOff>568325</xdr:colOff>
      <xdr:row>99</xdr:row>
      <xdr:rowOff>14117</xdr:rowOff>
    </xdr:to>
    <xdr:sp macro="" textlink="">
      <xdr:nvSpPr>
        <xdr:cNvPr id="672" name="円/楕円 671"/>
        <xdr:cNvSpPr/>
      </xdr:nvSpPr>
      <xdr:spPr>
        <a:xfrm>
          <a:off x="16268700" y="168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170344</xdr:rowOff>
    </xdr:from>
    <xdr:ext cx="469744" cy="259045"/>
    <xdr:sp macro="" textlink="">
      <xdr:nvSpPr>
        <xdr:cNvPr id="673" name="積立金該当値テキスト"/>
        <xdr:cNvSpPr txBox="1"/>
      </xdr:nvSpPr>
      <xdr:spPr>
        <a:xfrm>
          <a:off x="16370300" y="1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154879</xdr:rowOff>
    </xdr:from>
    <xdr:to>
      <xdr:col>22</xdr:col>
      <xdr:colOff>415925</xdr:colOff>
      <xdr:row>98</xdr:row>
      <xdr:rowOff>85029</xdr:rowOff>
    </xdr:to>
    <xdr:sp macro="" textlink="">
      <xdr:nvSpPr>
        <xdr:cNvPr id="674" name="円/楕円 673"/>
        <xdr:cNvSpPr/>
      </xdr:nvSpPr>
      <xdr:spPr>
        <a:xfrm>
          <a:off x="15430500" y="167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76156</xdr:rowOff>
    </xdr:from>
    <xdr:ext cx="534377" cy="259045"/>
    <xdr:sp macro="" textlink="">
      <xdr:nvSpPr>
        <xdr:cNvPr id="675" name="テキスト ボックス 674"/>
        <xdr:cNvSpPr txBox="1"/>
      </xdr:nvSpPr>
      <xdr:spPr>
        <a:xfrm>
          <a:off x="15214111" y="168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52676</xdr:rowOff>
    </xdr:from>
    <xdr:to>
      <xdr:col>21</xdr:col>
      <xdr:colOff>212725</xdr:colOff>
      <xdr:row>98</xdr:row>
      <xdr:rowOff>154276</xdr:rowOff>
    </xdr:to>
    <xdr:sp macro="" textlink="">
      <xdr:nvSpPr>
        <xdr:cNvPr id="676" name="円/楕円 675"/>
        <xdr:cNvSpPr/>
      </xdr:nvSpPr>
      <xdr:spPr>
        <a:xfrm>
          <a:off x="14541500" y="168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145403</xdr:rowOff>
    </xdr:from>
    <xdr:ext cx="469744" cy="259045"/>
    <xdr:sp macro="" textlink="">
      <xdr:nvSpPr>
        <xdr:cNvPr id="677" name="テキスト ボックス 676"/>
        <xdr:cNvSpPr txBox="1"/>
      </xdr:nvSpPr>
      <xdr:spPr>
        <a:xfrm>
          <a:off x="14357427" y="169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656</xdr:rowOff>
    </xdr:from>
    <xdr:to>
      <xdr:col>20</xdr:col>
      <xdr:colOff>9525</xdr:colOff>
      <xdr:row>97</xdr:row>
      <xdr:rowOff>102256</xdr:rowOff>
    </xdr:to>
    <xdr:sp macro="" textlink="">
      <xdr:nvSpPr>
        <xdr:cNvPr id="678" name="円/楕円 677"/>
        <xdr:cNvSpPr/>
      </xdr:nvSpPr>
      <xdr:spPr>
        <a:xfrm>
          <a:off x="13652500" y="166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118783</xdr:rowOff>
    </xdr:from>
    <xdr:ext cx="534377" cy="259045"/>
    <xdr:sp macro="" textlink="">
      <xdr:nvSpPr>
        <xdr:cNvPr id="679" name="テキスト ボックス 678"/>
        <xdr:cNvSpPr txBox="1"/>
      </xdr:nvSpPr>
      <xdr:spPr>
        <a:xfrm>
          <a:off x="13436111" y="16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129339</xdr:rowOff>
    </xdr:from>
    <xdr:to>
      <xdr:col>18</xdr:col>
      <xdr:colOff>492125</xdr:colOff>
      <xdr:row>98</xdr:row>
      <xdr:rowOff>59489</xdr:rowOff>
    </xdr:to>
    <xdr:sp macro="" textlink="">
      <xdr:nvSpPr>
        <xdr:cNvPr id="680" name="円/楕円 679"/>
        <xdr:cNvSpPr/>
      </xdr:nvSpPr>
      <xdr:spPr>
        <a:xfrm>
          <a:off x="12763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50616</xdr:rowOff>
    </xdr:from>
    <xdr:ext cx="534377" cy="259045"/>
    <xdr:sp macro="" textlink="">
      <xdr:nvSpPr>
        <xdr:cNvPr id="681" name="テキスト ボックス 680"/>
        <xdr:cNvSpPr txBox="1"/>
      </xdr:nvSpPr>
      <xdr:spPr>
        <a:xfrm>
          <a:off x="12547111" y="168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16172</xdr:rowOff>
    </xdr:from>
    <xdr:to>
      <xdr:col>32</xdr:col>
      <xdr:colOff>187325</xdr:colOff>
      <xdr:row>74</xdr:row>
      <xdr:rowOff>20751</xdr:rowOff>
    </xdr:to>
    <xdr:cxnSp macro="">
      <xdr:nvCxnSpPr>
        <xdr:cNvPr id="826" name="直線コネクタ 825"/>
        <xdr:cNvCxnSpPr/>
      </xdr:nvCxnSpPr>
      <xdr:spPr>
        <a:xfrm>
          <a:off x="21323300" y="12703472"/>
          <a:ext cx="8382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16172</xdr:rowOff>
    </xdr:from>
    <xdr:to>
      <xdr:col>31</xdr:col>
      <xdr:colOff>34925</xdr:colOff>
      <xdr:row>74</xdr:row>
      <xdr:rowOff>38209</xdr:rowOff>
    </xdr:to>
    <xdr:cxnSp macro="">
      <xdr:nvCxnSpPr>
        <xdr:cNvPr id="829" name="直線コネクタ 828"/>
        <xdr:cNvCxnSpPr/>
      </xdr:nvCxnSpPr>
      <xdr:spPr>
        <a:xfrm flipV="1">
          <a:off x="20434300" y="12703472"/>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38209</xdr:rowOff>
    </xdr:from>
    <xdr:to>
      <xdr:col>29</xdr:col>
      <xdr:colOff>517525</xdr:colOff>
      <xdr:row>74</xdr:row>
      <xdr:rowOff>57488</xdr:rowOff>
    </xdr:to>
    <xdr:cxnSp macro="">
      <xdr:nvCxnSpPr>
        <xdr:cNvPr id="832" name="直線コネクタ 831"/>
        <xdr:cNvCxnSpPr/>
      </xdr:nvCxnSpPr>
      <xdr:spPr>
        <a:xfrm flipV="1">
          <a:off x="19545300" y="1272550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57488</xdr:rowOff>
    </xdr:from>
    <xdr:to>
      <xdr:col>28</xdr:col>
      <xdr:colOff>314325</xdr:colOff>
      <xdr:row>74</xdr:row>
      <xdr:rowOff>104930</xdr:rowOff>
    </xdr:to>
    <xdr:cxnSp macro="">
      <xdr:nvCxnSpPr>
        <xdr:cNvPr id="835" name="直線コネクタ 834"/>
        <xdr:cNvCxnSpPr/>
      </xdr:nvCxnSpPr>
      <xdr:spPr>
        <a:xfrm flipV="1">
          <a:off x="18656300" y="12744788"/>
          <a:ext cx="8890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141401</xdr:rowOff>
    </xdr:from>
    <xdr:to>
      <xdr:col>32</xdr:col>
      <xdr:colOff>238125</xdr:colOff>
      <xdr:row>74</xdr:row>
      <xdr:rowOff>71551</xdr:rowOff>
    </xdr:to>
    <xdr:sp macro="" textlink="">
      <xdr:nvSpPr>
        <xdr:cNvPr id="845" name="円/楕円 844"/>
        <xdr:cNvSpPr/>
      </xdr:nvSpPr>
      <xdr:spPr>
        <a:xfrm>
          <a:off x="221107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164278</xdr:rowOff>
    </xdr:from>
    <xdr:ext cx="599010" cy="259045"/>
    <xdr:sp macro="" textlink="">
      <xdr:nvSpPr>
        <xdr:cNvPr id="846" name="繰出金該当値テキスト"/>
        <xdr:cNvSpPr txBox="1"/>
      </xdr:nvSpPr>
      <xdr:spPr>
        <a:xfrm>
          <a:off x="22212300" y="1250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115,610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136822</xdr:rowOff>
    </xdr:from>
    <xdr:to>
      <xdr:col>31</xdr:col>
      <xdr:colOff>85725</xdr:colOff>
      <xdr:row>74</xdr:row>
      <xdr:rowOff>66972</xdr:rowOff>
    </xdr:to>
    <xdr:sp macro="" textlink="">
      <xdr:nvSpPr>
        <xdr:cNvPr id="847" name="円/楕円 846"/>
        <xdr:cNvSpPr/>
      </xdr:nvSpPr>
      <xdr:spPr>
        <a:xfrm>
          <a:off x="21272500" y="126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83499</xdr:rowOff>
    </xdr:from>
    <xdr:ext cx="599010" cy="259045"/>
    <xdr:sp macro="" textlink="">
      <xdr:nvSpPr>
        <xdr:cNvPr id="848" name="テキスト ボックス 847"/>
        <xdr:cNvSpPr txBox="1"/>
      </xdr:nvSpPr>
      <xdr:spPr>
        <a:xfrm>
          <a:off x="21023794" y="124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158859</xdr:rowOff>
    </xdr:from>
    <xdr:to>
      <xdr:col>29</xdr:col>
      <xdr:colOff>568325</xdr:colOff>
      <xdr:row>74</xdr:row>
      <xdr:rowOff>89009</xdr:rowOff>
    </xdr:to>
    <xdr:sp macro="" textlink="">
      <xdr:nvSpPr>
        <xdr:cNvPr id="849" name="円/楕円 848"/>
        <xdr:cNvSpPr/>
      </xdr:nvSpPr>
      <xdr:spPr>
        <a:xfrm>
          <a:off x="20383500" y="126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105536</xdr:rowOff>
    </xdr:from>
    <xdr:ext cx="599010" cy="259045"/>
    <xdr:sp macro="" textlink="">
      <xdr:nvSpPr>
        <xdr:cNvPr id="850" name="テキスト ボックス 849"/>
        <xdr:cNvSpPr txBox="1"/>
      </xdr:nvSpPr>
      <xdr:spPr>
        <a:xfrm>
          <a:off x="20134794" y="124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6688</xdr:rowOff>
    </xdr:from>
    <xdr:to>
      <xdr:col>28</xdr:col>
      <xdr:colOff>365125</xdr:colOff>
      <xdr:row>74</xdr:row>
      <xdr:rowOff>108288</xdr:rowOff>
    </xdr:to>
    <xdr:sp macro="" textlink="">
      <xdr:nvSpPr>
        <xdr:cNvPr id="851" name="円/楕円 850"/>
        <xdr:cNvSpPr/>
      </xdr:nvSpPr>
      <xdr:spPr>
        <a:xfrm>
          <a:off x="19494500" y="12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124815</xdr:rowOff>
    </xdr:from>
    <xdr:ext cx="599010" cy="259045"/>
    <xdr:sp macro="" textlink="">
      <xdr:nvSpPr>
        <xdr:cNvPr id="852" name="テキスト ボックス 851"/>
        <xdr:cNvSpPr txBox="1"/>
      </xdr:nvSpPr>
      <xdr:spPr>
        <a:xfrm>
          <a:off x="19245794" y="1246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54130</xdr:rowOff>
    </xdr:from>
    <xdr:to>
      <xdr:col>27</xdr:col>
      <xdr:colOff>161925</xdr:colOff>
      <xdr:row>74</xdr:row>
      <xdr:rowOff>155730</xdr:rowOff>
    </xdr:to>
    <xdr:sp macro="" textlink="">
      <xdr:nvSpPr>
        <xdr:cNvPr id="853" name="円/楕円 852"/>
        <xdr:cNvSpPr/>
      </xdr:nvSpPr>
      <xdr:spPr>
        <a:xfrm>
          <a:off x="18605500" y="1274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807</xdr:rowOff>
    </xdr:from>
    <xdr:ext cx="599010" cy="259045"/>
    <xdr:sp macro="" textlink="">
      <xdr:nvSpPr>
        <xdr:cNvPr id="854" name="テキスト ボックス 853"/>
        <xdr:cNvSpPr txBox="1"/>
      </xdr:nvSpPr>
      <xdr:spPr>
        <a:xfrm>
          <a:off x="18356794" y="1251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性質別においては類似団体別順位としては積立金以外は概ね中位から上位のランク付けの状況にある。目的別でも分析したが、</a:t>
          </a:r>
          <a:r>
            <a:rPr kumimoji="1" lang="ja-JP" altLang="ja-JP" sz="1100">
              <a:solidFill>
                <a:schemeClr val="dk1"/>
              </a:solidFill>
              <a:effectLst/>
              <a:latin typeface="+mn-lt"/>
              <a:ea typeface="+mn-ea"/>
              <a:cs typeface="+mn-cs"/>
            </a:rPr>
            <a:t>地形的要因や町の面積及び過疎化による人口減少などがコストとして割高となっている状況と考えられる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latin typeface="ＭＳ Ｐゴシック"/>
            </a:rPr>
            <a:t>全国平均、県平均を住民１人あたりのコストが上回った主な項目として、人件費・物件費・維持補修費・補助費等・災害復旧費・公債費・繰出金等が挙げられ、特に公債費は近年の繰上償還を進めていることから、費用面で負担が大きくなる状況ではある。</a:t>
          </a:r>
          <a:endParaRPr kumimoji="1" lang="en-US" altLang="ja-JP" sz="1100">
            <a:latin typeface="ＭＳ Ｐゴシック"/>
          </a:endParaRPr>
        </a:p>
        <a:p>
          <a:r>
            <a:rPr kumimoji="1" lang="ja-JP" altLang="en-US" sz="1100">
              <a:latin typeface="ＭＳ Ｐゴシック"/>
            </a:rPr>
            <a:t>反して全国平均、県平均を住民１人当たりのコストが下回った主な項目として、扶助費・普通建設事業費・積立金等が挙げられ、施設老朽化対応やソフト事業強化への転換などが要因の一つとして考えられ、その中でも積立金は資金運用面に苦慮している状況で財政規模が過小であるため、機動性の確保など考慮すると、運用効果が出にくい条件となる。であれば将来負担を軽減することを重点とし、繰上償還などを行い資金運用ではなく、実質負担軽減を目指す財政運用となっている。</a:t>
          </a:r>
          <a:endParaRPr kumimoji="1" lang="en-US" altLang="ja-JP" sz="1100">
            <a:latin typeface="ＭＳ Ｐゴシック"/>
          </a:endParaRPr>
        </a:p>
        <a:p>
          <a:r>
            <a:rPr kumimoji="1" lang="ja-JP" altLang="en-US" sz="1100">
              <a:latin typeface="ＭＳ Ｐゴシック"/>
            </a:rPr>
            <a:t>全国的な人口減少への対策は本町においても急務ではあるが、諸要件など置かれた状況の中で「まちづくり」が進むべく諸施策を実施に向け努めていく。</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13,154
13,021
30,198.00
9,386,423
8,440,461
930,096
6,581,755
4,638,103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45022</xdr:rowOff>
    </xdr:from>
    <xdr:to>
      <xdr:col>6</xdr:col>
      <xdr:colOff>511175</xdr:colOff>
      <xdr:row>37</xdr:row>
      <xdr:rowOff>106172</xdr:rowOff>
    </xdr:to>
    <xdr:cxnSp macro="">
      <xdr:nvCxnSpPr>
        <xdr:cNvPr id="61" name="直線コネクタ 60"/>
        <xdr:cNvCxnSpPr/>
      </xdr:nvCxnSpPr>
      <xdr:spPr>
        <a:xfrm flipV="1">
          <a:off x="3797300" y="6388672"/>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72834</xdr:rowOff>
    </xdr:from>
    <xdr:to>
      <xdr:col>5</xdr:col>
      <xdr:colOff>358775</xdr:colOff>
      <xdr:row>37</xdr:row>
      <xdr:rowOff>106172</xdr:rowOff>
    </xdr:to>
    <xdr:cxnSp macro="">
      <xdr:nvCxnSpPr>
        <xdr:cNvPr id="64" name="直線コネクタ 63"/>
        <xdr:cNvCxnSpPr/>
      </xdr:nvCxnSpPr>
      <xdr:spPr>
        <a:xfrm>
          <a:off x="2908300" y="641648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72834</xdr:rowOff>
    </xdr:from>
    <xdr:to>
      <xdr:col>4</xdr:col>
      <xdr:colOff>155575</xdr:colOff>
      <xdr:row>37</xdr:row>
      <xdr:rowOff>111316</xdr:rowOff>
    </xdr:to>
    <xdr:cxnSp macro="">
      <xdr:nvCxnSpPr>
        <xdr:cNvPr id="67" name="直線コネクタ 66"/>
        <xdr:cNvCxnSpPr/>
      </xdr:nvCxnSpPr>
      <xdr:spPr>
        <a:xfrm flipV="1">
          <a:off x="2019300" y="6416484"/>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149987</xdr:rowOff>
    </xdr:from>
    <xdr:to>
      <xdr:col>2</xdr:col>
      <xdr:colOff>638175</xdr:colOff>
      <xdr:row>37</xdr:row>
      <xdr:rowOff>111316</xdr:rowOff>
    </xdr:to>
    <xdr:cxnSp macro="">
      <xdr:nvCxnSpPr>
        <xdr:cNvPr id="70" name="直線コネクタ 69"/>
        <xdr:cNvCxnSpPr/>
      </xdr:nvCxnSpPr>
      <xdr:spPr>
        <a:xfrm>
          <a:off x="1130300" y="6322187"/>
          <a:ext cx="8890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165672</xdr:rowOff>
    </xdr:from>
    <xdr:to>
      <xdr:col>6</xdr:col>
      <xdr:colOff>561975</xdr:colOff>
      <xdr:row>37</xdr:row>
      <xdr:rowOff>95822</xdr:rowOff>
    </xdr:to>
    <xdr:sp macro="" textlink="">
      <xdr:nvSpPr>
        <xdr:cNvPr id="80" name="円/楕円 79"/>
        <xdr:cNvSpPr/>
      </xdr:nvSpPr>
      <xdr:spPr>
        <a:xfrm>
          <a:off x="45847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144099</xdr:rowOff>
    </xdr:from>
    <xdr:ext cx="469744" cy="259045"/>
    <xdr:sp macro="" textlink="">
      <xdr:nvSpPr>
        <xdr:cNvPr id="81" name="議会費該当値テキスト"/>
        <xdr:cNvSpPr txBox="1"/>
      </xdr:nvSpPr>
      <xdr:spPr>
        <a:xfrm>
          <a:off x="4686300" y="63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55372</xdr:rowOff>
    </xdr:from>
    <xdr:to>
      <xdr:col>5</xdr:col>
      <xdr:colOff>409575</xdr:colOff>
      <xdr:row>37</xdr:row>
      <xdr:rowOff>156972</xdr:rowOff>
    </xdr:to>
    <xdr:sp macro="" textlink="">
      <xdr:nvSpPr>
        <xdr:cNvPr id="82" name="円/楕円 81"/>
        <xdr:cNvSpPr/>
      </xdr:nvSpPr>
      <xdr:spPr>
        <a:xfrm>
          <a:off x="3746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148099</xdr:rowOff>
    </xdr:from>
    <xdr:ext cx="469744" cy="259045"/>
    <xdr:sp macro="" textlink="">
      <xdr:nvSpPr>
        <xdr:cNvPr id="83" name="テキスト ボックス 82"/>
        <xdr:cNvSpPr txBox="1"/>
      </xdr:nvSpPr>
      <xdr:spPr>
        <a:xfrm>
          <a:off x="3562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22034</xdr:rowOff>
    </xdr:from>
    <xdr:to>
      <xdr:col>4</xdr:col>
      <xdr:colOff>206375</xdr:colOff>
      <xdr:row>37</xdr:row>
      <xdr:rowOff>123634</xdr:rowOff>
    </xdr:to>
    <xdr:sp macro="" textlink="">
      <xdr:nvSpPr>
        <xdr:cNvPr id="84" name="円/楕円 83"/>
        <xdr:cNvSpPr/>
      </xdr:nvSpPr>
      <xdr:spPr>
        <a:xfrm>
          <a:off x="2857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114761</xdr:rowOff>
    </xdr:from>
    <xdr:ext cx="469744" cy="259045"/>
    <xdr:sp macro="" textlink="">
      <xdr:nvSpPr>
        <xdr:cNvPr id="85" name="テキスト ボックス 84"/>
        <xdr:cNvSpPr txBox="1"/>
      </xdr:nvSpPr>
      <xdr:spPr>
        <a:xfrm>
          <a:off x="2673427"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60516</xdr:rowOff>
    </xdr:from>
    <xdr:to>
      <xdr:col>3</xdr:col>
      <xdr:colOff>3175</xdr:colOff>
      <xdr:row>37</xdr:row>
      <xdr:rowOff>162116</xdr:rowOff>
    </xdr:to>
    <xdr:sp macro="" textlink="">
      <xdr:nvSpPr>
        <xdr:cNvPr id="86" name="円/楕円 85"/>
        <xdr:cNvSpPr/>
      </xdr:nvSpPr>
      <xdr:spPr>
        <a:xfrm>
          <a:off x="1968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153243</xdr:rowOff>
    </xdr:from>
    <xdr:ext cx="469744" cy="259045"/>
    <xdr:sp macro="" textlink="">
      <xdr:nvSpPr>
        <xdr:cNvPr id="87" name="テキスト ボックス 86"/>
        <xdr:cNvSpPr txBox="1"/>
      </xdr:nvSpPr>
      <xdr:spPr>
        <a:xfrm>
          <a:off x="1784427" y="64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99187</xdr:rowOff>
    </xdr:from>
    <xdr:to>
      <xdr:col>1</xdr:col>
      <xdr:colOff>485775</xdr:colOff>
      <xdr:row>37</xdr:row>
      <xdr:rowOff>29337</xdr:rowOff>
    </xdr:to>
    <xdr:sp macro="" textlink="">
      <xdr:nvSpPr>
        <xdr:cNvPr id="88" name="円/楕円 87"/>
        <xdr:cNvSpPr/>
      </xdr:nvSpPr>
      <xdr:spPr>
        <a:xfrm>
          <a:off x="107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20464</xdr:rowOff>
    </xdr:from>
    <xdr:ext cx="469744" cy="259045"/>
    <xdr:sp macro="" textlink="">
      <xdr:nvSpPr>
        <xdr:cNvPr id="89" name="テキスト ボックス 88"/>
        <xdr:cNvSpPr txBox="1"/>
      </xdr:nvSpPr>
      <xdr:spPr>
        <a:xfrm>
          <a:off x="895427"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83383</xdr:rowOff>
    </xdr:from>
    <xdr:to>
      <xdr:col>6</xdr:col>
      <xdr:colOff>511175</xdr:colOff>
      <xdr:row>57</xdr:row>
      <xdr:rowOff>146682</xdr:rowOff>
    </xdr:to>
    <xdr:cxnSp macro="">
      <xdr:nvCxnSpPr>
        <xdr:cNvPr id="120" name="直線コネクタ 119"/>
        <xdr:cNvCxnSpPr/>
      </xdr:nvCxnSpPr>
      <xdr:spPr>
        <a:xfrm>
          <a:off x="3797300" y="9856033"/>
          <a:ext cx="8382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83383</xdr:rowOff>
    </xdr:from>
    <xdr:to>
      <xdr:col>5</xdr:col>
      <xdr:colOff>358775</xdr:colOff>
      <xdr:row>58</xdr:row>
      <xdr:rowOff>6240</xdr:rowOff>
    </xdr:to>
    <xdr:cxnSp macro="">
      <xdr:nvCxnSpPr>
        <xdr:cNvPr id="123" name="直線コネクタ 122"/>
        <xdr:cNvCxnSpPr/>
      </xdr:nvCxnSpPr>
      <xdr:spPr>
        <a:xfrm flipV="1">
          <a:off x="2908300" y="9856033"/>
          <a:ext cx="889000" cy="9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27640</xdr:rowOff>
    </xdr:from>
    <xdr:to>
      <xdr:col>4</xdr:col>
      <xdr:colOff>155575</xdr:colOff>
      <xdr:row>58</xdr:row>
      <xdr:rowOff>6240</xdr:rowOff>
    </xdr:to>
    <xdr:cxnSp macro="">
      <xdr:nvCxnSpPr>
        <xdr:cNvPr id="126" name="直線コネクタ 125"/>
        <xdr:cNvCxnSpPr/>
      </xdr:nvCxnSpPr>
      <xdr:spPr>
        <a:xfrm>
          <a:off x="2019300" y="9800290"/>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27640</xdr:rowOff>
    </xdr:from>
    <xdr:to>
      <xdr:col>2</xdr:col>
      <xdr:colOff>638175</xdr:colOff>
      <xdr:row>57</xdr:row>
      <xdr:rowOff>142368</xdr:rowOff>
    </xdr:to>
    <xdr:cxnSp macro="">
      <xdr:nvCxnSpPr>
        <xdr:cNvPr id="129" name="直線コネクタ 128"/>
        <xdr:cNvCxnSpPr/>
      </xdr:nvCxnSpPr>
      <xdr:spPr>
        <a:xfrm flipV="1">
          <a:off x="1130300" y="9800290"/>
          <a:ext cx="889000" cy="1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95882</xdr:rowOff>
    </xdr:from>
    <xdr:to>
      <xdr:col>6</xdr:col>
      <xdr:colOff>561975</xdr:colOff>
      <xdr:row>58</xdr:row>
      <xdr:rowOff>26032</xdr:rowOff>
    </xdr:to>
    <xdr:sp macro="" textlink="">
      <xdr:nvSpPr>
        <xdr:cNvPr id="139" name="円/楕円 138"/>
        <xdr:cNvSpPr/>
      </xdr:nvSpPr>
      <xdr:spPr>
        <a:xfrm>
          <a:off x="4584700" y="98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74309</xdr:rowOff>
    </xdr:from>
    <xdr:ext cx="534377" cy="259045"/>
    <xdr:sp macro="" textlink="">
      <xdr:nvSpPr>
        <xdr:cNvPr id="140" name="総務費該当値テキスト"/>
        <xdr:cNvSpPr txBox="1"/>
      </xdr:nvSpPr>
      <xdr:spPr>
        <a:xfrm>
          <a:off x="4686300" y="98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32583</xdr:rowOff>
    </xdr:from>
    <xdr:to>
      <xdr:col>5</xdr:col>
      <xdr:colOff>409575</xdr:colOff>
      <xdr:row>57</xdr:row>
      <xdr:rowOff>134183</xdr:rowOff>
    </xdr:to>
    <xdr:sp macro="" textlink="">
      <xdr:nvSpPr>
        <xdr:cNvPr id="141" name="円/楕円 140"/>
        <xdr:cNvSpPr/>
      </xdr:nvSpPr>
      <xdr:spPr>
        <a:xfrm>
          <a:off x="3746500" y="98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125310</xdr:rowOff>
    </xdr:from>
    <xdr:ext cx="599010" cy="259045"/>
    <xdr:sp macro="" textlink="">
      <xdr:nvSpPr>
        <xdr:cNvPr id="142" name="テキスト ボックス 141"/>
        <xdr:cNvSpPr txBox="1"/>
      </xdr:nvSpPr>
      <xdr:spPr>
        <a:xfrm>
          <a:off x="3497794" y="98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126890</xdr:rowOff>
    </xdr:from>
    <xdr:to>
      <xdr:col>4</xdr:col>
      <xdr:colOff>206375</xdr:colOff>
      <xdr:row>58</xdr:row>
      <xdr:rowOff>57040</xdr:rowOff>
    </xdr:to>
    <xdr:sp macro="" textlink="">
      <xdr:nvSpPr>
        <xdr:cNvPr id="143" name="円/楕円 142"/>
        <xdr:cNvSpPr/>
      </xdr:nvSpPr>
      <xdr:spPr>
        <a:xfrm>
          <a:off x="2857500" y="98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48167</xdr:rowOff>
    </xdr:from>
    <xdr:ext cx="534377" cy="259045"/>
    <xdr:sp macro="" textlink="">
      <xdr:nvSpPr>
        <xdr:cNvPr id="144" name="テキスト ボックス 143"/>
        <xdr:cNvSpPr txBox="1"/>
      </xdr:nvSpPr>
      <xdr:spPr>
        <a:xfrm>
          <a:off x="2641111" y="99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148290</xdr:rowOff>
    </xdr:from>
    <xdr:to>
      <xdr:col>3</xdr:col>
      <xdr:colOff>3175</xdr:colOff>
      <xdr:row>57</xdr:row>
      <xdr:rowOff>78440</xdr:rowOff>
    </xdr:to>
    <xdr:sp macro="" textlink="">
      <xdr:nvSpPr>
        <xdr:cNvPr id="145" name="円/楕円 144"/>
        <xdr:cNvSpPr/>
      </xdr:nvSpPr>
      <xdr:spPr>
        <a:xfrm>
          <a:off x="1968500" y="97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94967</xdr:rowOff>
    </xdr:from>
    <xdr:ext cx="599010" cy="259045"/>
    <xdr:sp macro="" textlink="">
      <xdr:nvSpPr>
        <xdr:cNvPr id="146" name="テキスト ボックス 145"/>
        <xdr:cNvSpPr txBox="1"/>
      </xdr:nvSpPr>
      <xdr:spPr>
        <a:xfrm>
          <a:off x="1719794" y="95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91568</xdr:rowOff>
    </xdr:from>
    <xdr:to>
      <xdr:col>1</xdr:col>
      <xdr:colOff>485775</xdr:colOff>
      <xdr:row>58</xdr:row>
      <xdr:rowOff>21718</xdr:rowOff>
    </xdr:to>
    <xdr:sp macro="" textlink="">
      <xdr:nvSpPr>
        <xdr:cNvPr id="147" name="円/楕円 146"/>
        <xdr:cNvSpPr/>
      </xdr:nvSpPr>
      <xdr:spPr>
        <a:xfrm>
          <a:off x="1079500" y="98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12845</xdr:rowOff>
    </xdr:from>
    <xdr:ext cx="534377" cy="259045"/>
    <xdr:sp macro="" textlink="">
      <xdr:nvSpPr>
        <xdr:cNvPr id="148" name="テキスト ボックス 147"/>
        <xdr:cNvSpPr txBox="1"/>
      </xdr:nvSpPr>
      <xdr:spPr>
        <a:xfrm>
          <a:off x="863111" y="99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96865</xdr:rowOff>
    </xdr:from>
    <xdr:to>
      <xdr:col>6</xdr:col>
      <xdr:colOff>511175</xdr:colOff>
      <xdr:row>74</xdr:row>
      <xdr:rowOff>154537</xdr:rowOff>
    </xdr:to>
    <xdr:cxnSp macro="">
      <xdr:nvCxnSpPr>
        <xdr:cNvPr id="180" name="直線コネクタ 179"/>
        <xdr:cNvCxnSpPr/>
      </xdr:nvCxnSpPr>
      <xdr:spPr>
        <a:xfrm flipV="1">
          <a:off x="3797300" y="12784165"/>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154537</xdr:rowOff>
    </xdr:from>
    <xdr:to>
      <xdr:col>5</xdr:col>
      <xdr:colOff>358775</xdr:colOff>
      <xdr:row>75</xdr:row>
      <xdr:rowOff>144500</xdr:rowOff>
    </xdr:to>
    <xdr:cxnSp macro="">
      <xdr:nvCxnSpPr>
        <xdr:cNvPr id="183" name="直線コネクタ 182"/>
        <xdr:cNvCxnSpPr/>
      </xdr:nvCxnSpPr>
      <xdr:spPr>
        <a:xfrm flipV="1">
          <a:off x="2908300" y="12841837"/>
          <a:ext cx="889000" cy="16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115969</xdr:rowOff>
    </xdr:from>
    <xdr:to>
      <xdr:col>4</xdr:col>
      <xdr:colOff>155575</xdr:colOff>
      <xdr:row>75</xdr:row>
      <xdr:rowOff>144500</xdr:rowOff>
    </xdr:to>
    <xdr:cxnSp macro="">
      <xdr:nvCxnSpPr>
        <xdr:cNvPr id="186" name="直線コネクタ 185"/>
        <xdr:cNvCxnSpPr/>
      </xdr:nvCxnSpPr>
      <xdr:spPr>
        <a:xfrm>
          <a:off x="2019300" y="12974719"/>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115969</xdr:rowOff>
    </xdr:from>
    <xdr:to>
      <xdr:col>2</xdr:col>
      <xdr:colOff>638175</xdr:colOff>
      <xdr:row>76</xdr:row>
      <xdr:rowOff>8930</xdr:rowOff>
    </xdr:to>
    <xdr:cxnSp macro="">
      <xdr:nvCxnSpPr>
        <xdr:cNvPr id="189" name="直線コネクタ 188"/>
        <xdr:cNvCxnSpPr/>
      </xdr:nvCxnSpPr>
      <xdr:spPr>
        <a:xfrm flipV="1">
          <a:off x="1130300" y="12974719"/>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46065</xdr:rowOff>
    </xdr:from>
    <xdr:to>
      <xdr:col>6</xdr:col>
      <xdr:colOff>561975</xdr:colOff>
      <xdr:row>74</xdr:row>
      <xdr:rowOff>147665</xdr:rowOff>
    </xdr:to>
    <xdr:sp macro="" textlink="">
      <xdr:nvSpPr>
        <xdr:cNvPr id="199" name="円/楕円 198"/>
        <xdr:cNvSpPr/>
      </xdr:nvSpPr>
      <xdr:spPr>
        <a:xfrm>
          <a:off x="4584700" y="127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68942</xdr:rowOff>
    </xdr:from>
    <xdr:ext cx="599010" cy="259045"/>
    <xdr:sp macro="" textlink="">
      <xdr:nvSpPr>
        <xdr:cNvPr id="200" name="民生費該当値テキスト"/>
        <xdr:cNvSpPr txBox="1"/>
      </xdr:nvSpPr>
      <xdr:spPr>
        <a:xfrm>
          <a:off x="4686300" y="1258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168,935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103737</xdr:rowOff>
    </xdr:from>
    <xdr:to>
      <xdr:col>5</xdr:col>
      <xdr:colOff>409575</xdr:colOff>
      <xdr:row>75</xdr:row>
      <xdr:rowOff>33887</xdr:rowOff>
    </xdr:to>
    <xdr:sp macro="" textlink="">
      <xdr:nvSpPr>
        <xdr:cNvPr id="201" name="円/楕円 200"/>
        <xdr:cNvSpPr/>
      </xdr:nvSpPr>
      <xdr:spPr>
        <a:xfrm>
          <a:off x="3746500" y="12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50414</xdr:rowOff>
    </xdr:from>
    <xdr:ext cx="599010" cy="259045"/>
    <xdr:sp macro="" textlink="">
      <xdr:nvSpPr>
        <xdr:cNvPr id="202" name="テキスト ボックス 201"/>
        <xdr:cNvSpPr txBox="1"/>
      </xdr:nvSpPr>
      <xdr:spPr>
        <a:xfrm>
          <a:off x="3497794" y="1256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93700</xdr:rowOff>
    </xdr:from>
    <xdr:to>
      <xdr:col>4</xdr:col>
      <xdr:colOff>206375</xdr:colOff>
      <xdr:row>76</xdr:row>
      <xdr:rowOff>23850</xdr:rowOff>
    </xdr:to>
    <xdr:sp macro="" textlink="">
      <xdr:nvSpPr>
        <xdr:cNvPr id="203" name="円/楕円 202"/>
        <xdr:cNvSpPr/>
      </xdr:nvSpPr>
      <xdr:spPr>
        <a:xfrm>
          <a:off x="2857500" y="12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40377</xdr:rowOff>
    </xdr:from>
    <xdr:ext cx="599010" cy="259045"/>
    <xdr:sp macro="" textlink="">
      <xdr:nvSpPr>
        <xdr:cNvPr id="204" name="テキスト ボックス 203"/>
        <xdr:cNvSpPr txBox="1"/>
      </xdr:nvSpPr>
      <xdr:spPr>
        <a:xfrm>
          <a:off x="2608794" y="127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65169</xdr:rowOff>
    </xdr:from>
    <xdr:to>
      <xdr:col>3</xdr:col>
      <xdr:colOff>3175</xdr:colOff>
      <xdr:row>75</xdr:row>
      <xdr:rowOff>166768</xdr:rowOff>
    </xdr:to>
    <xdr:sp macro="" textlink="">
      <xdr:nvSpPr>
        <xdr:cNvPr id="205" name="円/楕円 204"/>
        <xdr:cNvSpPr/>
      </xdr:nvSpPr>
      <xdr:spPr>
        <a:xfrm>
          <a:off x="1968500" y="129239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11846</xdr:rowOff>
    </xdr:from>
    <xdr:ext cx="599010" cy="259045"/>
    <xdr:sp macro="" textlink="">
      <xdr:nvSpPr>
        <xdr:cNvPr id="206" name="テキスト ボックス 205"/>
        <xdr:cNvSpPr txBox="1"/>
      </xdr:nvSpPr>
      <xdr:spPr>
        <a:xfrm>
          <a:off x="1719794" y="126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129580</xdr:rowOff>
    </xdr:from>
    <xdr:to>
      <xdr:col>1</xdr:col>
      <xdr:colOff>485775</xdr:colOff>
      <xdr:row>76</xdr:row>
      <xdr:rowOff>59730</xdr:rowOff>
    </xdr:to>
    <xdr:sp macro="" textlink="">
      <xdr:nvSpPr>
        <xdr:cNvPr id="207" name="円/楕円 206"/>
        <xdr:cNvSpPr/>
      </xdr:nvSpPr>
      <xdr:spPr>
        <a:xfrm>
          <a:off x="1079500" y="129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76257</xdr:rowOff>
    </xdr:from>
    <xdr:ext cx="599010" cy="259045"/>
    <xdr:sp macro="" textlink="">
      <xdr:nvSpPr>
        <xdr:cNvPr id="208" name="テキスト ボックス 207"/>
        <xdr:cNvSpPr txBox="1"/>
      </xdr:nvSpPr>
      <xdr:spPr>
        <a:xfrm>
          <a:off x="830794" y="1276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24733</xdr:rowOff>
    </xdr:from>
    <xdr:to>
      <xdr:col>6</xdr:col>
      <xdr:colOff>511175</xdr:colOff>
      <xdr:row>96</xdr:row>
      <xdr:rowOff>72025</xdr:rowOff>
    </xdr:to>
    <xdr:cxnSp macro="">
      <xdr:nvCxnSpPr>
        <xdr:cNvPr id="241" name="直線コネクタ 240"/>
        <xdr:cNvCxnSpPr/>
      </xdr:nvCxnSpPr>
      <xdr:spPr>
        <a:xfrm>
          <a:off x="3797300" y="16483933"/>
          <a:ext cx="838200" cy="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24733</xdr:rowOff>
    </xdr:from>
    <xdr:to>
      <xdr:col>5</xdr:col>
      <xdr:colOff>358775</xdr:colOff>
      <xdr:row>96</xdr:row>
      <xdr:rowOff>88751</xdr:rowOff>
    </xdr:to>
    <xdr:cxnSp macro="">
      <xdr:nvCxnSpPr>
        <xdr:cNvPr id="244" name="直線コネクタ 243"/>
        <xdr:cNvCxnSpPr/>
      </xdr:nvCxnSpPr>
      <xdr:spPr>
        <a:xfrm flipV="1">
          <a:off x="2908300" y="16483933"/>
          <a:ext cx="889000" cy="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46279</xdr:rowOff>
    </xdr:from>
    <xdr:to>
      <xdr:col>4</xdr:col>
      <xdr:colOff>155575</xdr:colOff>
      <xdr:row>96</xdr:row>
      <xdr:rowOff>88751</xdr:rowOff>
    </xdr:to>
    <xdr:cxnSp macro="">
      <xdr:nvCxnSpPr>
        <xdr:cNvPr id="247" name="直線コネクタ 246"/>
        <xdr:cNvCxnSpPr/>
      </xdr:nvCxnSpPr>
      <xdr:spPr>
        <a:xfrm>
          <a:off x="2019300" y="16505479"/>
          <a:ext cx="889000" cy="4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46279</xdr:rowOff>
    </xdr:from>
    <xdr:to>
      <xdr:col>2</xdr:col>
      <xdr:colOff>638175</xdr:colOff>
      <xdr:row>96</xdr:row>
      <xdr:rowOff>52022</xdr:rowOff>
    </xdr:to>
    <xdr:cxnSp macro="">
      <xdr:nvCxnSpPr>
        <xdr:cNvPr id="250" name="直線コネクタ 249"/>
        <xdr:cNvCxnSpPr/>
      </xdr:nvCxnSpPr>
      <xdr:spPr>
        <a:xfrm flipV="1">
          <a:off x="1130300" y="1650547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21225</xdr:rowOff>
    </xdr:from>
    <xdr:to>
      <xdr:col>6</xdr:col>
      <xdr:colOff>561975</xdr:colOff>
      <xdr:row>96</xdr:row>
      <xdr:rowOff>122825</xdr:rowOff>
    </xdr:to>
    <xdr:sp macro="" textlink="">
      <xdr:nvSpPr>
        <xdr:cNvPr id="260" name="円/楕円 259"/>
        <xdr:cNvSpPr/>
      </xdr:nvSpPr>
      <xdr:spPr>
        <a:xfrm>
          <a:off x="4584700" y="164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44102</xdr:rowOff>
    </xdr:from>
    <xdr:ext cx="534377" cy="259045"/>
    <xdr:sp macro="" textlink="">
      <xdr:nvSpPr>
        <xdr:cNvPr id="261" name="衛生費該当値テキスト"/>
        <xdr:cNvSpPr txBox="1"/>
      </xdr:nvSpPr>
      <xdr:spPr>
        <a:xfrm>
          <a:off x="4686300" y="163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145383</xdr:rowOff>
    </xdr:from>
    <xdr:to>
      <xdr:col>5</xdr:col>
      <xdr:colOff>409575</xdr:colOff>
      <xdr:row>96</xdr:row>
      <xdr:rowOff>75533</xdr:rowOff>
    </xdr:to>
    <xdr:sp macro="" textlink="">
      <xdr:nvSpPr>
        <xdr:cNvPr id="262" name="円/楕円 261"/>
        <xdr:cNvSpPr/>
      </xdr:nvSpPr>
      <xdr:spPr>
        <a:xfrm>
          <a:off x="3746500" y="164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92060</xdr:rowOff>
    </xdr:from>
    <xdr:ext cx="534377" cy="259045"/>
    <xdr:sp macro="" textlink="">
      <xdr:nvSpPr>
        <xdr:cNvPr id="263" name="テキスト ボックス 262"/>
        <xdr:cNvSpPr txBox="1"/>
      </xdr:nvSpPr>
      <xdr:spPr>
        <a:xfrm>
          <a:off x="3530111" y="162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37951</xdr:rowOff>
    </xdr:from>
    <xdr:to>
      <xdr:col>4</xdr:col>
      <xdr:colOff>206375</xdr:colOff>
      <xdr:row>96</xdr:row>
      <xdr:rowOff>139551</xdr:rowOff>
    </xdr:to>
    <xdr:sp macro="" textlink="">
      <xdr:nvSpPr>
        <xdr:cNvPr id="264" name="円/楕円 263"/>
        <xdr:cNvSpPr/>
      </xdr:nvSpPr>
      <xdr:spPr>
        <a:xfrm>
          <a:off x="2857500" y="164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156078</xdr:rowOff>
    </xdr:from>
    <xdr:ext cx="534377" cy="259045"/>
    <xdr:sp macro="" textlink="">
      <xdr:nvSpPr>
        <xdr:cNvPr id="265" name="テキスト ボックス 264"/>
        <xdr:cNvSpPr txBox="1"/>
      </xdr:nvSpPr>
      <xdr:spPr>
        <a:xfrm>
          <a:off x="2641111" y="162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166929</xdr:rowOff>
    </xdr:from>
    <xdr:to>
      <xdr:col>3</xdr:col>
      <xdr:colOff>3175</xdr:colOff>
      <xdr:row>96</xdr:row>
      <xdr:rowOff>97079</xdr:rowOff>
    </xdr:to>
    <xdr:sp macro="" textlink="">
      <xdr:nvSpPr>
        <xdr:cNvPr id="266" name="円/楕円 265"/>
        <xdr:cNvSpPr/>
      </xdr:nvSpPr>
      <xdr:spPr>
        <a:xfrm>
          <a:off x="1968500" y="164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113606</xdr:rowOff>
    </xdr:from>
    <xdr:ext cx="534377" cy="259045"/>
    <xdr:sp macro="" textlink="">
      <xdr:nvSpPr>
        <xdr:cNvPr id="267" name="テキスト ボックス 266"/>
        <xdr:cNvSpPr txBox="1"/>
      </xdr:nvSpPr>
      <xdr:spPr>
        <a:xfrm>
          <a:off x="1752111" y="162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1222</xdr:rowOff>
    </xdr:from>
    <xdr:to>
      <xdr:col>1</xdr:col>
      <xdr:colOff>485775</xdr:colOff>
      <xdr:row>96</xdr:row>
      <xdr:rowOff>102822</xdr:rowOff>
    </xdr:to>
    <xdr:sp macro="" textlink="">
      <xdr:nvSpPr>
        <xdr:cNvPr id="268" name="円/楕円 267"/>
        <xdr:cNvSpPr/>
      </xdr:nvSpPr>
      <xdr:spPr>
        <a:xfrm>
          <a:off x="1079500" y="16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119349</xdr:rowOff>
    </xdr:from>
    <xdr:ext cx="534377" cy="259045"/>
    <xdr:sp macro="" textlink="">
      <xdr:nvSpPr>
        <xdr:cNvPr id="269" name="テキスト ボックス 268"/>
        <xdr:cNvSpPr txBox="1"/>
      </xdr:nvSpPr>
      <xdr:spPr>
        <a:xfrm>
          <a:off x="863111" y="162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26734</xdr:rowOff>
    </xdr:from>
    <xdr:to>
      <xdr:col>15</xdr:col>
      <xdr:colOff>180340</xdr:colOff>
      <xdr:row>39</xdr:row>
      <xdr:rowOff>44450</xdr:rowOff>
    </xdr:to>
    <xdr:cxnSp macro="">
      <xdr:nvCxnSpPr>
        <xdr:cNvPr id="293" name="直線コネクタ 292"/>
        <xdr:cNvCxnSpPr/>
      </xdr:nvCxnSpPr>
      <xdr:spPr>
        <a:xfrm flipV="1">
          <a:off x="10475595" y="5856034"/>
          <a:ext cx="1270" cy="87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144861</xdr:rowOff>
    </xdr:from>
    <xdr:ext cx="469744" cy="259045"/>
    <xdr:sp macro="" textlink="">
      <xdr:nvSpPr>
        <xdr:cNvPr id="296" name="労働費最大値テキスト"/>
        <xdr:cNvSpPr txBox="1"/>
      </xdr:nvSpPr>
      <xdr:spPr>
        <a:xfrm>
          <a:off x="10528300" y="56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34</xdr:row>
      <xdr:rowOff>26734</xdr:rowOff>
    </xdr:from>
    <xdr:to>
      <xdr:col>15</xdr:col>
      <xdr:colOff>269875</xdr:colOff>
      <xdr:row>34</xdr:row>
      <xdr:rowOff>26734</xdr:rowOff>
    </xdr:to>
    <xdr:cxnSp macro="">
      <xdr:nvCxnSpPr>
        <xdr:cNvPr id="297" name="直線コネクタ 296"/>
        <xdr:cNvCxnSpPr/>
      </xdr:nvCxnSpPr>
      <xdr:spPr>
        <a:xfrm>
          <a:off x="10388600" y="58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141986</xdr:rowOff>
    </xdr:from>
    <xdr:to>
      <xdr:col>15</xdr:col>
      <xdr:colOff>180975</xdr:colOff>
      <xdr:row>36</xdr:row>
      <xdr:rowOff>115697</xdr:rowOff>
    </xdr:to>
    <xdr:cxnSp macro="">
      <xdr:nvCxnSpPr>
        <xdr:cNvPr id="298" name="直線コネクタ 297"/>
        <xdr:cNvCxnSpPr/>
      </xdr:nvCxnSpPr>
      <xdr:spPr>
        <a:xfrm>
          <a:off x="9639300" y="614273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1414</xdr:rowOff>
    </xdr:from>
    <xdr:ext cx="378565" cy="259045"/>
    <xdr:sp macro="" textlink="">
      <xdr:nvSpPr>
        <xdr:cNvPr id="299" name="労働費平均値テキスト"/>
        <xdr:cNvSpPr txBox="1"/>
      </xdr:nvSpPr>
      <xdr:spPr>
        <a:xfrm>
          <a:off x="10528300" y="6516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00" name="フローチャート : 判断 299"/>
        <xdr:cNvSpPr/>
      </xdr:nvSpPr>
      <xdr:spPr>
        <a:xfrm>
          <a:off x="104267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157988</xdr:rowOff>
    </xdr:from>
    <xdr:to>
      <xdr:col>14</xdr:col>
      <xdr:colOff>28575</xdr:colOff>
      <xdr:row>35</xdr:row>
      <xdr:rowOff>141986</xdr:rowOff>
    </xdr:to>
    <xdr:cxnSp macro="">
      <xdr:nvCxnSpPr>
        <xdr:cNvPr id="301" name="直線コネクタ 300"/>
        <xdr:cNvCxnSpPr/>
      </xdr:nvCxnSpPr>
      <xdr:spPr>
        <a:xfrm>
          <a:off x="8750300" y="5644388"/>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2604</xdr:rowOff>
    </xdr:from>
    <xdr:to>
      <xdr:col>14</xdr:col>
      <xdr:colOff>79375</xdr:colOff>
      <xdr:row>38</xdr:row>
      <xdr:rowOff>104204</xdr:rowOff>
    </xdr:to>
    <xdr:sp macro="" textlink="">
      <xdr:nvSpPr>
        <xdr:cNvPr id="302" name="フローチャート : 判断 301"/>
        <xdr:cNvSpPr/>
      </xdr:nvSpPr>
      <xdr:spPr>
        <a:xfrm>
          <a:off x="9588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95331</xdr:rowOff>
    </xdr:from>
    <xdr:ext cx="378565" cy="259045"/>
    <xdr:sp macro="" textlink="">
      <xdr:nvSpPr>
        <xdr:cNvPr id="303" name="テキスト ボックス 302"/>
        <xdr:cNvSpPr txBox="1"/>
      </xdr:nvSpPr>
      <xdr:spPr>
        <a:xfrm>
          <a:off x="9450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157988</xdr:rowOff>
    </xdr:from>
    <xdr:to>
      <xdr:col>12</xdr:col>
      <xdr:colOff>511175</xdr:colOff>
      <xdr:row>33</xdr:row>
      <xdr:rowOff>151321</xdr:rowOff>
    </xdr:to>
    <xdr:cxnSp macro="">
      <xdr:nvCxnSpPr>
        <xdr:cNvPr id="304" name="直線コネクタ 303"/>
        <xdr:cNvCxnSpPr/>
      </xdr:nvCxnSpPr>
      <xdr:spPr>
        <a:xfrm flipV="1">
          <a:off x="7861300" y="5644388"/>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43752</xdr:rowOff>
    </xdr:from>
    <xdr:to>
      <xdr:col>12</xdr:col>
      <xdr:colOff>561975</xdr:colOff>
      <xdr:row>37</xdr:row>
      <xdr:rowOff>145352</xdr:rowOff>
    </xdr:to>
    <xdr:sp macro="" textlink="">
      <xdr:nvSpPr>
        <xdr:cNvPr id="305" name="フローチャート : 判断 304"/>
        <xdr:cNvSpPr/>
      </xdr:nvSpPr>
      <xdr:spPr>
        <a:xfrm>
          <a:off x="869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136479</xdr:rowOff>
    </xdr:from>
    <xdr:ext cx="469744" cy="259045"/>
    <xdr:sp macro="" textlink="">
      <xdr:nvSpPr>
        <xdr:cNvPr id="306" name="テキスト ボックス 305"/>
        <xdr:cNvSpPr txBox="1"/>
      </xdr:nvSpPr>
      <xdr:spPr>
        <a:xfrm>
          <a:off x="8515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635</xdr:rowOff>
    </xdr:from>
    <xdr:to>
      <xdr:col>11</xdr:col>
      <xdr:colOff>307975</xdr:colOff>
      <xdr:row>33</xdr:row>
      <xdr:rowOff>151321</xdr:rowOff>
    </xdr:to>
    <xdr:cxnSp macro="">
      <xdr:nvCxnSpPr>
        <xdr:cNvPr id="307" name="直線コネクタ 306"/>
        <xdr:cNvCxnSpPr/>
      </xdr:nvCxnSpPr>
      <xdr:spPr>
        <a:xfrm>
          <a:off x="6972300" y="5315585"/>
          <a:ext cx="889000" cy="49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113284</xdr:rowOff>
    </xdr:from>
    <xdr:to>
      <xdr:col>11</xdr:col>
      <xdr:colOff>358775</xdr:colOff>
      <xdr:row>37</xdr:row>
      <xdr:rowOff>43434</xdr:rowOff>
    </xdr:to>
    <xdr:sp macro="" textlink="">
      <xdr:nvSpPr>
        <xdr:cNvPr id="308" name="フローチャート : 判断 307"/>
        <xdr:cNvSpPr/>
      </xdr:nvSpPr>
      <xdr:spPr>
        <a:xfrm>
          <a:off x="7810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34561</xdr:rowOff>
    </xdr:from>
    <xdr:ext cx="469744" cy="259045"/>
    <xdr:sp macro="" textlink="">
      <xdr:nvSpPr>
        <xdr:cNvPr id="309" name="テキスト ボックス 308"/>
        <xdr:cNvSpPr txBox="1"/>
      </xdr:nvSpPr>
      <xdr:spPr>
        <a:xfrm>
          <a:off x="7626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73470</xdr:rowOff>
    </xdr:from>
    <xdr:to>
      <xdr:col>10</xdr:col>
      <xdr:colOff>155575</xdr:colOff>
      <xdr:row>36</xdr:row>
      <xdr:rowOff>3620</xdr:rowOff>
    </xdr:to>
    <xdr:sp macro="" textlink="">
      <xdr:nvSpPr>
        <xdr:cNvPr id="310" name="フローチャート : 判断 309"/>
        <xdr:cNvSpPr/>
      </xdr:nvSpPr>
      <xdr:spPr>
        <a:xfrm>
          <a:off x="6921500" y="6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166197</xdr:rowOff>
    </xdr:from>
    <xdr:ext cx="469744" cy="259045"/>
    <xdr:sp macro="" textlink="">
      <xdr:nvSpPr>
        <xdr:cNvPr id="311" name="テキスト ボックス 310"/>
        <xdr:cNvSpPr txBox="1"/>
      </xdr:nvSpPr>
      <xdr:spPr>
        <a:xfrm>
          <a:off x="6737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64897</xdr:rowOff>
    </xdr:from>
    <xdr:to>
      <xdr:col>15</xdr:col>
      <xdr:colOff>231775</xdr:colOff>
      <xdr:row>36</xdr:row>
      <xdr:rowOff>166497</xdr:rowOff>
    </xdr:to>
    <xdr:sp macro="" textlink="">
      <xdr:nvSpPr>
        <xdr:cNvPr id="317" name="円/楕円 316"/>
        <xdr:cNvSpPr/>
      </xdr:nvSpPr>
      <xdr:spPr>
        <a:xfrm>
          <a:off x="10426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87774</xdr:rowOff>
    </xdr:from>
    <xdr:ext cx="469744" cy="259045"/>
    <xdr:sp macro="" textlink="">
      <xdr:nvSpPr>
        <xdr:cNvPr id="318" name="労働費該当値テキスト"/>
        <xdr:cNvSpPr txBox="1"/>
      </xdr:nvSpPr>
      <xdr:spPr>
        <a:xfrm>
          <a:off x="10528300" y="60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91186</xdr:rowOff>
    </xdr:from>
    <xdr:to>
      <xdr:col>14</xdr:col>
      <xdr:colOff>79375</xdr:colOff>
      <xdr:row>36</xdr:row>
      <xdr:rowOff>21336</xdr:rowOff>
    </xdr:to>
    <xdr:sp macro="" textlink="">
      <xdr:nvSpPr>
        <xdr:cNvPr id="319" name="円/楕円 318"/>
        <xdr:cNvSpPr/>
      </xdr:nvSpPr>
      <xdr:spPr>
        <a:xfrm>
          <a:off x="958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37863</xdr:rowOff>
    </xdr:from>
    <xdr:ext cx="469744" cy="259045"/>
    <xdr:sp macro="" textlink="">
      <xdr:nvSpPr>
        <xdr:cNvPr id="320" name="テキスト ボックス 319"/>
        <xdr:cNvSpPr txBox="1"/>
      </xdr:nvSpPr>
      <xdr:spPr>
        <a:xfrm>
          <a:off x="9404427"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107188</xdr:rowOff>
    </xdr:from>
    <xdr:to>
      <xdr:col>12</xdr:col>
      <xdr:colOff>561975</xdr:colOff>
      <xdr:row>33</xdr:row>
      <xdr:rowOff>37338</xdr:rowOff>
    </xdr:to>
    <xdr:sp macro="" textlink="">
      <xdr:nvSpPr>
        <xdr:cNvPr id="321" name="円/楕円 320"/>
        <xdr:cNvSpPr/>
      </xdr:nvSpPr>
      <xdr:spPr>
        <a:xfrm>
          <a:off x="8699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53865</xdr:rowOff>
    </xdr:from>
    <xdr:ext cx="469744" cy="259045"/>
    <xdr:sp macro="" textlink="">
      <xdr:nvSpPr>
        <xdr:cNvPr id="322" name="テキスト ボックス 321"/>
        <xdr:cNvSpPr txBox="1"/>
      </xdr:nvSpPr>
      <xdr:spPr>
        <a:xfrm>
          <a:off x="8515427"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100521</xdr:rowOff>
    </xdr:from>
    <xdr:to>
      <xdr:col>11</xdr:col>
      <xdr:colOff>358775</xdr:colOff>
      <xdr:row>34</xdr:row>
      <xdr:rowOff>30671</xdr:rowOff>
    </xdr:to>
    <xdr:sp macro="" textlink="">
      <xdr:nvSpPr>
        <xdr:cNvPr id="323" name="円/楕円 322"/>
        <xdr:cNvSpPr/>
      </xdr:nvSpPr>
      <xdr:spPr>
        <a:xfrm>
          <a:off x="7810500" y="57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47198</xdr:rowOff>
    </xdr:from>
    <xdr:ext cx="469744" cy="259045"/>
    <xdr:sp macro="" textlink="">
      <xdr:nvSpPr>
        <xdr:cNvPr id="324" name="テキスト ボックス 323"/>
        <xdr:cNvSpPr txBox="1"/>
      </xdr:nvSpPr>
      <xdr:spPr>
        <a:xfrm>
          <a:off x="7626427" y="5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121285</xdr:rowOff>
    </xdr:from>
    <xdr:to>
      <xdr:col>10</xdr:col>
      <xdr:colOff>155575</xdr:colOff>
      <xdr:row>31</xdr:row>
      <xdr:rowOff>51435</xdr:rowOff>
    </xdr:to>
    <xdr:sp macro="" textlink="">
      <xdr:nvSpPr>
        <xdr:cNvPr id="325" name="円/楕円 324"/>
        <xdr:cNvSpPr/>
      </xdr:nvSpPr>
      <xdr:spPr>
        <a:xfrm>
          <a:off x="6921500" y="52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67962</xdr:rowOff>
    </xdr:from>
    <xdr:ext cx="469744" cy="259045"/>
    <xdr:sp macro="" textlink="">
      <xdr:nvSpPr>
        <xdr:cNvPr id="326" name="テキスト ボックス 325"/>
        <xdr:cNvSpPr txBox="1"/>
      </xdr:nvSpPr>
      <xdr:spPr>
        <a:xfrm>
          <a:off x="6737427" y="504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7609</xdr:rowOff>
    </xdr:from>
    <xdr:to>
      <xdr:col>15</xdr:col>
      <xdr:colOff>180975</xdr:colOff>
      <xdr:row>57</xdr:row>
      <xdr:rowOff>9027</xdr:rowOff>
    </xdr:to>
    <xdr:cxnSp macro="">
      <xdr:nvCxnSpPr>
        <xdr:cNvPr id="351" name="直線コネクタ 350"/>
        <xdr:cNvCxnSpPr/>
      </xdr:nvCxnSpPr>
      <xdr:spPr>
        <a:xfrm flipV="1">
          <a:off x="9639300" y="9780259"/>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2"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9027</xdr:rowOff>
    </xdr:from>
    <xdr:to>
      <xdr:col>14</xdr:col>
      <xdr:colOff>28575</xdr:colOff>
      <xdr:row>57</xdr:row>
      <xdr:rowOff>27012</xdr:rowOff>
    </xdr:to>
    <xdr:cxnSp macro="">
      <xdr:nvCxnSpPr>
        <xdr:cNvPr id="354" name="直線コネクタ 353"/>
        <xdr:cNvCxnSpPr/>
      </xdr:nvCxnSpPr>
      <xdr:spPr>
        <a:xfrm flipV="1">
          <a:off x="8750300" y="9781677"/>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6" name="テキスト ボックス 355"/>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60</xdr:rowOff>
    </xdr:from>
    <xdr:to>
      <xdr:col>12</xdr:col>
      <xdr:colOff>511175</xdr:colOff>
      <xdr:row>57</xdr:row>
      <xdr:rowOff>27012</xdr:rowOff>
    </xdr:to>
    <xdr:cxnSp macro="">
      <xdr:nvCxnSpPr>
        <xdr:cNvPr id="357" name="直線コネクタ 356"/>
        <xdr:cNvCxnSpPr/>
      </xdr:nvCxnSpPr>
      <xdr:spPr>
        <a:xfrm>
          <a:off x="7861300" y="9772710"/>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9" name="テキスト ボックス 358"/>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60</xdr:rowOff>
    </xdr:from>
    <xdr:to>
      <xdr:col>11</xdr:col>
      <xdr:colOff>307975</xdr:colOff>
      <xdr:row>57</xdr:row>
      <xdr:rowOff>951</xdr:rowOff>
    </xdr:to>
    <xdr:cxnSp macro="">
      <xdr:nvCxnSpPr>
        <xdr:cNvPr id="360" name="直線コネクタ 359"/>
        <xdr:cNvCxnSpPr/>
      </xdr:nvCxnSpPr>
      <xdr:spPr>
        <a:xfrm flipV="1">
          <a:off x="6972300" y="9772710"/>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2" name="テキスト ボックス 361"/>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4" name="テキスト ボックス 363"/>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128259</xdr:rowOff>
    </xdr:from>
    <xdr:to>
      <xdr:col>15</xdr:col>
      <xdr:colOff>231775</xdr:colOff>
      <xdr:row>57</xdr:row>
      <xdr:rowOff>58409</xdr:rowOff>
    </xdr:to>
    <xdr:sp macro="" textlink="">
      <xdr:nvSpPr>
        <xdr:cNvPr id="370" name="円/楕円 369"/>
        <xdr:cNvSpPr/>
      </xdr:nvSpPr>
      <xdr:spPr>
        <a:xfrm>
          <a:off x="10426700" y="9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151136</xdr:rowOff>
    </xdr:from>
    <xdr:ext cx="534377" cy="259045"/>
    <xdr:sp macro="" textlink="">
      <xdr:nvSpPr>
        <xdr:cNvPr id="371" name="農林水産業費該当値テキスト"/>
        <xdr:cNvSpPr txBox="1"/>
      </xdr:nvSpPr>
      <xdr:spPr>
        <a:xfrm>
          <a:off x="10528300" y="95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129677</xdr:rowOff>
    </xdr:from>
    <xdr:to>
      <xdr:col>14</xdr:col>
      <xdr:colOff>79375</xdr:colOff>
      <xdr:row>57</xdr:row>
      <xdr:rowOff>59827</xdr:rowOff>
    </xdr:to>
    <xdr:sp macro="" textlink="">
      <xdr:nvSpPr>
        <xdr:cNvPr id="372" name="円/楕円 371"/>
        <xdr:cNvSpPr/>
      </xdr:nvSpPr>
      <xdr:spPr>
        <a:xfrm>
          <a:off x="9588500" y="9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76354</xdr:rowOff>
    </xdr:from>
    <xdr:ext cx="534377" cy="259045"/>
    <xdr:sp macro="" textlink="">
      <xdr:nvSpPr>
        <xdr:cNvPr id="373" name="テキスト ボックス 372"/>
        <xdr:cNvSpPr txBox="1"/>
      </xdr:nvSpPr>
      <xdr:spPr>
        <a:xfrm>
          <a:off x="9372111" y="95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147662</xdr:rowOff>
    </xdr:from>
    <xdr:to>
      <xdr:col>12</xdr:col>
      <xdr:colOff>561975</xdr:colOff>
      <xdr:row>57</xdr:row>
      <xdr:rowOff>77812</xdr:rowOff>
    </xdr:to>
    <xdr:sp macro="" textlink="">
      <xdr:nvSpPr>
        <xdr:cNvPr id="374" name="円/楕円 373"/>
        <xdr:cNvSpPr/>
      </xdr:nvSpPr>
      <xdr:spPr>
        <a:xfrm>
          <a:off x="8699500" y="97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94339</xdr:rowOff>
    </xdr:from>
    <xdr:ext cx="534377" cy="259045"/>
    <xdr:sp macro="" textlink="">
      <xdr:nvSpPr>
        <xdr:cNvPr id="375" name="テキスト ボックス 374"/>
        <xdr:cNvSpPr txBox="1"/>
      </xdr:nvSpPr>
      <xdr:spPr>
        <a:xfrm>
          <a:off x="8483111" y="95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120710</xdr:rowOff>
    </xdr:from>
    <xdr:to>
      <xdr:col>11</xdr:col>
      <xdr:colOff>358775</xdr:colOff>
      <xdr:row>57</xdr:row>
      <xdr:rowOff>50860</xdr:rowOff>
    </xdr:to>
    <xdr:sp macro="" textlink="">
      <xdr:nvSpPr>
        <xdr:cNvPr id="376" name="円/楕円 375"/>
        <xdr:cNvSpPr/>
      </xdr:nvSpPr>
      <xdr:spPr>
        <a:xfrm>
          <a:off x="7810500" y="9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67387</xdr:rowOff>
    </xdr:from>
    <xdr:ext cx="534377" cy="259045"/>
    <xdr:sp macro="" textlink="">
      <xdr:nvSpPr>
        <xdr:cNvPr id="377" name="テキスト ボックス 376"/>
        <xdr:cNvSpPr txBox="1"/>
      </xdr:nvSpPr>
      <xdr:spPr>
        <a:xfrm>
          <a:off x="7594111" y="949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121601</xdr:rowOff>
    </xdr:from>
    <xdr:to>
      <xdr:col>10</xdr:col>
      <xdr:colOff>155575</xdr:colOff>
      <xdr:row>57</xdr:row>
      <xdr:rowOff>51751</xdr:rowOff>
    </xdr:to>
    <xdr:sp macro="" textlink="">
      <xdr:nvSpPr>
        <xdr:cNvPr id="378" name="円/楕円 377"/>
        <xdr:cNvSpPr/>
      </xdr:nvSpPr>
      <xdr:spPr>
        <a:xfrm>
          <a:off x="6921500" y="97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68278</xdr:rowOff>
    </xdr:from>
    <xdr:ext cx="534377" cy="259045"/>
    <xdr:sp macro="" textlink="">
      <xdr:nvSpPr>
        <xdr:cNvPr id="379" name="テキスト ボックス 378"/>
        <xdr:cNvSpPr txBox="1"/>
      </xdr:nvSpPr>
      <xdr:spPr>
        <a:xfrm>
          <a:off x="6705111" y="94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1" name="直線コネクタ 400"/>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2"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3" name="直線コネクタ 402"/>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4"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5" name="直線コネクタ 404"/>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149941</xdr:rowOff>
    </xdr:from>
    <xdr:to>
      <xdr:col>15</xdr:col>
      <xdr:colOff>180975</xdr:colOff>
      <xdr:row>77</xdr:row>
      <xdr:rowOff>167452</xdr:rowOff>
    </xdr:to>
    <xdr:cxnSp macro="">
      <xdr:nvCxnSpPr>
        <xdr:cNvPr id="406" name="直線コネクタ 405"/>
        <xdr:cNvCxnSpPr/>
      </xdr:nvCxnSpPr>
      <xdr:spPr>
        <a:xfrm flipV="1">
          <a:off x="9639300" y="13351591"/>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7"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8" name="フローチャート : 判断 407"/>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150444</xdr:rowOff>
    </xdr:from>
    <xdr:to>
      <xdr:col>14</xdr:col>
      <xdr:colOff>28575</xdr:colOff>
      <xdr:row>77</xdr:row>
      <xdr:rowOff>167452</xdr:rowOff>
    </xdr:to>
    <xdr:cxnSp macro="">
      <xdr:nvCxnSpPr>
        <xdr:cNvPr id="409" name="直線コネクタ 408"/>
        <xdr:cNvCxnSpPr/>
      </xdr:nvCxnSpPr>
      <xdr:spPr>
        <a:xfrm>
          <a:off x="8750300" y="1335209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0" name="フローチャート : 判断 409"/>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1" name="テキスト ボックス 410"/>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140523</xdr:rowOff>
    </xdr:from>
    <xdr:to>
      <xdr:col>12</xdr:col>
      <xdr:colOff>511175</xdr:colOff>
      <xdr:row>77</xdr:row>
      <xdr:rowOff>150444</xdr:rowOff>
    </xdr:to>
    <xdr:cxnSp macro="">
      <xdr:nvCxnSpPr>
        <xdr:cNvPr id="412" name="直線コネクタ 411"/>
        <xdr:cNvCxnSpPr/>
      </xdr:nvCxnSpPr>
      <xdr:spPr>
        <a:xfrm>
          <a:off x="7861300" y="13342173"/>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3" name="フローチャート : 判断 412"/>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4" name="テキスト ボックス 413"/>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113776</xdr:rowOff>
    </xdr:from>
    <xdr:to>
      <xdr:col>11</xdr:col>
      <xdr:colOff>307975</xdr:colOff>
      <xdr:row>77</xdr:row>
      <xdr:rowOff>140523</xdr:rowOff>
    </xdr:to>
    <xdr:cxnSp macro="">
      <xdr:nvCxnSpPr>
        <xdr:cNvPr id="415" name="直線コネクタ 414"/>
        <xdr:cNvCxnSpPr/>
      </xdr:nvCxnSpPr>
      <xdr:spPr>
        <a:xfrm>
          <a:off x="6972300" y="13315426"/>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6" name="フローチャート : 判断 415"/>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7" name="テキスト ボックス 416"/>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8" name="フローチャート : 判断 417"/>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9" name="テキスト ボックス 418"/>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99141</xdr:rowOff>
    </xdr:from>
    <xdr:to>
      <xdr:col>15</xdr:col>
      <xdr:colOff>231775</xdr:colOff>
      <xdr:row>78</xdr:row>
      <xdr:rowOff>29291</xdr:rowOff>
    </xdr:to>
    <xdr:sp macro="" textlink="">
      <xdr:nvSpPr>
        <xdr:cNvPr id="425" name="円/楕円 424"/>
        <xdr:cNvSpPr/>
      </xdr:nvSpPr>
      <xdr:spPr>
        <a:xfrm>
          <a:off x="10426700" y="133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14068</xdr:rowOff>
    </xdr:from>
    <xdr:ext cx="469744" cy="259045"/>
    <xdr:sp macro="" textlink="">
      <xdr:nvSpPr>
        <xdr:cNvPr id="426" name="商工費該当値テキスト"/>
        <xdr:cNvSpPr txBox="1"/>
      </xdr:nvSpPr>
      <xdr:spPr>
        <a:xfrm>
          <a:off x="10528300" y="1321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116652</xdr:rowOff>
    </xdr:from>
    <xdr:to>
      <xdr:col>14</xdr:col>
      <xdr:colOff>79375</xdr:colOff>
      <xdr:row>78</xdr:row>
      <xdr:rowOff>46802</xdr:rowOff>
    </xdr:to>
    <xdr:sp macro="" textlink="">
      <xdr:nvSpPr>
        <xdr:cNvPr id="427" name="円/楕円 426"/>
        <xdr:cNvSpPr/>
      </xdr:nvSpPr>
      <xdr:spPr>
        <a:xfrm>
          <a:off x="9588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37929</xdr:rowOff>
    </xdr:from>
    <xdr:ext cx="469744" cy="259045"/>
    <xdr:sp macro="" textlink="">
      <xdr:nvSpPr>
        <xdr:cNvPr id="428" name="テキスト ボックス 427"/>
        <xdr:cNvSpPr txBox="1"/>
      </xdr:nvSpPr>
      <xdr:spPr>
        <a:xfrm>
          <a:off x="9404427"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99644</xdr:rowOff>
    </xdr:from>
    <xdr:to>
      <xdr:col>12</xdr:col>
      <xdr:colOff>561975</xdr:colOff>
      <xdr:row>78</xdr:row>
      <xdr:rowOff>29794</xdr:rowOff>
    </xdr:to>
    <xdr:sp macro="" textlink="">
      <xdr:nvSpPr>
        <xdr:cNvPr id="429" name="円/楕円 428"/>
        <xdr:cNvSpPr/>
      </xdr:nvSpPr>
      <xdr:spPr>
        <a:xfrm>
          <a:off x="8699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20921</xdr:rowOff>
    </xdr:from>
    <xdr:ext cx="469744" cy="259045"/>
    <xdr:sp macro="" textlink="">
      <xdr:nvSpPr>
        <xdr:cNvPr id="430" name="テキスト ボックス 429"/>
        <xdr:cNvSpPr txBox="1"/>
      </xdr:nvSpPr>
      <xdr:spPr>
        <a:xfrm>
          <a:off x="8515427"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89723</xdr:rowOff>
    </xdr:from>
    <xdr:to>
      <xdr:col>11</xdr:col>
      <xdr:colOff>358775</xdr:colOff>
      <xdr:row>78</xdr:row>
      <xdr:rowOff>19873</xdr:rowOff>
    </xdr:to>
    <xdr:sp macro="" textlink="">
      <xdr:nvSpPr>
        <xdr:cNvPr id="431" name="円/楕円 430"/>
        <xdr:cNvSpPr/>
      </xdr:nvSpPr>
      <xdr:spPr>
        <a:xfrm>
          <a:off x="7810500" y="13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11000</xdr:rowOff>
    </xdr:from>
    <xdr:ext cx="469744" cy="259045"/>
    <xdr:sp macro="" textlink="">
      <xdr:nvSpPr>
        <xdr:cNvPr id="432" name="テキスト ボックス 431"/>
        <xdr:cNvSpPr txBox="1"/>
      </xdr:nvSpPr>
      <xdr:spPr>
        <a:xfrm>
          <a:off x="7626427" y="1338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62976</xdr:rowOff>
    </xdr:from>
    <xdr:to>
      <xdr:col>10</xdr:col>
      <xdr:colOff>155575</xdr:colOff>
      <xdr:row>77</xdr:row>
      <xdr:rowOff>164576</xdr:rowOff>
    </xdr:to>
    <xdr:sp macro="" textlink="">
      <xdr:nvSpPr>
        <xdr:cNvPr id="433" name="円/楕円 432"/>
        <xdr:cNvSpPr/>
      </xdr:nvSpPr>
      <xdr:spPr>
        <a:xfrm>
          <a:off x="6921500" y="132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155703</xdr:rowOff>
    </xdr:from>
    <xdr:ext cx="469744" cy="259045"/>
    <xdr:sp macro="" textlink="">
      <xdr:nvSpPr>
        <xdr:cNvPr id="434" name="テキスト ボックス 433"/>
        <xdr:cNvSpPr txBox="1"/>
      </xdr:nvSpPr>
      <xdr:spPr>
        <a:xfrm>
          <a:off x="6737427" y="1335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6" name="直線コネクタ 455"/>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7"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8" name="直線コネクタ 457"/>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9"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0" name="直線コネクタ 459"/>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59942</xdr:rowOff>
    </xdr:from>
    <xdr:to>
      <xdr:col>15</xdr:col>
      <xdr:colOff>180975</xdr:colOff>
      <xdr:row>97</xdr:row>
      <xdr:rowOff>69269</xdr:rowOff>
    </xdr:to>
    <xdr:cxnSp macro="">
      <xdr:nvCxnSpPr>
        <xdr:cNvPr id="461" name="直線コネクタ 460"/>
        <xdr:cNvCxnSpPr/>
      </xdr:nvCxnSpPr>
      <xdr:spPr>
        <a:xfrm>
          <a:off x="9639300" y="16690592"/>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2"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3" name="フローチャート : 判断 462"/>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59942</xdr:rowOff>
    </xdr:from>
    <xdr:to>
      <xdr:col>14</xdr:col>
      <xdr:colOff>28575</xdr:colOff>
      <xdr:row>97</xdr:row>
      <xdr:rowOff>70165</xdr:rowOff>
    </xdr:to>
    <xdr:cxnSp macro="">
      <xdr:nvCxnSpPr>
        <xdr:cNvPr id="464" name="直線コネクタ 463"/>
        <xdr:cNvCxnSpPr/>
      </xdr:nvCxnSpPr>
      <xdr:spPr>
        <a:xfrm flipV="1">
          <a:off x="8750300" y="16690592"/>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70165</xdr:rowOff>
    </xdr:from>
    <xdr:to>
      <xdr:col>12</xdr:col>
      <xdr:colOff>511175</xdr:colOff>
      <xdr:row>97</xdr:row>
      <xdr:rowOff>96422</xdr:rowOff>
    </xdr:to>
    <xdr:cxnSp macro="">
      <xdr:nvCxnSpPr>
        <xdr:cNvPr id="467" name="直線コネクタ 466"/>
        <xdr:cNvCxnSpPr/>
      </xdr:nvCxnSpPr>
      <xdr:spPr>
        <a:xfrm flipV="1">
          <a:off x="7861300" y="16700815"/>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9" name="テキスト ボックス 468"/>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89240</xdr:rowOff>
    </xdr:from>
    <xdr:to>
      <xdr:col>11</xdr:col>
      <xdr:colOff>307975</xdr:colOff>
      <xdr:row>97</xdr:row>
      <xdr:rowOff>96422</xdr:rowOff>
    </xdr:to>
    <xdr:cxnSp macro="">
      <xdr:nvCxnSpPr>
        <xdr:cNvPr id="470" name="直線コネクタ 469"/>
        <xdr:cNvCxnSpPr/>
      </xdr:nvCxnSpPr>
      <xdr:spPr>
        <a:xfrm>
          <a:off x="6972300" y="16719890"/>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18469</xdr:rowOff>
    </xdr:from>
    <xdr:to>
      <xdr:col>15</xdr:col>
      <xdr:colOff>231775</xdr:colOff>
      <xdr:row>97</xdr:row>
      <xdr:rowOff>120069</xdr:rowOff>
    </xdr:to>
    <xdr:sp macro="" textlink="">
      <xdr:nvSpPr>
        <xdr:cNvPr id="480" name="円/楕円 479"/>
        <xdr:cNvSpPr/>
      </xdr:nvSpPr>
      <xdr:spPr>
        <a:xfrm>
          <a:off x="104267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168346</xdr:rowOff>
    </xdr:from>
    <xdr:ext cx="534377" cy="259045"/>
    <xdr:sp macro="" textlink="">
      <xdr:nvSpPr>
        <xdr:cNvPr id="481" name="土木費該当値テキスト"/>
        <xdr:cNvSpPr txBox="1"/>
      </xdr:nvSpPr>
      <xdr:spPr>
        <a:xfrm>
          <a:off x="10528300" y="166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9142</xdr:rowOff>
    </xdr:from>
    <xdr:to>
      <xdr:col>14</xdr:col>
      <xdr:colOff>79375</xdr:colOff>
      <xdr:row>97</xdr:row>
      <xdr:rowOff>110742</xdr:rowOff>
    </xdr:to>
    <xdr:sp macro="" textlink="">
      <xdr:nvSpPr>
        <xdr:cNvPr id="482" name="円/楕円 481"/>
        <xdr:cNvSpPr/>
      </xdr:nvSpPr>
      <xdr:spPr>
        <a:xfrm>
          <a:off x="9588500" y="166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127269</xdr:rowOff>
    </xdr:from>
    <xdr:ext cx="534377" cy="259045"/>
    <xdr:sp macro="" textlink="">
      <xdr:nvSpPr>
        <xdr:cNvPr id="483" name="テキスト ボックス 482"/>
        <xdr:cNvSpPr txBox="1"/>
      </xdr:nvSpPr>
      <xdr:spPr>
        <a:xfrm>
          <a:off x="9372111" y="164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19365</xdr:rowOff>
    </xdr:from>
    <xdr:to>
      <xdr:col>12</xdr:col>
      <xdr:colOff>561975</xdr:colOff>
      <xdr:row>97</xdr:row>
      <xdr:rowOff>120965</xdr:rowOff>
    </xdr:to>
    <xdr:sp macro="" textlink="">
      <xdr:nvSpPr>
        <xdr:cNvPr id="484" name="円/楕円 483"/>
        <xdr:cNvSpPr/>
      </xdr:nvSpPr>
      <xdr:spPr>
        <a:xfrm>
          <a:off x="8699500" y="166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112092</xdr:rowOff>
    </xdr:from>
    <xdr:ext cx="534377" cy="259045"/>
    <xdr:sp macro="" textlink="">
      <xdr:nvSpPr>
        <xdr:cNvPr id="485" name="テキスト ボックス 484"/>
        <xdr:cNvSpPr txBox="1"/>
      </xdr:nvSpPr>
      <xdr:spPr>
        <a:xfrm>
          <a:off x="8483111" y="167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45622</xdr:rowOff>
    </xdr:from>
    <xdr:to>
      <xdr:col>11</xdr:col>
      <xdr:colOff>358775</xdr:colOff>
      <xdr:row>97</xdr:row>
      <xdr:rowOff>147222</xdr:rowOff>
    </xdr:to>
    <xdr:sp macro="" textlink="">
      <xdr:nvSpPr>
        <xdr:cNvPr id="486" name="円/楕円 485"/>
        <xdr:cNvSpPr/>
      </xdr:nvSpPr>
      <xdr:spPr>
        <a:xfrm>
          <a:off x="7810500" y="166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138349</xdr:rowOff>
    </xdr:from>
    <xdr:ext cx="534377" cy="259045"/>
    <xdr:sp macro="" textlink="">
      <xdr:nvSpPr>
        <xdr:cNvPr id="487" name="テキスト ボックス 486"/>
        <xdr:cNvSpPr txBox="1"/>
      </xdr:nvSpPr>
      <xdr:spPr>
        <a:xfrm>
          <a:off x="7594111" y="167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38440</xdr:rowOff>
    </xdr:from>
    <xdr:to>
      <xdr:col>10</xdr:col>
      <xdr:colOff>155575</xdr:colOff>
      <xdr:row>97</xdr:row>
      <xdr:rowOff>140040</xdr:rowOff>
    </xdr:to>
    <xdr:sp macro="" textlink="">
      <xdr:nvSpPr>
        <xdr:cNvPr id="488" name="円/楕円 487"/>
        <xdr:cNvSpPr/>
      </xdr:nvSpPr>
      <xdr:spPr>
        <a:xfrm>
          <a:off x="6921500" y="166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156567</xdr:rowOff>
    </xdr:from>
    <xdr:ext cx="534377" cy="259045"/>
    <xdr:sp macro="" textlink="">
      <xdr:nvSpPr>
        <xdr:cNvPr id="489" name="テキスト ボックス 488"/>
        <xdr:cNvSpPr txBox="1"/>
      </xdr:nvSpPr>
      <xdr:spPr>
        <a:xfrm>
          <a:off x="6705111" y="164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3" name="直線コネクタ 512"/>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4"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5" name="直線コネクタ 514"/>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6"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7" name="直線コネクタ 516"/>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49327</xdr:rowOff>
    </xdr:from>
    <xdr:to>
      <xdr:col>23</xdr:col>
      <xdr:colOff>517525</xdr:colOff>
      <xdr:row>37</xdr:row>
      <xdr:rowOff>40767</xdr:rowOff>
    </xdr:to>
    <xdr:cxnSp macro="">
      <xdr:nvCxnSpPr>
        <xdr:cNvPr id="518" name="直線コネクタ 517"/>
        <xdr:cNvCxnSpPr/>
      </xdr:nvCxnSpPr>
      <xdr:spPr>
        <a:xfrm>
          <a:off x="15481300" y="6050077"/>
          <a:ext cx="838200" cy="3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9"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0" name="フローチャート : 判断 519"/>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35370</xdr:rowOff>
    </xdr:from>
    <xdr:to>
      <xdr:col>22</xdr:col>
      <xdr:colOff>365125</xdr:colOff>
      <xdr:row>35</xdr:row>
      <xdr:rowOff>49327</xdr:rowOff>
    </xdr:to>
    <xdr:cxnSp macro="">
      <xdr:nvCxnSpPr>
        <xdr:cNvPr id="521" name="直線コネクタ 520"/>
        <xdr:cNvCxnSpPr/>
      </xdr:nvCxnSpPr>
      <xdr:spPr>
        <a:xfrm>
          <a:off x="14592300" y="6036120"/>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2" name="フローチャート : 判断 521"/>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3" name="テキスト ボックス 522"/>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35370</xdr:rowOff>
    </xdr:from>
    <xdr:to>
      <xdr:col>21</xdr:col>
      <xdr:colOff>161925</xdr:colOff>
      <xdr:row>37</xdr:row>
      <xdr:rowOff>50800</xdr:rowOff>
    </xdr:to>
    <xdr:cxnSp macro="">
      <xdr:nvCxnSpPr>
        <xdr:cNvPr id="524" name="直線コネクタ 523"/>
        <xdr:cNvCxnSpPr/>
      </xdr:nvCxnSpPr>
      <xdr:spPr>
        <a:xfrm flipV="1">
          <a:off x="13703300" y="6036120"/>
          <a:ext cx="889000" cy="3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5" name="フローチャート : 判断 524"/>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6" name="テキスト ボックス 525"/>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50800</xdr:rowOff>
    </xdr:from>
    <xdr:to>
      <xdr:col>19</xdr:col>
      <xdr:colOff>644525</xdr:colOff>
      <xdr:row>37</xdr:row>
      <xdr:rowOff>70841</xdr:rowOff>
    </xdr:to>
    <xdr:cxnSp macro="">
      <xdr:nvCxnSpPr>
        <xdr:cNvPr id="527" name="直線コネクタ 526"/>
        <xdr:cNvCxnSpPr/>
      </xdr:nvCxnSpPr>
      <xdr:spPr>
        <a:xfrm flipV="1">
          <a:off x="12814300" y="6394450"/>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8" name="フローチャート : 判断 527"/>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9" name="テキスト ボックス 528"/>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0" name="フローチャート : 判断 529"/>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1" name="テキスト ボックス 530"/>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161417</xdr:rowOff>
    </xdr:from>
    <xdr:to>
      <xdr:col>23</xdr:col>
      <xdr:colOff>568325</xdr:colOff>
      <xdr:row>37</xdr:row>
      <xdr:rowOff>91567</xdr:rowOff>
    </xdr:to>
    <xdr:sp macro="" textlink="">
      <xdr:nvSpPr>
        <xdr:cNvPr id="537" name="円/楕円 536"/>
        <xdr:cNvSpPr/>
      </xdr:nvSpPr>
      <xdr:spPr>
        <a:xfrm>
          <a:off x="162687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139844</xdr:rowOff>
    </xdr:from>
    <xdr:ext cx="534377" cy="259045"/>
    <xdr:sp macro="" textlink="">
      <xdr:nvSpPr>
        <xdr:cNvPr id="538" name="消防費該当値テキスト"/>
        <xdr:cNvSpPr txBox="1"/>
      </xdr:nvSpPr>
      <xdr:spPr>
        <a:xfrm>
          <a:off x="16370300" y="63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169977</xdr:rowOff>
    </xdr:from>
    <xdr:to>
      <xdr:col>22</xdr:col>
      <xdr:colOff>415925</xdr:colOff>
      <xdr:row>35</xdr:row>
      <xdr:rowOff>100127</xdr:rowOff>
    </xdr:to>
    <xdr:sp macro="" textlink="">
      <xdr:nvSpPr>
        <xdr:cNvPr id="539" name="円/楕円 538"/>
        <xdr:cNvSpPr/>
      </xdr:nvSpPr>
      <xdr:spPr>
        <a:xfrm>
          <a:off x="15430500" y="59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116654</xdr:rowOff>
    </xdr:from>
    <xdr:ext cx="534377" cy="259045"/>
    <xdr:sp macro="" textlink="">
      <xdr:nvSpPr>
        <xdr:cNvPr id="540" name="テキスト ボックス 539"/>
        <xdr:cNvSpPr txBox="1"/>
      </xdr:nvSpPr>
      <xdr:spPr>
        <a:xfrm>
          <a:off x="15214111" y="57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156020</xdr:rowOff>
    </xdr:from>
    <xdr:to>
      <xdr:col>21</xdr:col>
      <xdr:colOff>212725</xdr:colOff>
      <xdr:row>35</xdr:row>
      <xdr:rowOff>86170</xdr:rowOff>
    </xdr:to>
    <xdr:sp macro="" textlink="">
      <xdr:nvSpPr>
        <xdr:cNvPr id="541" name="円/楕円 540"/>
        <xdr:cNvSpPr/>
      </xdr:nvSpPr>
      <xdr:spPr>
        <a:xfrm>
          <a:off x="14541500" y="59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102697</xdr:rowOff>
    </xdr:from>
    <xdr:ext cx="534377" cy="259045"/>
    <xdr:sp macro="" textlink="">
      <xdr:nvSpPr>
        <xdr:cNvPr id="542" name="テキスト ボックス 541"/>
        <xdr:cNvSpPr txBox="1"/>
      </xdr:nvSpPr>
      <xdr:spPr>
        <a:xfrm>
          <a:off x="14325111" y="57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0</xdr:rowOff>
    </xdr:from>
    <xdr:to>
      <xdr:col>20</xdr:col>
      <xdr:colOff>9525</xdr:colOff>
      <xdr:row>37</xdr:row>
      <xdr:rowOff>101600</xdr:rowOff>
    </xdr:to>
    <xdr:sp macro="" textlink="">
      <xdr:nvSpPr>
        <xdr:cNvPr id="543" name="円/楕円 542"/>
        <xdr:cNvSpPr/>
      </xdr:nvSpPr>
      <xdr:spPr>
        <a:xfrm>
          <a:off x="13652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118127</xdr:rowOff>
    </xdr:from>
    <xdr:ext cx="534377" cy="259045"/>
    <xdr:sp macro="" textlink="">
      <xdr:nvSpPr>
        <xdr:cNvPr id="544" name="テキスト ボックス 543"/>
        <xdr:cNvSpPr txBox="1"/>
      </xdr:nvSpPr>
      <xdr:spPr>
        <a:xfrm>
          <a:off x="13436111" y="61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20041</xdr:rowOff>
    </xdr:from>
    <xdr:to>
      <xdr:col>18</xdr:col>
      <xdr:colOff>492125</xdr:colOff>
      <xdr:row>37</xdr:row>
      <xdr:rowOff>121641</xdr:rowOff>
    </xdr:to>
    <xdr:sp macro="" textlink="">
      <xdr:nvSpPr>
        <xdr:cNvPr id="545" name="円/楕円 544"/>
        <xdr:cNvSpPr/>
      </xdr:nvSpPr>
      <xdr:spPr>
        <a:xfrm>
          <a:off x="12763500" y="63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138168</xdr:rowOff>
    </xdr:from>
    <xdr:ext cx="534377" cy="259045"/>
    <xdr:sp macro="" textlink="">
      <xdr:nvSpPr>
        <xdr:cNvPr id="546" name="テキスト ボックス 545"/>
        <xdr:cNvSpPr txBox="1"/>
      </xdr:nvSpPr>
      <xdr:spPr>
        <a:xfrm>
          <a:off x="12547111" y="61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0" name="直線コネクタ 569"/>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1"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2" name="直線コネクタ 571"/>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3"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4" name="直線コネクタ 573"/>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79277</xdr:rowOff>
    </xdr:from>
    <xdr:to>
      <xdr:col>23</xdr:col>
      <xdr:colOff>517525</xdr:colOff>
      <xdr:row>57</xdr:row>
      <xdr:rowOff>135437</xdr:rowOff>
    </xdr:to>
    <xdr:cxnSp macro="">
      <xdr:nvCxnSpPr>
        <xdr:cNvPr id="575" name="直線コネクタ 574"/>
        <xdr:cNvCxnSpPr/>
      </xdr:nvCxnSpPr>
      <xdr:spPr>
        <a:xfrm flipV="1">
          <a:off x="15481300" y="9851927"/>
          <a:ext cx="8382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6"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7" name="フローチャート : 判断 576"/>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99863</xdr:rowOff>
    </xdr:from>
    <xdr:to>
      <xdr:col>22</xdr:col>
      <xdr:colOff>365125</xdr:colOff>
      <xdr:row>57</xdr:row>
      <xdr:rowOff>135437</xdr:rowOff>
    </xdr:to>
    <xdr:cxnSp macro="">
      <xdr:nvCxnSpPr>
        <xdr:cNvPr id="578" name="直線コネクタ 577"/>
        <xdr:cNvCxnSpPr/>
      </xdr:nvCxnSpPr>
      <xdr:spPr>
        <a:xfrm>
          <a:off x="14592300" y="9872513"/>
          <a:ext cx="889000" cy="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9" name="フローチャート : 判断 578"/>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0" name="テキスト ボックス 579"/>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99863</xdr:rowOff>
    </xdr:from>
    <xdr:to>
      <xdr:col>21</xdr:col>
      <xdr:colOff>161925</xdr:colOff>
      <xdr:row>57</xdr:row>
      <xdr:rowOff>141757</xdr:rowOff>
    </xdr:to>
    <xdr:cxnSp macro="">
      <xdr:nvCxnSpPr>
        <xdr:cNvPr id="581" name="直線コネクタ 580"/>
        <xdr:cNvCxnSpPr/>
      </xdr:nvCxnSpPr>
      <xdr:spPr>
        <a:xfrm flipV="1">
          <a:off x="13703300" y="9872513"/>
          <a:ext cx="889000" cy="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2" name="フローチャート : 判断 581"/>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3" name="テキスト ボックス 582"/>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42427</xdr:rowOff>
    </xdr:from>
    <xdr:to>
      <xdr:col>19</xdr:col>
      <xdr:colOff>644525</xdr:colOff>
      <xdr:row>57</xdr:row>
      <xdr:rowOff>141757</xdr:rowOff>
    </xdr:to>
    <xdr:cxnSp macro="">
      <xdr:nvCxnSpPr>
        <xdr:cNvPr id="584" name="直線コネクタ 583"/>
        <xdr:cNvCxnSpPr/>
      </xdr:nvCxnSpPr>
      <xdr:spPr>
        <a:xfrm>
          <a:off x="12814300" y="9815077"/>
          <a:ext cx="889000" cy="9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5" name="フローチャート : 判断 584"/>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6" name="テキスト ボックス 585"/>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7" name="フローチャート : 判断 586"/>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88" name="テキスト ボックス 587"/>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28477</xdr:rowOff>
    </xdr:from>
    <xdr:to>
      <xdr:col>23</xdr:col>
      <xdr:colOff>568325</xdr:colOff>
      <xdr:row>57</xdr:row>
      <xdr:rowOff>130077</xdr:rowOff>
    </xdr:to>
    <xdr:sp macro="" textlink="">
      <xdr:nvSpPr>
        <xdr:cNvPr id="594" name="円/楕円 593"/>
        <xdr:cNvSpPr/>
      </xdr:nvSpPr>
      <xdr:spPr>
        <a:xfrm>
          <a:off x="16268700" y="98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51354</xdr:rowOff>
    </xdr:from>
    <xdr:ext cx="534377" cy="259045"/>
    <xdr:sp macro="" textlink="">
      <xdr:nvSpPr>
        <xdr:cNvPr id="595" name="教育費該当値テキスト"/>
        <xdr:cNvSpPr txBox="1"/>
      </xdr:nvSpPr>
      <xdr:spPr>
        <a:xfrm>
          <a:off x="16370300" y="96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84637</xdr:rowOff>
    </xdr:from>
    <xdr:to>
      <xdr:col>22</xdr:col>
      <xdr:colOff>415925</xdr:colOff>
      <xdr:row>58</xdr:row>
      <xdr:rowOff>14787</xdr:rowOff>
    </xdr:to>
    <xdr:sp macro="" textlink="">
      <xdr:nvSpPr>
        <xdr:cNvPr id="596" name="円/楕円 595"/>
        <xdr:cNvSpPr/>
      </xdr:nvSpPr>
      <xdr:spPr>
        <a:xfrm>
          <a:off x="15430500" y="9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31314</xdr:rowOff>
    </xdr:from>
    <xdr:ext cx="534377" cy="259045"/>
    <xdr:sp macro="" textlink="">
      <xdr:nvSpPr>
        <xdr:cNvPr id="597" name="テキスト ボックス 596"/>
        <xdr:cNvSpPr txBox="1"/>
      </xdr:nvSpPr>
      <xdr:spPr>
        <a:xfrm>
          <a:off x="15214111" y="96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49063</xdr:rowOff>
    </xdr:from>
    <xdr:to>
      <xdr:col>21</xdr:col>
      <xdr:colOff>212725</xdr:colOff>
      <xdr:row>57</xdr:row>
      <xdr:rowOff>150663</xdr:rowOff>
    </xdr:to>
    <xdr:sp macro="" textlink="">
      <xdr:nvSpPr>
        <xdr:cNvPr id="598" name="円/楕円 597"/>
        <xdr:cNvSpPr/>
      </xdr:nvSpPr>
      <xdr:spPr>
        <a:xfrm>
          <a:off x="14541500" y="98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167190</xdr:rowOff>
    </xdr:from>
    <xdr:ext cx="534377" cy="259045"/>
    <xdr:sp macro="" textlink="">
      <xdr:nvSpPr>
        <xdr:cNvPr id="599" name="テキスト ボックス 598"/>
        <xdr:cNvSpPr txBox="1"/>
      </xdr:nvSpPr>
      <xdr:spPr>
        <a:xfrm>
          <a:off x="14325111" y="95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90957</xdr:rowOff>
    </xdr:from>
    <xdr:to>
      <xdr:col>20</xdr:col>
      <xdr:colOff>9525</xdr:colOff>
      <xdr:row>58</xdr:row>
      <xdr:rowOff>21107</xdr:rowOff>
    </xdr:to>
    <xdr:sp macro="" textlink="">
      <xdr:nvSpPr>
        <xdr:cNvPr id="600" name="円/楕円 599"/>
        <xdr:cNvSpPr/>
      </xdr:nvSpPr>
      <xdr:spPr>
        <a:xfrm>
          <a:off x="13652500" y="98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37634</xdr:rowOff>
    </xdr:from>
    <xdr:ext cx="534377" cy="259045"/>
    <xdr:sp macro="" textlink="">
      <xdr:nvSpPr>
        <xdr:cNvPr id="601" name="テキスト ボックス 600"/>
        <xdr:cNvSpPr txBox="1"/>
      </xdr:nvSpPr>
      <xdr:spPr>
        <a:xfrm>
          <a:off x="13436111" y="96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163077</xdr:rowOff>
    </xdr:from>
    <xdr:to>
      <xdr:col>18</xdr:col>
      <xdr:colOff>492125</xdr:colOff>
      <xdr:row>57</xdr:row>
      <xdr:rowOff>93227</xdr:rowOff>
    </xdr:to>
    <xdr:sp macro="" textlink="">
      <xdr:nvSpPr>
        <xdr:cNvPr id="602" name="円/楕円 601"/>
        <xdr:cNvSpPr/>
      </xdr:nvSpPr>
      <xdr:spPr>
        <a:xfrm>
          <a:off x="12763500" y="97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109754</xdr:rowOff>
    </xdr:from>
    <xdr:ext cx="534377" cy="259045"/>
    <xdr:sp macro="" textlink="">
      <xdr:nvSpPr>
        <xdr:cNvPr id="603" name="テキスト ボックス 602"/>
        <xdr:cNvSpPr txBox="1"/>
      </xdr:nvSpPr>
      <xdr:spPr>
        <a:xfrm>
          <a:off x="12547111" y="95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7" name="直線コネクタ 626"/>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0"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1" name="直線コネクタ 630"/>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131471</xdr:rowOff>
    </xdr:from>
    <xdr:to>
      <xdr:col>23</xdr:col>
      <xdr:colOff>517525</xdr:colOff>
      <xdr:row>78</xdr:row>
      <xdr:rowOff>98743</xdr:rowOff>
    </xdr:to>
    <xdr:cxnSp macro="">
      <xdr:nvCxnSpPr>
        <xdr:cNvPr id="632" name="直線コネクタ 631"/>
        <xdr:cNvCxnSpPr/>
      </xdr:nvCxnSpPr>
      <xdr:spPr>
        <a:xfrm flipV="1">
          <a:off x="15481300" y="13333121"/>
          <a:ext cx="8382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3"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4" name="フローチャート : 判断 633"/>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98743</xdr:rowOff>
    </xdr:from>
    <xdr:to>
      <xdr:col>22</xdr:col>
      <xdr:colOff>365125</xdr:colOff>
      <xdr:row>78</xdr:row>
      <xdr:rowOff>111582</xdr:rowOff>
    </xdr:to>
    <xdr:cxnSp macro="">
      <xdr:nvCxnSpPr>
        <xdr:cNvPr id="635" name="直線コネクタ 634"/>
        <xdr:cNvCxnSpPr/>
      </xdr:nvCxnSpPr>
      <xdr:spPr>
        <a:xfrm flipV="1">
          <a:off x="14592300" y="13471843"/>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6" name="フローチャート : 判断 635"/>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7" name="テキスト ボックス 636"/>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133147</xdr:rowOff>
    </xdr:from>
    <xdr:to>
      <xdr:col>21</xdr:col>
      <xdr:colOff>161925</xdr:colOff>
      <xdr:row>78</xdr:row>
      <xdr:rowOff>111582</xdr:rowOff>
    </xdr:to>
    <xdr:cxnSp macro="">
      <xdr:nvCxnSpPr>
        <xdr:cNvPr id="638" name="直線コネクタ 637"/>
        <xdr:cNvCxnSpPr/>
      </xdr:nvCxnSpPr>
      <xdr:spPr>
        <a:xfrm>
          <a:off x="13703300" y="12991897"/>
          <a:ext cx="889000" cy="4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9" name="フローチャート : 判断 638"/>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0" name="テキスト ボックス 639"/>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133147</xdr:rowOff>
    </xdr:from>
    <xdr:to>
      <xdr:col>19</xdr:col>
      <xdr:colOff>644525</xdr:colOff>
      <xdr:row>77</xdr:row>
      <xdr:rowOff>11074</xdr:rowOff>
    </xdr:to>
    <xdr:cxnSp macro="">
      <xdr:nvCxnSpPr>
        <xdr:cNvPr id="641" name="直線コネクタ 640"/>
        <xdr:cNvCxnSpPr/>
      </xdr:nvCxnSpPr>
      <xdr:spPr>
        <a:xfrm flipV="1">
          <a:off x="12814300" y="12991897"/>
          <a:ext cx="889000" cy="2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2" name="フローチャート : 判断 641"/>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108893</xdr:rowOff>
    </xdr:from>
    <xdr:ext cx="469744" cy="259045"/>
    <xdr:sp macro="" textlink="">
      <xdr:nvSpPr>
        <xdr:cNvPr id="643" name="テキスト ボックス 642"/>
        <xdr:cNvSpPr txBox="1"/>
      </xdr:nvSpPr>
      <xdr:spPr>
        <a:xfrm>
          <a:off x="13468427" y="1331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4" name="フローチャート : 判断 643"/>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5" name="テキスト ボックス 644"/>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80671</xdr:rowOff>
    </xdr:from>
    <xdr:to>
      <xdr:col>23</xdr:col>
      <xdr:colOff>568325</xdr:colOff>
      <xdr:row>78</xdr:row>
      <xdr:rowOff>10821</xdr:rowOff>
    </xdr:to>
    <xdr:sp macro="" textlink="">
      <xdr:nvSpPr>
        <xdr:cNvPr id="651" name="円/楕円 650"/>
        <xdr:cNvSpPr/>
      </xdr:nvSpPr>
      <xdr:spPr>
        <a:xfrm>
          <a:off x="162687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103548</xdr:rowOff>
    </xdr:from>
    <xdr:ext cx="469744" cy="259045"/>
    <xdr:sp macro="" textlink="">
      <xdr:nvSpPr>
        <xdr:cNvPr id="652" name="災害復旧費該当値テキスト"/>
        <xdr:cNvSpPr txBox="1"/>
      </xdr:nvSpPr>
      <xdr:spPr>
        <a:xfrm>
          <a:off x="16370300" y="1313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47943</xdr:rowOff>
    </xdr:from>
    <xdr:to>
      <xdr:col>22</xdr:col>
      <xdr:colOff>415925</xdr:colOff>
      <xdr:row>78</xdr:row>
      <xdr:rowOff>149543</xdr:rowOff>
    </xdr:to>
    <xdr:sp macro="" textlink="">
      <xdr:nvSpPr>
        <xdr:cNvPr id="653" name="円/楕円 652"/>
        <xdr:cNvSpPr/>
      </xdr:nvSpPr>
      <xdr:spPr>
        <a:xfrm>
          <a:off x="15430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140670</xdr:rowOff>
    </xdr:from>
    <xdr:ext cx="469744" cy="259045"/>
    <xdr:sp macro="" textlink="">
      <xdr:nvSpPr>
        <xdr:cNvPr id="654" name="テキスト ボックス 653"/>
        <xdr:cNvSpPr txBox="1"/>
      </xdr:nvSpPr>
      <xdr:spPr>
        <a:xfrm>
          <a:off x="15246427" y="135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60782</xdr:rowOff>
    </xdr:from>
    <xdr:to>
      <xdr:col>21</xdr:col>
      <xdr:colOff>212725</xdr:colOff>
      <xdr:row>78</xdr:row>
      <xdr:rowOff>162382</xdr:rowOff>
    </xdr:to>
    <xdr:sp macro="" textlink="">
      <xdr:nvSpPr>
        <xdr:cNvPr id="655" name="円/楕円 654"/>
        <xdr:cNvSpPr/>
      </xdr:nvSpPr>
      <xdr:spPr>
        <a:xfrm>
          <a:off x="14541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153509</xdr:rowOff>
    </xdr:from>
    <xdr:ext cx="469744" cy="259045"/>
    <xdr:sp macro="" textlink="">
      <xdr:nvSpPr>
        <xdr:cNvPr id="656" name="テキスト ボックス 655"/>
        <xdr:cNvSpPr txBox="1"/>
      </xdr:nvSpPr>
      <xdr:spPr>
        <a:xfrm>
          <a:off x="14357427"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82347</xdr:rowOff>
    </xdr:from>
    <xdr:to>
      <xdr:col>20</xdr:col>
      <xdr:colOff>9525</xdr:colOff>
      <xdr:row>76</xdr:row>
      <xdr:rowOff>12497</xdr:rowOff>
    </xdr:to>
    <xdr:sp macro="" textlink="">
      <xdr:nvSpPr>
        <xdr:cNvPr id="657" name="円/楕円 656"/>
        <xdr:cNvSpPr/>
      </xdr:nvSpPr>
      <xdr:spPr>
        <a:xfrm>
          <a:off x="13652500" y="129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29024</xdr:rowOff>
    </xdr:from>
    <xdr:ext cx="534377" cy="259045"/>
    <xdr:sp macro="" textlink="">
      <xdr:nvSpPr>
        <xdr:cNvPr id="658" name="テキスト ボックス 657"/>
        <xdr:cNvSpPr txBox="1"/>
      </xdr:nvSpPr>
      <xdr:spPr>
        <a:xfrm>
          <a:off x="13436111" y="127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131724</xdr:rowOff>
    </xdr:from>
    <xdr:to>
      <xdr:col>18</xdr:col>
      <xdr:colOff>492125</xdr:colOff>
      <xdr:row>77</xdr:row>
      <xdr:rowOff>61874</xdr:rowOff>
    </xdr:to>
    <xdr:sp macro="" textlink="">
      <xdr:nvSpPr>
        <xdr:cNvPr id="659" name="円/楕円 658"/>
        <xdr:cNvSpPr/>
      </xdr:nvSpPr>
      <xdr:spPr>
        <a:xfrm>
          <a:off x="12763500" y="131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78402</xdr:rowOff>
    </xdr:from>
    <xdr:ext cx="469744" cy="259045"/>
    <xdr:sp macro="" textlink="">
      <xdr:nvSpPr>
        <xdr:cNvPr id="660" name="テキスト ボックス 659"/>
        <xdr:cNvSpPr txBox="1"/>
      </xdr:nvSpPr>
      <xdr:spPr>
        <a:xfrm>
          <a:off x="12579427" y="1293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4" name="直線コネクタ 683"/>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5"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6" name="直線コネクタ 685"/>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7"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8" name="直線コネクタ 687"/>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85279</xdr:rowOff>
    </xdr:from>
    <xdr:to>
      <xdr:col>23</xdr:col>
      <xdr:colOff>517525</xdr:colOff>
      <xdr:row>94</xdr:row>
      <xdr:rowOff>100045</xdr:rowOff>
    </xdr:to>
    <xdr:cxnSp macro="">
      <xdr:nvCxnSpPr>
        <xdr:cNvPr id="689" name="直線コネクタ 688"/>
        <xdr:cNvCxnSpPr/>
      </xdr:nvCxnSpPr>
      <xdr:spPr>
        <a:xfrm>
          <a:off x="15481300" y="15858679"/>
          <a:ext cx="838200" cy="35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0"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1" name="フローチャート : 判断 690"/>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85279</xdr:rowOff>
    </xdr:from>
    <xdr:to>
      <xdr:col>22</xdr:col>
      <xdr:colOff>365125</xdr:colOff>
      <xdr:row>93</xdr:row>
      <xdr:rowOff>49502</xdr:rowOff>
    </xdr:to>
    <xdr:cxnSp macro="">
      <xdr:nvCxnSpPr>
        <xdr:cNvPr id="692" name="直線コネクタ 691"/>
        <xdr:cNvCxnSpPr/>
      </xdr:nvCxnSpPr>
      <xdr:spPr>
        <a:xfrm flipV="1">
          <a:off x="14592300" y="15858679"/>
          <a:ext cx="889000" cy="1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3" name="フローチャート : 判断 692"/>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4" name="テキスト ボックス 693"/>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49502</xdr:rowOff>
    </xdr:from>
    <xdr:to>
      <xdr:col>21</xdr:col>
      <xdr:colOff>161925</xdr:colOff>
      <xdr:row>94</xdr:row>
      <xdr:rowOff>112116</xdr:rowOff>
    </xdr:to>
    <xdr:cxnSp macro="">
      <xdr:nvCxnSpPr>
        <xdr:cNvPr id="695" name="直線コネクタ 694"/>
        <xdr:cNvCxnSpPr/>
      </xdr:nvCxnSpPr>
      <xdr:spPr>
        <a:xfrm flipV="1">
          <a:off x="13703300" y="15994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6" name="フローチャート : 判断 695"/>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7" name="テキスト ボックス 696"/>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60878</xdr:rowOff>
    </xdr:from>
    <xdr:to>
      <xdr:col>19</xdr:col>
      <xdr:colOff>644525</xdr:colOff>
      <xdr:row>94</xdr:row>
      <xdr:rowOff>112116</xdr:rowOff>
    </xdr:to>
    <xdr:cxnSp macro="">
      <xdr:nvCxnSpPr>
        <xdr:cNvPr id="698" name="直線コネクタ 697"/>
        <xdr:cNvCxnSpPr/>
      </xdr:nvCxnSpPr>
      <xdr:spPr>
        <a:xfrm>
          <a:off x="12814300" y="16177178"/>
          <a:ext cx="8890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9" name="フローチャート : 判断 698"/>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0" name="テキスト ボックス 699"/>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1" name="フローチャート : 判断 700"/>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2" name="テキスト ボックス 701"/>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49245</xdr:rowOff>
    </xdr:from>
    <xdr:to>
      <xdr:col>23</xdr:col>
      <xdr:colOff>568325</xdr:colOff>
      <xdr:row>94</xdr:row>
      <xdr:rowOff>150845</xdr:rowOff>
    </xdr:to>
    <xdr:sp macro="" textlink="">
      <xdr:nvSpPr>
        <xdr:cNvPr id="708" name="円/楕円 707"/>
        <xdr:cNvSpPr/>
      </xdr:nvSpPr>
      <xdr:spPr>
        <a:xfrm>
          <a:off x="162687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72122</xdr:rowOff>
    </xdr:from>
    <xdr:ext cx="599010" cy="259045"/>
    <xdr:sp macro="" textlink="">
      <xdr:nvSpPr>
        <xdr:cNvPr id="709" name="公債費該当値テキスト"/>
        <xdr:cNvSpPr txBox="1"/>
      </xdr:nvSpPr>
      <xdr:spPr>
        <a:xfrm>
          <a:off x="16370300" y="160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34479</xdr:rowOff>
    </xdr:from>
    <xdr:to>
      <xdr:col>22</xdr:col>
      <xdr:colOff>415925</xdr:colOff>
      <xdr:row>92</xdr:row>
      <xdr:rowOff>136079</xdr:rowOff>
    </xdr:to>
    <xdr:sp macro="" textlink="">
      <xdr:nvSpPr>
        <xdr:cNvPr id="710" name="円/楕円 709"/>
        <xdr:cNvSpPr/>
      </xdr:nvSpPr>
      <xdr:spPr>
        <a:xfrm>
          <a:off x="15430500" y="158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152606</xdr:rowOff>
    </xdr:from>
    <xdr:ext cx="599010" cy="259045"/>
    <xdr:sp macro="" textlink="">
      <xdr:nvSpPr>
        <xdr:cNvPr id="711" name="テキスト ボックス 710"/>
        <xdr:cNvSpPr txBox="1"/>
      </xdr:nvSpPr>
      <xdr:spPr>
        <a:xfrm>
          <a:off x="15181794" y="1558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170152</xdr:rowOff>
    </xdr:from>
    <xdr:to>
      <xdr:col>21</xdr:col>
      <xdr:colOff>212725</xdr:colOff>
      <xdr:row>93</xdr:row>
      <xdr:rowOff>100302</xdr:rowOff>
    </xdr:to>
    <xdr:sp macro="" textlink="">
      <xdr:nvSpPr>
        <xdr:cNvPr id="712" name="円/楕円 711"/>
        <xdr:cNvSpPr/>
      </xdr:nvSpPr>
      <xdr:spPr>
        <a:xfrm>
          <a:off x="14541500" y="15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116829</xdr:rowOff>
    </xdr:from>
    <xdr:ext cx="599010" cy="259045"/>
    <xdr:sp macro="" textlink="">
      <xdr:nvSpPr>
        <xdr:cNvPr id="713" name="テキスト ボックス 712"/>
        <xdr:cNvSpPr txBox="1"/>
      </xdr:nvSpPr>
      <xdr:spPr>
        <a:xfrm>
          <a:off x="14292794" y="1571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61316</xdr:rowOff>
    </xdr:from>
    <xdr:to>
      <xdr:col>20</xdr:col>
      <xdr:colOff>9525</xdr:colOff>
      <xdr:row>94</xdr:row>
      <xdr:rowOff>162916</xdr:rowOff>
    </xdr:to>
    <xdr:sp macro="" textlink="">
      <xdr:nvSpPr>
        <xdr:cNvPr id="714" name="円/楕円 713"/>
        <xdr:cNvSpPr/>
      </xdr:nvSpPr>
      <xdr:spPr>
        <a:xfrm>
          <a:off x="13652500" y="161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7993</xdr:rowOff>
    </xdr:from>
    <xdr:ext cx="599010" cy="259045"/>
    <xdr:sp macro="" textlink="">
      <xdr:nvSpPr>
        <xdr:cNvPr id="715" name="テキスト ボックス 714"/>
        <xdr:cNvSpPr txBox="1"/>
      </xdr:nvSpPr>
      <xdr:spPr>
        <a:xfrm>
          <a:off x="13403794" y="159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10078</xdr:rowOff>
    </xdr:from>
    <xdr:to>
      <xdr:col>18</xdr:col>
      <xdr:colOff>492125</xdr:colOff>
      <xdr:row>94</xdr:row>
      <xdr:rowOff>111678</xdr:rowOff>
    </xdr:to>
    <xdr:sp macro="" textlink="">
      <xdr:nvSpPr>
        <xdr:cNvPr id="716" name="円/楕円 715"/>
        <xdr:cNvSpPr/>
      </xdr:nvSpPr>
      <xdr:spPr>
        <a:xfrm>
          <a:off x="12763500" y="161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128205</xdr:rowOff>
    </xdr:from>
    <xdr:ext cx="599010" cy="259045"/>
    <xdr:sp macro="" textlink="">
      <xdr:nvSpPr>
        <xdr:cNvPr id="717" name="テキスト ボックス 716"/>
        <xdr:cNvSpPr txBox="1"/>
      </xdr:nvSpPr>
      <xdr:spPr>
        <a:xfrm>
          <a:off x="12514794" y="1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3" name="直線コネクタ 742"/>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6"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7" name="直線コネクタ 746"/>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9"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0" name="フローチャート : 判断 749"/>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2" name="フローチャート : 判断 751"/>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3" name="テキスト ボックス 752"/>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5" name="フローチャート : 判断 754"/>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6" name="テキスト ボックス 755"/>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8" name="フローチャート : 判断 757"/>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9" name="テキスト ボックス 758"/>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0" name="フローチャート : 判断 759"/>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1" name="テキスト ボックス 760"/>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9" name="フローチャート : 判断 808"/>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0" name="テキスト ボックス 809"/>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en-US" altLang="ja-JP" sz="1100">
              <a:latin typeface="ＭＳ Ｐゴシック"/>
            </a:rPr>
            <a:t>.</a:t>
          </a:r>
          <a:r>
            <a:rPr kumimoji="1" lang="ja-JP" altLang="en-US" sz="1100">
              <a:latin typeface="ＭＳ Ｐゴシック"/>
            </a:rPr>
            <a:t>本町における類似団体での目的別歳出決算額の住民１人当たりのコストを分析すると、商工費・諸支出金・前年度繰上充用金は全国平均、県平均を下回り、土木費は全国平均は下回ったが県平均は上回る結果で、それ以外の費目は全国平均、県平均を上回る１人当たりのコストとなっている。</a:t>
          </a:r>
          <a:endParaRPr kumimoji="1" lang="en-US" altLang="ja-JP" sz="1100">
            <a:latin typeface="ＭＳ Ｐゴシック"/>
          </a:endParaRPr>
        </a:p>
        <a:p>
          <a:r>
            <a:rPr kumimoji="1" lang="ja-JP" altLang="en-US" sz="1100">
              <a:latin typeface="ＭＳ Ｐゴシック"/>
            </a:rPr>
            <a:t>　これについては、類似団体ではあるが、地形的要因や町の面積及び過疎化による人口減少などがコストとして割高となっている状況と考えられる。</a:t>
          </a:r>
          <a:endParaRPr kumimoji="1" lang="en-US" altLang="ja-JP" sz="1100">
            <a:latin typeface="ＭＳ Ｐゴシック"/>
          </a:endParaRPr>
        </a:p>
        <a:p>
          <a:r>
            <a:rPr kumimoji="1" lang="ja-JP" altLang="en-US" sz="1100">
              <a:latin typeface="ＭＳ Ｐゴシック"/>
            </a:rPr>
            <a:t>　類似団体内順位では各目的別費目においては、概ね中位を保つ決算状況となっているが、上記に挙げた要因の改善は非常に厳しい状況にあり今後も、住民１人あたりのコスト高となる状況が続くと考えられ、特に県でも取組み強化が進められている「人口減少対策」は本町でも急務な課題であり、各種計画と連動した財政運営を主軸に将来のビジョンを具現化し、魅力あるまちづくりに向けた取組みを推進していく必要がある。</a:t>
          </a:r>
          <a:endParaRPr kumimoji="1" lang="en-US" altLang="ja-JP" sz="1100">
            <a:latin typeface="ＭＳ Ｐゴシック"/>
          </a:endParaRPr>
        </a:p>
        <a:p>
          <a:r>
            <a:rPr kumimoji="1" lang="ja-JP" altLang="en-US" sz="1100">
              <a:latin typeface="ＭＳ Ｐゴシック"/>
            </a:rPr>
            <a:t>　また、そうした取組みを充実させるため、性質別における財政分析などを考慮し、弾力性のある財政構造の構築を進め、何時でも積極的な事業実施を推進させられる状況を整えていきたい。</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実質収支比率は標準財政規模に対する実質収支の割合をいうものだが、本町については実質収支額は毎年黒字となっている。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昨年度は</a:t>
          </a:r>
          <a:r>
            <a:rPr lang="ja-JP" altLang="ja-JP" sz="1100" b="0" i="0" baseline="0">
              <a:solidFill>
                <a:schemeClr val="dk1"/>
              </a:solidFill>
              <a:effectLst/>
              <a:latin typeface="+mn-lt"/>
              <a:ea typeface="+mn-ea"/>
              <a:cs typeface="+mn-cs"/>
            </a:rPr>
            <a:t>公債費抑制のため繰上償還などを積極的に行ったことで、単年度収支がマイナスとなり併せて実質収支額も例年と比べて低い水準に留まった</a:t>
          </a:r>
          <a:r>
            <a:rPr lang="ja-JP" altLang="en-US" sz="1100" b="0" i="0" baseline="0">
              <a:solidFill>
                <a:schemeClr val="dk1"/>
              </a:solidFill>
              <a:effectLst/>
              <a:latin typeface="+mn-lt"/>
              <a:ea typeface="+mn-ea"/>
              <a:cs typeface="+mn-cs"/>
            </a:rPr>
            <a:t>状況であったが、本年度は実質収支額が６．０６％、実質単年度収支が４．０８％のプラスとなり、良好な財政状況が確保できている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一般的に言われる３～５％程度が望ましいとされることから、</a:t>
          </a:r>
          <a:r>
            <a:rPr lang="ja-JP" altLang="en-US" sz="1100" b="0" i="0" baseline="0">
              <a:solidFill>
                <a:schemeClr val="dk1"/>
              </a:solidFill>
              <a:effectLst/>
              <a:latin typeface="+mn-lt"/>
              <a:ea typeface="+mn-ea"/>
              <a:cs typeface="+mn-cs"/>
            </a:rPr>
            <a:t>非常に安定している状況と考えている。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もこうした状況を確保し、歳入の主要財源である</a:t>
          </a:r>
          <a:r>
            <a:rPr lang="ja-JP" altLang="ja-JP" sz="1100" b="0" i="0" baseline="0">
              <a:solidFill>
                <a:schemeClr val="dk1"/>
              </a:solidFill>
              <a:effectLst/>
              <a:latin typeface="+mn-lt"/>
              <a:ea typeface="+mn-ea"/>
              <a:cs typeface="+mn-cs"/>
            </a:rPr>
            <a:t>普通交付税の</a:t>
          </a:r>
          <a:r>
            <a:rPr lang="ja-JP" altLang="en-US" sz="1100" b="0" i="0" baseline="0">
              <a:solidFill>
                <a:schemeClr val="dk1"/>
              </a:solidFill>
              <a:effectLst/>
              <a:latin typeface="+mn-lt"/>
              <a:ea typeface="+mn-ea"/>
              <a:cs typeface="+mn-cs"/>
            </a:rPr>
            <a:t>推移を注視しつつ</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町の</a:t>
          </a:r>
          <a:r>
            <a:rPr lang="ja-JP" altLang="ja-JP" sz="1100" b="0" i="0" baseline="0">
              <a:solidFill>
                <a:schemeClr val="dk1"/>
              </a:solidFill>
              <a:effectLst/>
              <a:latin typeface="+mn-lt"/>
              <a:ea typeface="+mn-ea"/>
              <a:cs typeface="+mn-cs"/>
            </a:rPr>
            <a:t>将来を見据えた財政運営に努めていきたい。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一般会計、すべての特別会計を含め全会計で黒字額となっている。</a:t>
          </a:r>
          <a:endParaRPr lang="ja-JP" altLang="ja-JP" sz="1400">
            <a:effectLst/>
          </a:endParaRPr>
        </a:p>
        <a:p>
          <a:pPr rtl="0"/>
          <a:r>
            <a:rPr lang="ja-JP" altLang="en-US" sz="1100" b="0" i="0" baseline="0">
              <a:solidFill>
                <a:schemeClr val="dk1"/>
              </a:solidFill>
              <a:effectLst/>
              <a:latin typeface="+mn-lt"/>
              <a:ea typeface="+mn-ea"/>
              <a:cs typeface="+mn-cs"/>
            </a:rPr>
            <a:t>　今後懸念される公共施設等の老朽化や人口減少を伴う高齢化対策など特別会計においては不安要素があることから、</a:t>
          </a:r>
          <a:r>
            <a:rPr lang="ja-JP" altLang="ja-JP" sz="1100" b="0" i="0" baseline="0">
              <a:solidFill>
                <a:schemeClr val="dk1"/>
              </a:solidFill>
              <a:effectLst/>
              <a:latin typeface="+mn-lt"/>
              <a:ea typeface="+mn-ea"/>
              <a:cs typeface="+mn-cs"/>
            </a:rPr>
            <a:t>地財の動向を注視すると伴に現在の町における財政健全化を維持するためにも、今後は財政規律の適正化など行財政改革の更なる推進と、それに伴う経常経費の削減や収入負担の適正化に努めていく必要が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また、標準財政規模においては、一般財源である地方税の収入が停滞しており、併せて普通交付税の</a:t>
          </a:r>
          <a:r>
            <a:rPr lang="ja-JP" altLang="en-US" sz="1100" b="0" i="0" baseline="0">
              <a:solidFill>
                <a:schemeClr val="dk1"/>
              </a:solidFill>
              <a:effectLst/>
              <a:latin typeface="+mn-lt"/>
              <a:ea typeface="+mn-ea"/>
              <a:cs typeface="+mn-cs"/>
            </a:rPr>
            <a:t>推移に注意を払いつつ、適正な</a:t>
          </a:r>
          <a:r>
            <a:rPr lang="ja-JP" altLang="ja-JP" sz="1100" b="0" i="0" baseline="0">
              <a:solidFill>
                <a:schemeClr val="dk1"/>
              </a:solidFill>
              <a:effectLst/>
              <a:latin typeface="+mn-lt"/>
              <a:ea typeface="+mn-ea"/>
              <a:cs typeface="+mn-cs"/>
            </a:rPr>
            <a:t>財政規模</a:t>
          </a:r>
          <a:r>
            <a:rPr lang="ja-JP" altLang="en-US" sz="1100" b="0" i="0" baseline="0">
              <a:solidFill>
                <a:schemeClr val="dk1"/>
              </a:solidFill>
              <a:effectLst/>
              <a:latin typeface="+mn-lt"/>
              <a:ea typeface="+mn-ea"/>
              <a:cs typeface="+mn-cs"/>
            </a:rPr>
            <a:t>へと移行を進めて行く必要がある。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9386423</v>
      </c>
      <c r="BO4" s="409"/>
      <c r="BP4" s="409"/>
      <c r="BQ4" s="409"/>
      <c r="BR4" s="409"/>
      <c r="BS4" s="409"/>
      <c r="BT4" s="409"/>
      <c r="BU4" s="410"/>
      <c r="BV4" s="408">
        <v>10383840</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14.1</v>
      </c>
      <c r="CU4" s="586"/>
      <c r="CV4" s="586"/>
      <c r="CW4" s="586"/>
      <c r="CX4" s="586"/>
      <c r="CY4" s="586"/>
      <c r="CZ4" s="586"/>
      <c r="DA4" s="587"/>
      <c r="DB4" s="585">
        <v>8.1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8440461</v>
      </c>
      <c r="BO5" s="414"/>
      <c r="BP5" s="414"/>
      <c r="BQ5" s="414"/>
      <c r="BR5" s="414"/>
      <c r="BS5" s="414"/>
      <c r="BT5" s="414"/>
      <c r="BU5" s="415"/>
      <c r="BV5" s="413">
        <v>9744898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69.400000000000006</v>
      </c>
      <c r="CU5" s="384"/>
      <c r="CV5" s="384"/>
      <c r="CW5" s="384"/>
      <c r="CX5" s="384"/>
      <c r="CY5" s="384"/>
      <c r="CZ5" s="384"/>
      <c r="DA5" s="385"/>
      <c r="DB5" s="383">
        <v>74.400000000000006</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945962</v>
      </c>
      <c r="BO6" s="414"/>
      <c r="BP6" s="414"/>
      <c r="BQ6" s="414"/>
      <c r="BR6" s="414"/>
      <c r="BS6" s="414"/>
      <c r="BT6" s="414"/>
      <c r="BU6" s="415"/>
      <c r="BV6" s="413">
        <v>638942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69.400000000000006</v>
      </c>
      <c r="CU6" s="560"/>
      <c r="CV6" s="560"/>
      <c r="CW6" s="560"/>
      <c r="CX6" s="560"/>
      <c r="CY6" s="560"/>
      <c r="CZ6" s="560"/>
      <c r="DA6" s="561"/>
      <c r="DB6" s="559">
        <v>74.400000000000006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15866</v>
      </c>
      <c r="BO7" s="414"/>
      <c r="BP7" s="414"/>
      <c r="BQ7" s="414"/>
      <c r="BR7" s="414"/>
      <c r="BS7" s="414"/>
      <c r="BT7" s="414"/>
      <c r="BU7" s="415"/>
      <c r="BV7" s="413">
        <v>102390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6581755</v>
      </c>
      <c r="CU7" s="414"/>
      <c r="CV7" s="414"/>
      <c r="CW7" s="414"/>
      <c r="CX7" s="414"/>
      <c r="CY7" s="414"/>
      <c r="CZ7" s="414"/>
      <c r="DA7" s="415"/>
      <c r="DB7" s="413">
        <v>6648232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930096</v>
      </c>
      <c r="BO8" s="414"/>
      <c r="BP8" s="414"/>
      <c r="BQ8" s="414"/>
      <c r="BR8" s="414"/>
      <c r="BS8" s="414"/>
      <c r="BT8" s="414"/>
      <c r="BU8" s="415"/>
      <c r="BV8" s="413">
        <v>536552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12669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393544</v>
      </c>
      <c r="BO9" s="414"/>
      <c r="BP9" s="414"/>
      <c r="BQ9" s="414"/>
      <c r="BR9" s="414"/>
      <c r="BS9" s="414"/>
      <c r="BT9" s="414"/>
      <c r="BU9" s="415"/>
      <c r="BV9" s="413">
        <v>-404886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18.399999999999999</v>
      </c>
      <c r="CU9" s="384"/>
      <c r="CV9" s="384"/>
      <c r="CW9" s="384"/>
      <c r="CX9" s="384"/>
      <c r="CY9" s="384"/>
      <c r="CZ9" s="384"/>
      <c r="DA9" s="385"/>
      <c r="DB9" s="383">
        <v>26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14462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811</v>
      </c>
      <c r="BO10" s="414"/>
      <c r="BP10" s="414"/>
      <c r="BQ10" s="414"/>
      <c r="BR10" s="414"/>
      <c r="BS10" s="414"/>
      <c r="BT10" s="414"/>
      <c r="BU10" s="415"/>
      <c r="BV10" s="413">
        <v>100837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v>643994</v>
      </c>
      <c r="BO11" s="414"/>
      <c r="BP11" s="414"/>
      <c r="BQ11" s="414"/>
      <c r="BR11" s="414"/>
      <c r="BS11" s="414"/>
      <c r="BT11" s="414"/>
      <c r="BU11" s="415"/>
      <c r="BV11" s="413">
        <v>1081563</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13154</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13021</v>
      </c>
      <c r="S13" s="515"/>
      <c r="T13" s="515"/>
      <c r="U13" s="515"/>
      <c r="V13" s="516"/>
      <c r="W13" s="502" t="s">
        <v>122</v>
      </c>
      <c r="X13" s="426"/>
      <c r="Y13" s="426"/>
      <c r="Z13" s="426"/>
      <c r="AA13" s="426"/>
      <c r="AB13" s="427"/>
      <c r="AC13" s="389">
        <v>205</v>
      </c>
      <c r="AD13" s="390"/>
      <c r="AE13" s="390"/>
      <c r="AF13" s="390"/>
      <c r="AG13" s="391"/>
      <c r="AH13" s="389">
        <v>249</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1038349</v>
      </c>
      <c r="BO13" s="414"/>
      <c r="BP13" s="414"/>
      <c r="BQ13" s="414"/>
      <c r="BR13" s="414"/>
      <c r="BS13" s="414"/>
      <c r="BT13" s="414"/>
      <c r="BU13" s="415"/>
      <c r="BV13" s="413">
        <v>777514</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5.8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13590</v>
      </c>
      <c r="S14" s="515"/>
      <c r="T14" s="515"/>
      <c r="U14" s="515"/>
      <c r="V14" s="516"/>
      <c r="W14" s="517"/>
      <c r="X14" s="429"/>
      <c r="Y14" s="429"/>
      <c r="Z14" s="429"/>
      <c r="AA14" s="429"/>
      <c r="AB14" s="430"/>
      <c r="AC14" s="507">
        <v>3.3</v>
      </c>
      <c r="AD14" s="508"/>
      <c r="AE14" s="508"/>
      <c r="AF14" s="508"/>
      <c r="AG14" s="509"/>
      <c r="AH14" s="507">
        <v>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13467</v>
      </c>
      <c r="S15" s="515"/>
      <c r="T15" s="515"/>
      <c r="U15" s="515"/>
      <c r="V15" s="516"/>
      <c r="W15" s="502" t="s">
        <v>129</v>
      </c>
      <c r="X15" s="426"/>
      <c r="Y15" s="426"/>
      <c r="Z15" s="426"/>
      <c r="AA15" s="426"/>
      <c r="AB15" s="427"/>
      <c r="AC15" s="389">
        <v>2043</v>
      </c>
      <c r="AD15" s="390"/>
      <c r="AE15" s="390"/>
      <c r="AF15" s="390"/>
      <c r="AG15" s="391"/>
      <c r="AH15" s="389">
        <v>2560</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1425473</v>
      </c>
      <c r="BO15" s="409"/>
      <c r="BP15" s="409"/>
      <c r="BQ15" s="409"/>
      <c r="BR15" s="409"/>
      <c r="BS15" s="409"/>
      <c r="BT15" s="409"/>
      <c r="BU15" s="410"/>
      <c r="BV15" s="408">
        <v>1389158</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32.6</v>
      </c>
      <c r="AD16" s="508"/>
      <c r="AE16" s="508"/>
      <c r="AF16" s="508"/>
      <c r="AG16" s="509"/>
      <c r="AH16" s="507">
        <v>35.200000000000003</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5184214</v>
      </c>
      <c r="BO16" s="414"/>
      <c r="BP16" s="414"/>
      <c r="BQ16" s="414"/>
      <c r="BR16" s="414"/>
      <c r="BS16" s="414"/>
      <c r="BT16" s="414"/>
      <c r="BU16" s="415"/>
      <c r="BV16" s="413">
        <v>4964828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4017</v>
      </c>
      <c r="AD17" s="390"/>
      <c r="AE17" s="390"/>
      <c r="AF17" s="390"/>
      <c r="AG17" s="391"/>
      <c r="AH17" s="389">
        <v>4453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1788675</v>
      </c>
      <c r="BO17" s="414"/>
      <c r="BP17" s="414"/>
      <c r="BQ17" s="414"/>
      <c r="BR17" s="414"/>
      <c r="BS17" s="414"/>
      <c r="BT17" s="414"/>
      <c r="BU17" s="415"/>
      <c r="BV17" s="413">
        <v>1765689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301.98</v>
      </c>
      <c r="M18" s="478"/>
      <c r="N18" s="478"/>
      <c r="O18" s="478"/>
      <c r="P18" s="478"/>
      <c r="Q18" s="478"/>
      <c r="R18" s="479"/>
      <c r="S18" s="479"/>
      <c r="T18" s="479"/>
      <c r="U18" s="479"/>
      <c r="V18" s="480"/>
      <c r="W18" s="494"/>
      <c r="X18" s="495"/>
      <c r="Y18" s="495"/>
      <c r="Z18" s="495"/>
      <c r="AA18" s="495"/>
      <c r="AB18" s="503"/>
      <c r="AC18" s="377">
        <v>64.099999999999994</v>
      </c>
      <c r="AD18" s="378"/>
      <c r="AE18" s="378"/>
      <c r="AF18" s="378"/>
      <c r="AG18" s="481"/>
      <c r="AH18" s="377">
        <v>61.2</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4386920</v>
      </c>
      <c r="BO18" s="414"/>
      <c r="BP18" s="414"/>
      <c r="BQ18" s="414"/>
      <c r="BR18" s="414"/>
      <c r="BS18" s="414"/>
      <c r="BT18" s="414"/>
      <c r="BU18" s="415"/>
      <c r="BV18" s="413">
        <v>4698657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7378394</v>
      </c>
      <c r="BO19" s="414"/>
      <c r="BP19" s="414"/>
      <c r="BQ19" s="414"/>
      <c r="BR19" s="414"/>
      <c r="BS19" s="414"/>
      <c r="BT19" s="414"/>
      <c r="BU19" s="415"/>
      <c r="BV19" s="413">
        <v>7849831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5211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4638103</v>
      </c>
      <c r="BO23" s="414"/>
      <c r="BP23" s="414"/>
      <c r="BQ23" s="414"/>
      <c r="BR23" s="414"/>
      <c r="BS23" s="414"/>
      <c r="BT23" s="414"/>
      <c r="BU23" s="415"/>
      <c r="BV23" s="413">
        <v>5752718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6910</v>
      </c>
      <c r="R24" s="390"/>
      <c r="S24" s="390"/>
      <c r="T24" s="390"/>
      <c r="U24" s="390"/>
      <c r="V24" s="391"/>
      <c r="W24" s="455"/>
      <c r="X24" s="446"/>
      <c r="Y24" s="447"/>
      <c r="Z24" s="386" t="s">
        <v>153</v>
      </c>
      <c r="AA24" s="387"/>
      <c r="AB24" s="387"/>
      <c r="AC24" s="387"/>
      <c r="AD24" s="387"/>
      <c r="AE24" s="387"/>
      <c r="AF24" s="387"/>
      <c r="AG24" s="388"/>
      <c r="AH24" s="389">
        <v>173</v>
      </c>
      <c r="AI24" s="390"/>
      <c r="AJ24" s="390"/>
      <c r="AK24" s="390"/>
      <c r="AL24" s="391"/>
      <c r="AM24" s="389">
        <v>532667</v>
      </c>
      <c r="AN24" s="390"/>
      <c r="AO24" s="390"/>
      <c r="AP24" s="390"/>
      <c r="AQ24" s="390"/>
      <c r="AR24" s="391"/>
      <c r="AS24" s="389">
        <v>3079</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2353455</v>
      </c>
      <c r="BO24" s="414"/>
      <c r="BP24" s="414"/>
      <c r="BQ24" s="414"/>
      <c r="BR24" s="414"/>
      <c r="BS24" s="414"/>
      <c r="BT24" s="414"/>
      <c r="BU24" s="415"/>
      <c r="BV24" s="413">
        <v>2722996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5640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70978</v>
      </c>
      <c r="BO25" s="409"/>
      <c r="BP25" s="409"/>
      <c r="BQ25" s="409"/>
      <c r="BR25" s="409"/>
      <c r="BS25" s="409"/>
      <c r="BT25" s="409"/>
      <c r="BU25" s="410"/>
      <c r="BV25" s="408">
        <v>88858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5170</v>
      </c>
      <c r="R26" s="390"/>
      <c r="S26" s="390"/>
      <c r="T26" s="390"/>
      <c r="U26" s="390"/>
      <c r="V26" s="391"/>
      <c r="W26" s="455"/>
      <c r="X26" s="446"/>
      <c r="Y26" s="447"/>
      <c r="Z26" s="386" t="s">
        <v>159</v>
      </c>
      <c r="AA26" s="468"/>
      <c r="AB26" s="468"/>
      <c r="AC26" s="468"/>
      <c r="AD26" s="468"/>
      <c r="AE26" s="468"/>
      <c r="AF26" s="468"/>
      <c r="AG26" s="469"/>
      <c r="AH26" s="389">
        <v>9</v>
      </c>
      <c r="AI26" s="390"/>
      <c r="AJ26" s="390"/>
      <c r="AK26" s="390"/>
      <c r="AL26" s="391"/>
      <c r="AM26" s="389">
        <v>23877</v>
      </c>
      <c r="AN26" s="390"/>
      <c r="AO26" s="390"/>
      <c r="AP26" s="390"/>
      <c r="AQ26" s="390"/>
      <c r="AR26" s="391"/>
      <c r="AS26" s="389">
        <v>2653</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2180</v>
      </c>
      <c r="R27" s="390"/>
      <c r="S27" s="390"/>
      <c r="T27" s="390"/>
      <c r="U27" s="390"/>
      <c r="V27" s="391"/>
      <c r="W27" s="455"/>
      <c r="X27" s="446"/>
      <c r="Y27" s="447"/>
      <c r="Z27" s="386" t="s">
        <v>162</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311474</v>
      </c>
      <c r="BO27" s="417"/>
      <c r="BP27" s="417"/>
      <c r="BQ27" s="417"/>
      <c r="BR27" s="417"/>
      <c r="BS27" s="417"/>
      <c r="BT27" s="417"/>
      <c r="BU27" s="418"/>
      <c r="BV27" s="416">
        <v>311347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1740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1668687</v>
      </c>
      <c r="BO28" s="409"/>
      <c r="BP28" s="409"/>
      <c r="BQ28" s="409"/>
      <c r="BR28" s="409"/>
      <c r="BS28" s="409"/>
      <c r="BT28" s="409"/>
      <c r="BU28" s="410"/>
      <c r="BV28" s="408">
        <v>1667876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12</v>
      </c>
      <c r="M29" s="390"/>
      <c r="N29" s="390"/>
      <c r="O29" s="390"/>
      <c r="P29" s="391"/>
      <c r="Q29" s="389">
        <v>1560</v>
      </c>
      <c r="R29" s="390"/>
      <c r="S29" s="390"/>
      <c r="T29" s="390"/>
      <c r="U29" s="390"/>
      <c r="V29" s="391"/>
      <c r="W29" s="456"/>
      <c r="X29" s="457"/>
      <c r="Y29" s="458"/>
      <c r="Z29" s="386" t="s">
        <v>169</v>
      </c>
      <c r="AA29" s="387"/>
      <c r="AB29" s="387"/>
      <c r="AC29" s="387"/>
      <c r="AD29" s="387"/>
      <c r="AE29" s="387"/>
      <c r="AF29" s="387"/>
      <c r="AG29" s="388"/>
      <c r="AH29" s="389">
        <v>173</v>
      </c>
      <c r="AI29" s="390"/>
      <c r="AJ29" s="390"/>
      <c r="AK29" s="390"/>
      <c r="AL29" s="391"/>
      <c r="AM29" s="389">
        <v>532667</v>
      </c>
      <c r="AN29" s="390"/>
      <c r="AO29" s="390"/>
      <c r="AP29" s="390"/>
      <c r="AQ29" s="390"/>
      <c r="AR29" s="391"/>
      <c r="AS29" s="389">
        <v>3079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998365</v>
      </c>
      <c r="BO29" s="414"/>
      <c r="BP29" s="414"/>
      <c r="BQ29" s="414"/>
      <c r="BR29" s="414"/>
      <c r="BS29" s="414"/>
      <c r="BT29" s="414"/>
      <c r="BU29" s="415"/>
      <c r="BV29" s="413">
        <v>997622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94.2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2957506</v>
      </c>
      <c r="BO30" s="417"/>
      <c r="BP30" s="417"/>
      <c r="BQ30" s="417"/>
      <c r="BR30" s="417"/>
      <c r="BS30" s="417"/>
      <c r="BT30" s="417"/>
      <c r="BU30" s="418"/>
      <c r="BV30" s="416">
        <v>2973992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峡南広域行政組合（一般会計）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青少年自然の里特別会計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農業集落排水事業等特別会計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峡南広域行政組合（峡南ふるさと市町村圏特別会計）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峡南広域行政組合（介護保険特別会計）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下部奥の湯温泉事業特別会計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峡南衛生組合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身延町早川町国民健康保険病院一部事務組合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山梨県市町村総合事務組合(一般会計)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山梨県市町村総合事務組合(電子化事業及び会館管理・研修事業特別会計)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山梨県市町村総合事務組合(一般廃棄物最終処分場特別会計)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山梨県市町村総合事務組合(交通災害共済事業特別会計)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山梨県後期高齢者医療広域連合(一般会計)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532</v>
      </c>
      <c r="D34" s="1181"/>
      <c r="E34" s="1182"/>
      <c r="F34" s="32">
        <v>14.75</v>
      </c>
      <c r="G34" s="33">
        <v>12.15</v>
      </c>
      <c r="H34" s="33">
        <v>13.96</v>
      </c>
      <c r="I34" s="33">
        <v>8.07</v>
      </c>
      <c r="J34" s="34">
        <v>14.13</v>
      </c>
      <c r="K34" s="22"/>
      <c r="L34" s="22"/>
      <c r="M34" s="22"/>
      <c r="N34" s="22"/>
      <c r="O34" s="22"/>
      <c r="P34" s="22"/>
    </row>
    <row r="35" spans="1:16" ht="39" customHeight="1">
      <c r="A35" s="22"/>
      <c r="B35" s="35"/>
      <c r="C35" s="1175" t="s">
        <v>533</v>
      </c>
      <c r="D35" s="1176"/>
      <c r="E35" s="1177"/>
      <c r="F35" s="36">
        <v>1.05</v>
      </c>
      <c r="G35" s="37">
        <v>2.19</v>
      </c>
      <c r="H35" s="37">
        <v>2.23</v>
      </c>
      <c r="I35" s="37">
        <v>2.2599999999999998</v>
      </c>
      <c r="J35" s="38">
        <v>2.62</v>
      </c>
      <c r="K35" s="22"/>
      <c r="L35" s="22"/>
      <c r="M35" s="22"/>
      <c r="N35" s="22"/>
      <c r="O35" s="22"/>
      <c r="P35" s="22"/>
    </row>
    <row r="36" spans="1:16" ht="39" customHeight="1">
      <c r="A36" s="22"/>
      <c r="B36" s="35"/>
      <c r="C36" s="1175" t="s">
        <v>534</v>
      </c>
      <c r="D36" s="1176"/>
      <c r="E36" s="1177"/>
      <c r="F36" s="36">
        <v>0.32</v>
      </c>
      <c r="G36" s="37">
        <v>1.06</v>
      </c>
      <c r="H36" s="37">
        <v>1.03</v>
      </c>
      <c r="I36" s="37">
        <v>1.03</v>
      </c>
      <c r="J36" s="38">
        <v>1.1299999999999999</v>
      </c>
      <c r="K36" s="22"/>
      <c r="L36" s="22"/>
      <c r="M36" s="22"/>
      <c r="N36" s="22"/>
      <c r="O36" s="22"/>
      <c r="P36" s="22"/>
    </row>
    <row r="37" spans="1:16" ht="39" customHeight="1">
      <c r="A37" s="22"/>
      <c r="B37" s="35"/>
      <c r="C37" s="1175" t="s">
        <v>535</v>
      </c>
      <c r="D37" s="1176"/>
      <c r="E37" s="1177"/>
      <c r="F37" s="36">
        <v>0.01</v>
      </c>
      <c r="G37" s="37">
        <v>0</v>
      </c>
      <c r="H37" s="37">
        <v>0.02</v>
      </c>
      <c r="I37" s="37">
        <v>0.06</v>
      </c>
      <c r="J37" s="38">
        <v>7.0000000000000007E-2</v>
      </c>
      <c r="K37" s="22"/>
      <c r="L37" s="22"/>
      <c r="M37" s="22"/>
      <c r="N37" s="22"/>
      <c r="O37" s="22"/>
      <c r="P37" s="22"/>
    </row>
    <row r="38" spans="1:16" ht="39" customHeight="1">
      <c r="A38" s="22"/>
      <c r="B38" s="35"/>
      <c r="C38" s="1175" t="s">
        <v>536</v>
      </c>
      <c r="D38" s="1176"/>
      <c r="E38" s="1177"/>
      <c r="F38" s="36">
        <v>0</v>
      </c>
      <c r="G38" s="37">
        <v>0.01</v>
      </c>
      <c r="H38" s="37">
        <v>0.01</v>
      </c>
      <c r="I38" s="37">
        <v>0.03</v>
      </c>
      <c r="J38" s="38">
        <v>0.03</v>
      </c>
      <c r="K38" s="22"/>
      <c r="L38" s="22"/>
      <c r="M38" s="22"/>
      <c r="N38" s="22"/>
      <c r="O38" s="22"/>
      <c r="P38" s="22"/>
    </row>
    <row r="39" spans="1:16" ht="39" customHeight="1">
      <c r="A39" s="22"/>
      <c r="B39" s="35"/>
      <c r="C39" s="1175" t="s">
        <v>537</v>
      </c>
      <c r="D39" s="1176"/>
      <c r="E39" s="1177"/>
      <c r="F39" s="36">
        <v>0</v>
      </c>
      <c r="G39" s="37">
        <v>0</v>
      </c>
      <c r="H39" s="37">
        <v>0.01</v>
      </c>
      <c r="I39" s="37">
        <v>0</v>
      </c>
      <c r="J39" s="38">
        <v>0</v>
      </c>
      <c r="K39" s="22"/>
      <c r="L39" s="22"/>
      <c r="M39" s="22"/>
      <c r="N39" s="22"/>
      <c r="O39" s="22"/>
      <c r="P39" s="22"/>
    </row>
    <row r="40" spans="1:16" ht="39" customHeight="1">
      <c r="A40" s="22"/>
      <c r="B40" s="35"/>
      <c r="C40" s="1175" t="s">
        <v>538</v>
      </c>
      <c r="D40" s="1176"/>
      <c r="E40" s="1177"/>
      <c r="F40" s="36">
        <v>0.01</v>
      </c>
      <c r="G40" s="37">
        <v>0</v>
      </c>
      <c r="H40" s="37">
        <v>0</v>
      </c>
      <c r="I40" s="37">
        <v>0</v>
      </c>
      <c r="J40" s="38">
        <v>0</v>
      </c>
      <c r="K40" s="22"/>
      <c r="L40" s="22"/>
      <c r="M40" s="22"/>
      <c r="N40" s="22"/>
      <c r="O40" s="22"/>
      <c r="P40" s="22"/>
    </row>
    <row r="41" spans="1:16" ht="39" customHeight="1">
      <c r="A41" s="22"/>
      <c r="B41" s="35"/>
      <c r="C41" s="1175" t="s">
        <v>539</v>
      </c>
      <c r="D41" s="1176"/>
      <c r="E41" s="1177"/>
      <c r="F41" s="36">
        <v>0</v>
      </c>
      <c r="G41" s="37">
        <v>0</v>
      </c>
      <c r="H41" s="37">
        <v>0</v>
      </c>
      <c r="I41" s="37">
        <v>0</v>
      </c>
      <c r="J41" s="38">
        <v>0</v>
      </c>
      <c r="K41" s="22"/>
      <c r="L41" s="22"/>
      <c r="M41" s="22"/>
      <c r="N41" s="22"/>
      <c r="O41" s="22"/>
      <c r="P41" s="22"/>
    </row>
    <row r="42" spans="1:16" ht="39" customHeight="1">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541</v>
      </c>
      <c r="D43" s="1179"/>
      <c r="E43" s="1180"/>
      <c r="F43" s="41">
        <v>0</v>
      </c>
      <c r="G43" s="42">
        <v>0</v>
      </c>
      <c r="H43" s="42">
        <v>0</v>
      </c>
      <c r="I43" s="42">
        <v>1.53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1393</v>
      </c>
      <c r="L45" s="60">
        <v>1174</v>
      </c>
      <c r="M45" s="60">
        <v>1117</v>
      </c>
      <c r="N45" s="60">
        <v>986</v>
      </c>
      <c r="O45" s="61">
        <v>740</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436</v>
      </c>
      <c r="L48" s="64">
        <v>431</v>
      </c>
      <c r="M48" s="64">
        <v>486</v>
      </c>
      <c r="N48" s="64">
        <v>521</v>
      </c>
      <c r="O48" s="65">
        <v>476</v>
      </c>
      <c r="P48" s="48"/>
      <c r="Q48" s="48"/>
      <c r="R48" s="48"/>
      <c r="S48" s="48"/>
      <c r="T48" s="48"/>
      <c r="U48" s="48"/>
    </row>
    <row r="49" spans="1:21" ht="30.75" customHeight="1">
      <c r="A49" s="48"/>
      <c r="B49" s="1193"/>
      <c r="C49" s="1194"/>
      <c r="D49" s="62"/>
      <c r="E49" s="1185" t="s">
        <v>15</v>
      </c>
      <c r="F49" s="1185"/>
      <c r="G49" s="1185"/>
      <c r="H49" s="1185"/>
      <c r="I49" s="1185"/>
      <c r="J49" s="1186"/>
      <c r="K49" s="63">
        <v>74</v>
      </c>
      <c r="L49" s="64">
        <v>77</v>
      </c>
      <c r="M49" s="64">
        <v>77</v>
      </c>
      <c r="N49" s="64">
        <v>56</v>
      </c>
      <c r="O49" s="65">
        <v>35</v>
      </c>
      <c r="P49" s="48"/>
      <c r="Q49" s="48"/>
      <c r="R49" s="48"/>
      <c r="S49" s="48"/>
      <c r="T49" s="48"/>
      <c r="U49" s="48"/>
    </row>
    <row r="50" spans="1:21" ht="30.75" customHeight="1">
      <c r="A50" s="48"/>
      <c r="B50" s="1193"/>
      <c r="C50" s="1194"/>
      <c r="D50" s="62"/>
      <c r="E50" s="1185" t="s">
        <v>16</v>
      </c>
      <c r="F50" s="1185"/>
      <c r="G50" s="1185"/>
      <c r="H50" s="1185"/>
      <c r="I50" s="1185"/>
      <c r="J50" s="1186"/>
      <c r="K50" s="63" t="s">
        <v>487</v>
      </c>
      <c r="L50" s="64" t="s">
        <v>487</v>
      </c>
      <c r="M50" s="64" t="s">
        <v>487</v>
      </c>
      <c r="N50" s="64" t="s">
        <v>487</v>
      </c>
      <c r="O50" s="65" t="s">
        <v>487</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18</v>
      </c>
      <c r="C52" s="1184"/>
      <c r="D52" s="66"/>
      <c r="E52" s="1185" t="s">
        <v>19</v>
      </c>
      <c r="F52" s="1185"/>
      <c r="G52" s="1185"/>
      <c r="H52" s="1185"/>
      <c r="I52" s="1185"/>
      <c r="J52" s="1186"/>
      <c r="K52" s="63">
        <v>1342</v>
      </c>
      <c r="L52" s="64">
        <v>1301</v>
      </c>
      <c r="M52" s="64">
        <v>1329</v>
      </c>
      <c r="N52" s="64">
        <v>1342</v>
      </c>
      <c r="O52" s="65">
        <v>1254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561</v>
      </c>
      <c r="L53" s="69">
        <v>381</v>
      </c>
      <c r="M53" s="69">
        <v>351</v>
      </c>
      <c r="N53" s="69">
        <v>221</v>
      </c>
      <c r="O53" s="70">
        <v>-3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9014</v>
      </c>
      <c r="J41" s="83">
        <v>8159</v>
      </c>
      <c r="K41" s="83">
        <v>6972</v>
      </c>
      <c r="L41" s="83">
        <v>5753</v>
      </c>
      <c r="M41" s="84">
        <v>4638</v>
      </c>
    </row>
    <row r="42" spans="2:13" ht="27.75" customHeight="1">
      <c r="B42" s="1201"/>
      <c r="C42" s="1202"/>
      <c r="D42" s="85"/>
      <c r="E42" s="1205" t="s">
        <v>25</v>
      </c>
      <c r="F42" s="1205"/>
      <c r="G42" s="1205"/>
      <c r="H42" s="1206"/>
      <c r="I42" s="86">
        <v>72</v>
      </c>
      <c r="J42" s="87">
        <v>64</v>
      </c>
      <c r="K42" s="87">
        <v>57</v>
      </c>
      <c r="L42" s="87">
        <v>89</v>
      </c>
      <c r="M42" s="88">
        <v>71</v>
      </c>
    </row>
    <row r="43" spans="2:13" ht="27.75" customHeight="1">
      <c r="B43" s="1201"/>
      <c r="C43" s="1202"/>
      <c r="D43" s="85"/>
      <c r="E43" s="1205" t="s">
        <v>26</v>
      </c>
      <c r="F43" s="1205"/>
      <c r="G43" s="1205"/>
      <c r="H43" s="1206"/>
      <c r="I43" s="86">
        <v>5566</v>
      </c>
      <c r="J43" s="87">
        <v>5464</v>
      </c>
      <c r="K43" s="87">
        <v>5376</v>
      </c>
      <c r="L43" s="87">
        <v>5621</v>
      </c>
      <c r="M43" s="88">
        <v>5030</v>
      </c>
    </row>
    <row r="44" spans="2:13" ht="27.75" customHeight="1">
      <c r="B44" s="1201"/>
      <c r="C44" s="1202"/>
      <c r="D44" s="85"/>
      <c r="E44" s="1205" t="s">
        <v>27</v>
      </c>
      <c r="F44" s="1205"/>
      <c r="G44" s="1205"/>
      <c r="H44" s="1206"/>
      <c r="I44" s="86">
        <v>717</v>
      </c>
      <c r="J44" s="87">
        <v>654</v>
      </c>
      <c r="K44" s="87">
        <v>590</v>
      </c>
      <c r="L44" s="87">
        <v>617</v>
      </c>
      <c r="M44" s="88">
        <v>567</v>
      </c>
    </row>
    <row r="45" spans="2:13" ht="27.75" customHeight="1">
      <c r="B45" s="1201"/>
      <c r="C45" s="1202"/>
      <c r="D45" s="85"/>
      <c r="E45" s="1205" t="s">
        <v>28</v>
      </c>
      <c r="F45" s="1205"/>
      <c r="G45" s="1205"/>
      <c r="H45" s="1206"/>
      <c r="I45" s="86">
        <v>2493</v>
      </c>
      <c r="J45" s="87">
        <v>2537</v>
      </c>
      <c r="K45" s="87">
        <v>2464</v>
      </c>
      <c r="L45" s="87">
        <v>2441</v>
      </c>
      <c r="M45" s="88">
        <v>2480</v>
      </c>
    </row>
    <row r="46" spans="2:13" ht="27.75" customHeight="1">
      <c r="B46" s="1201"/>
      <c r="C46" s="1202"/>
      <c r="D46" s="85"/>
      <c r="E46" s="1205" t="s">
        <v>29</v>
      </c>
      <c r="F46" s="1205"/>
      <c r="G46" s="1205"/>
      <c r="H46" s="1206"/>
      <c r="I46" s="86" t="s">
        <v>487</v>
      </c>
      <c r="J46" s="87" t="s">
        <v>487</v>
      </c>
      <c r="K46" s="87" t="s">
        <v>487</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4461</v>
      </c>
      <c r="J49" s="87">
        <v>5121</v>
      </c>
      <c r="K49" s="87">
        <v>5209</v>
      </c>
      <c r="L49" s="87">
        <v>5549</v>
      </c>
      <c r="M49" s="88">
        <v>5497</v>
      </c>
    </row>
    <row r="50" spans="2:13" ht="27.75" customHeight="1">
      <c r="B50" s="1201"/>
      <c r="C50" s="1202"/>
      <c r="D50" s="85"/>
      <c r="E50" s="1205" t="s">
        <v>34</v>
      </c>
      <c r="F50" s="1205"/>
      <c r="G50" s="1205"/>
      <c r="H50" s="1206"/>
      <c r="I50" s="86">
        <v>456</v>
      </c>
      <c r="J50" s="87">
        <v>429</v>
      </c>
      <c r="K50" s="87">
        <v>401</v>
      </c>
      <c r="L50" s="87">
        <v>355</v>
      </c>
      <c r="M50" s="88">
        <v>302</v>
      </c>
    </row>
    <row r="51" spans="2:13" ht="27.75" customHeight="1">
      <c r="B51" s="1203"/>
      <c r="C51" s="1204"/>
      <c r="D51" s="85"/>
      <c r="E51" s="1205" t="s">
        <v>35</v>
      </c>
      <c r="F51" s="1205"/>
      <c r="G51" s="1205"/>
      <c r="H51" s="1206"/>
      <c r="I51" s="86">
        <v>11507</v>
      </c>
      <c r="J51" s="87">
        <v>11348</v>
      </c>
      <c r="K51" s="87">
        <v>10731</v>
      </c>
      <c r="L51" s="87">
        <v>10768</v>
      </c>
      <c r="M51" s="88">
        <v>10133</v>
      </c>
    </row>
    <row r="52" spans="2:13" ht="27.75" customHeight="1" thickBot="1">
      <c r="B52" s="1207" t="s">
        <v>20</v>
      </c>
      <c r="C52" s="1208"/>
      <c r="D52" s="90"/>
      <c r="E52" s="1209" t="s">
        <v>36</v>
      </c>
      <c r="F52" s="1209"/>
      <c r="G52" s="1209"/>
      <c r="H52" s="1210"/>
      <c r="I52" s="91">
        <v>1437</v>
      </c>
      <c r="J52" s="92">
        <v>-21</v>
      </c>
      <c r="K52" s="92">
        <v>-883</v>
      </c>
      <c r="L52" s="92">
        <v>-2152</v>
      </c>
      <c r="M52" s="93">
        <v>-3147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565</v>
      </c>
      <c r="C41" s="246"/>
      <c r="D41" s="246"/>
      <c r="E41" s="246"/>
      <c r="F41" s="246"/>
      <c r="G41" s="246"/>
      <c r="H41" s="246"/>
      <c r="I41" s="246"/>
      <c r="J41" s="246"/>
      <c r="K41" s="246"/>
      <c r="L41" s="246"/>
      <c r="M41" s="246"/>
      <c r="N41" s="246"/>
      <c r="O41" s="246"/>
      <c r="P41" s="247"/>
    </row>
    <row r="42" spans="2:17" ht="13.5">
      <c r="B42" s="248"/>
      <c r="C42" s="244"/>
      <c r="D42" s="244"/>
      <c r="E42" s="244"/>
      <c r="F42" s="244"/>
      <c r="G42" s="353" t="s">
        <v>561</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564</v>
      </c>
    </row>
    <row r="50" spans="1:17" ht="13.5">
      <c r="B50" s="248"/>
      <c r="C50" s="244"/>
      <c r="D50" s="244"/>
      <c r="E50" s="244"/>
      <c r="F50" s="244"/>
      <c r="G50" s="1236"/>
      <c r="H50" s="1237"/>
      <c r="I50" s="1237"/>
      <c r="J50" s="1238"/>
      <c r="K50" s="345" t="s">
        <v>527</v>
      </c>
      <c r="L50" s="345" t="s">
        <v>528</v>
      </c>
      <c r="M50" s="345" t="s">
        <v>529</v>
      </c>
      <c r="N50" s="345" t="s">
        <v>530</v>
      </c>
      <c r="O50" s="345" t="s">
        <v>531</v>
      </c>
    </row>
    <row r="51" spans="1:17" ht="13.5">
      <c r="B51" s="248"/>
      <c r="C51" s="244"/>
      <c r="D51" s="244"/>
      <c r="E51" s="244"/>
      <c r="F51" s="244"/>
      <c r="G51" s="1239" t="s">
        <v>559</v>
      </c>
      <c r="H51" s="1240"/>
      <c r="I51" s="1245" t="s">
        <v>557</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563</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558</v>
      </c>
      <c r="H55" s="1220"/>
      <c r="I55" s="1225" t="s">
        <v>557</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563</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562</v>
      </c>
      <c r="C63" s="244"/>
      <c r="D63" s="244"/>
      <c r="E63" s="244"/>
      <c r="F63" s="244"/>
      <c r="G63" s="244"/>
      <c r="H63" s="244"/>
      <c r="I63" s="244"/>
      <c r="J63" s="244"/>
      <c r="K63" s="244"/>
      <c r="L63" s="244"/>
      <c r="M63" s="244"/>
      <c r="N63" s="244"/>
      <c r="O63" s="244"/>
    </row>
    <row r="64" spans="1:17" ht="13.5">
      <c r="B64" s="248"/>
      <c r="C64" s="244"/>
      <c r="D64" s="244"/>
      <c r="E64" s="244"/>
      <c r="F64" s="244"/>
      <c r="G64" s="353" t="s">
        <v>561</v>
      </c>
      <c r="I64" s="352"/>
      <c r="J64" s="352"/>
      <c r="K64" s="352"/>
      <c r="L64" s="244"/>
      <c r="M64" s="244"/>
      <c r="N64" s="244"/>
      <c r="O64" s="244"/>
    </row>
    <row r="65" spans="2:30" ht="13.5">
      <c r="B65" s="248"/>
      <c r="C65" s="244"/>
      <c r="D65" s="244"/>
      <c r="E65" s="244"/>
      <c r="F65" s="244"/>
      <c r="G65" s="1227" t="s">
        <v>567</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560</v>
      </c>
      <c r="I71" s="349"/>
      <c r="J71" s="348"/>
      <c r="K71" s="348"/>
      <c r="L71" s="347"/>
      <c r="M71" s="348"/>
      <c r="N71" s="347"/>
      <c r="O71" s="346"/>
    </row>
    <row r="72" spans="2:30" ht="13.5">
      <c r="B72" s="248"/>
      <c r="C72" s="244"/>
      <c r="D72" s="244"/>
      <c r="E72" s="244"/>
      <c r="F72" s="244"/>
      <c r="G72" s="1236"/>
      <c r="H72" s="1237"/>
      <c r="I72" s="1237"/>
      <c r="J72" s="1238"/>
      <c r="K72" s="345" t="s">
        <v>527</v>
      </c>
      <c r="L72" s="345" t="s">
        <v>528</v>
      </c>
      <c r="M72" s="345" t="s">
        <v>529</v>
      </c>
      <c r="N72" s="345" t="s">
        <v>530</v>
      </c>
      <c r="O72" s="345" t="s">
        <v>531</v>
      </c>
    </row>
    <row r="73" spans="2:30" ht="13.5">
      <c r="B73" s="248"/>
      <c r="C73" s="244"/>
      <c r="D73" s="244"/>
      <c r="E73" s="244"/>
      <c r="F73" s="244"/>
      <c r="G73" s="1239" t="s">
        <v>559</v>
      </c>
      <c r="H73" s="1240"/>
      <c r="I73" s="1245" t="s">
        <v>557</v>
      </c>
      <c r="J73" s="1245"/>
      <c r="K73" s="1226">
        <v>26</v>
      </c>
      <c r="L73" s="1226"/>
      <c r="M73" s="1215"/>
      <c r="N73" s="1215"/>
      <c r="O73" s="1215"/>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556</v>
      </c>
      <c r="J75" s="1225"/>
      <c r="K75" s="1247">
        <v>13</v>
      </c>
      <c r="L75" s="1247">
        <v>10</v>
      </c>
      <c r="M75" s="1247">
        <v>7.8</v>
      </c>
      <c r="N75" s="1247">
        <v>5.8</v>
      </c>
      <c r="O75" s="1247">
        <v>3.5</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558</v>
      </c>
      <c r="H77" s="1220"/>
      <c r="I77" s="1225" t="s">
        <v>557</v>
      </c>
      <c r="J77" s="1225"/>
      <c r="K77" s="1226">
        <v>35.299999999999997</v>
      </c>
      <c r="L77" s="1226">
        <v>29.4</v>
      </c>
      <c r="M77" s="1215">
        <v>18.899999999999999</v>
      </c>
      <c r="N77" s="1215">
        <v>10.199999999999999</v>
      </c>
      <c r="O77" s="1215">
        <v>13.1</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556</v>
      </c>
      <c r="J79" s="1217"/>
      <c r="K79" s="1218">
        <v>11.6</v>
      </c>
      <c r="L79" s="1218">
        <v>10.9</v>
      </c>
      <c r="M79" s="1218">
        <v>10.1</v>
      </c>
      <c r="N79" s="1218">
        <v>9.1</v>
      </c>
      <c r="O79" s="1218">
        <v>8.9</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526</v>
      </c>
      <c r="G2" s="111"/>
      <c r="H2" s="112"/>
    </row>
    <row r="3" spans="1:8">
      <c r="A3" s="108" t="s">
        <v>519</v>
      </c>
      <c r="B3" s="113"/>
      <c r="C3" s="114"/>
      <c r="D3" s="115">
        <v>68350</v>
      </c>
      <c r="E3" s="116"/>
      <c r="F3" s="117">
        <v>70897</v>
      </c>
      <c r="G3" s="118"/>
      <c r="H3" s="119"/>
    </row>
    <row r="4" spans="1:8">
      <c r="A4" s="120"/>
      <c r="B4" s="121"/>
      <c r="C4" s="122"/>
      <c r="D4" s="123">
        <v>47484</v>
      </c>
      <c r="E4" s="124"/>
      <c r="F4" s="125">
        <v>39878</v>
      </c>
      <c r="G4" s="126"/>
      <c r="H4" s="127"/>
    </row>
    <row r="5" spans="1:8">
      <c r="A5" s="108" t="s">
        <v>521</v>
      </c>
      <c r="B5" s="113"/>
      <c r="C5" s="114"/>
      <c r="D5" s="115">
        <v>51746</v>
      </c>
      <c r="E5" s="116"/>
      <c r="F5" s="117">
        <v>66496</v>
      </c>
      <c r="G5" s="118"/>
      <c r="H5" s="119"/>
    </row>
    <row r="6" spans="1:8">
      <c r="A6" s="120"/>
      <c r="B6" s="121"/>
      <c r="C6" s="122"/>
      <c r="D6" s="123">
        <v>32576</v>
      </c>
      <c r="E6" s="124"/>
      <c r="F6" s="125">
        <v>36530</v>
      </c>
      <c r="G6" s="126"/>
      <c r="H6" s="127"/>
    </row>
    <row r="7" spans="1:8">
      <c r="A7" s="108" t="s">
        <v>522</v>
      </c>
      <c r="B7" s="113"/>
      <c r="C7" s="114"/>
      <c r="D7" s="115">
        <v>81534</v>
      </c>
      <c r="E7" s="116"/>
      <c r="F7" s="117">
        <v>82748</v>
      </c>
      <c r="G7" s="118"/>
      <c r="H7" s="119"/>
    </row>
    <row r="8" spans="1:8">
      <c r="A8" s="120"/>
      <c r="B8" s="121"/>
      <c r="C8" s="122"/>
      <c r="D8" s="123">
        <v>59115</v>
      </c>
      <c r="E8" s="124"/>
      <c r="F8" s="125">
        <v>44732</v>
      </c>
      <c r="G8" s="126"/>
      <c r="H8" s="127"/>
    </row>
    <row r="9" spans="1:8">
      <c r="A9" s="108" t="s">
        <v>523</v>
      </c>
      <c r="B9" s="113"/>
      <c r="C9" s="114"/>
      <c r="D9" s="115">
        <v>90113</v>
      </c>
      <c r="E9" s="116"/>
      <c r="F9" s="117">
        <v>91837</v>
      </c>
      <c r="G9" s="118"/>
      <c r="H9" s="119"/>
    </row>
    <row r="10" spans="1:8">
      <c r="A10" s="120"/>
      <c r="B10" s="121"/>
      <c r="C10" s="122"/>
      <c r="D10" s="123">
        <v>67850</v>
      </c>
      <c r="E10" s="124"/>
      <c r="F10" s="125">
        <v>54439</v>
      </c>
      <c r="G10" s="126"/>
      <c r="H10" s="127"/>
    </row>
    <row r="11" spans="1:8">
      <c r="A11" s="108" t="s">
        <v>524</v>
      </c>
      <c r="B11" s="113"/>
      <c r="C11" s="114"/>
      <c r="D11" s="115">
        <v>53795</v>
      </c>
      <c r="E11" s="116"/>
      <c r="F11" s="117">
        <v>75972</v>
      </c>
      <c r="G11" s="118"/>
      <c r="H11" s="119"/>
    </row>
    <row r="12" spans="1:8">
      <c r="A12" s="120"/>
      <c r="B12" s="121"/>
      <c r="C12" s="128"/>
      <c r="D12" s="123">
        <v>20286</v>
      </c>
      <c r="E12" s="124"/>
      <c r="F12" s="125">
        <v>40712</v>
      </c>
      <c r="G12" s="126"/>
      <c r="H12" s="127"/>
    </row>
    <row r="13" spans="1:8">
      <c r="A13" s="108"/>
      <c r="B13" s="113"/>
      <c r="C13" s="129"/>
      <c r="D13" s="130">
        <v>69108</v>
      </c>
      <c r="E13" s="131"/>
      <c r="F13" s="132">
        <v>77590</v>
      </c>
      <c r="G13" s="133"/>
      <c r="H13" s="119"/>
    </row>
    <row r="14" spans="1:8">
      <c r="A14" s="120"/>
      <c r="B14" s="121"/>
      <c r="C14" s="122"/>
      <c r="D14" s="123">
        <v>45462</v>
      </c>
      <c r="E14" s="124"/>
      <c r="F14" s="125">
        <v>43258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14.75</v>
      </c>
      <c r="C19" s="134">
        <f>ROUND(VALUE(SUBSTITUTE(実質収支比率等に係る経年分析!G$48,"▲","-")),2)</f>
        <v>12.15</v>
      </c>
      <c r="D19" s="134">
        <f>ROUND(VALUE(SUBSTITUTE(実質収支比率等に係る経年分析!H$48,"▲","-")),2)</f>
        <v>13.96</v>
      </c>
      <c r="E19" s="134">
        <f>ROUND(VALUE(SUBSTITUTE(実質収支比率等に係る経年分析!I$48,"▲","-")),2)</f>
        <v>8.07</v>
      </c>
      <c r="F19" s="134">
        <f>ROUND(VALUE(SUBSTITUTE(実質収支比率等に係る経年分析!J$48,"▲","-")),2)</f>
        <v>14.13</v>
      </c>
    </row>
    <row r="20" spans="1:11">
      <c r="A20" s="134" t="s">
        <v>41</v>
      </c>
      <c r="B20" s="134">
        <f>ROUND(VALUE(SUBSTITUTE(実質収支比率等に係る経年分析!F$47,"▲","-")),2)</f>
        <v>18.5</v>
      </c>
      <c r="C20" s="134">
        <f>ROUND(VALUE(SUBSTITUTE(実質収支比率等に係る経年分析!G$47,"▲","-")),2)</f>
        <v>23.27</v>
      </c>
      <c r="D20" s="134">
        <f>ROUND(VALUE(SUBSTITUTE(実質収支比率等に係る経年分析!H$47,"▲","-")),2)</f>
        <v>23.24</v>
      </c>
      <c r="E20" s="134">
        <f>ROUND(VALUE(SUBSTITUTE(実質収支比率等に係る経年分析!I$47,"▲","-")),2)</f>
        <v>25.09</v>
      </c>
      <c r="F20" s="134">
        <f>ROUND(VALUE(SUBSTITUTE(実質収支比率等に係る経年分析!J$47,"▲","-")),2)</f>
        <v>25.35</v>
      </c>
    </row>
    <row r="21" spans="1:11">
      <c r="A21" s="134" t="s">
        <v>42</v>
      </c>
      <c r="B21" s="134">
        <f>IF(ISNUMBER(VALUE(SUBSTITUTE(実質収支比率等に係る経年分析!F$49,"▲","-"))),ROUND(VALUE(SUBSTITUTE(実質収支比率等に係る経年分析!F$49,"▲","-")),2),NA())</f>
        <v>7.99</v>
      </c>
      <c r="C21" s="134">
        <f>IF(ISNUMBER(VALUE(SUBSTITUTE(実質収支比率等に係る経年分析!G$49,"▲","-"))),ROUND(VALUE(SUBSTITUTE(実質収支比率等に係る経年分析!G$49,"▲","-")),2),NA())</f>
        <v>6.22</v>
      </c>
      <c r="D21" s="134">
        <f>IF(ISNUMBER(VALUE(SUBSTITUTE(実質収支比率等に係る経年分析!H$49,"▲","-"))),ROUND(VALUE(SUBSTITUTE(実質収支比率等に係る経年分析!H$49,"▲","-")),2),NA())</f>
        <v>13.15</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15.78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下部奥の湯温泉事業特別会計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14.13</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1342</v>
      </c>
      <c r="E42" s="136"/>
      <c r="F42" s="136"/>
      <c r="G42" s="136">
        <f>'実質公債費比率（分子）の構造'!L$52</f>
        <v>1301</v>
      </c>
      <c r="H42" s="136"/>
      <c r="I42" s="136"/>
      <c r="J42" s="136">
        <f>'実質公債費比率（分子）の構造'!M$52</f>
        <v>1329</v>
      </c>
      <c r="K42" s="136"/>
      <c r="L42" s="136"/>
      <c r="M42" s="136">
        <f>'実質公債費比率（分子）の構造'!N$52</f>
        <v>1342</v>
      </c>
      <c r="N42" s="136"/>
      <c r="O42" s="136"/>
      <c r="P42" s="136">
        <f>'実質公債費比率（分子）の構造'!O$52</f>
        <v>1254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74</v>
      </c>
      <c r="C45" s="136"/>
      <c r="D45" s="136"/>
      <c r="E45" s="136">
        <f>'実質公債費比率（分子）の構造'!L$49</f>
        <v>77</v>
      </c>
      <c r="F45" s="136"/>
      <c r="G45" s="136"/>
      <c r="H45" s="136">
        <f>'実質公債費比率（分子）の構造'!M$49</f>
        <v>77</v>
      </c>
      <c r="I45" s="136"/>
      <c r="J45" s="136"/>
      <c r="K45" s="136">
        <f>'実質公債費比率（分子）の構造'!N$49</f>
        <v>56</v>
      </c>
      <c r="L45" s="136"/>
      <c r="M45" s="136"/>
      <c r="N45" s="136">
        <f>'実質公債費比率（分子）の構造'!O$49</f>
        <v>35</v>
      </c>
      <c r="O45" s="136"/>
      <c r="P45" s="136"/>
    </row>
    <row r="46" spans="1:16">
      <c r="A46" s="136" t="s">
        <v>53</v>
      </c>
      <c r="B46" s="136">
        <f>'実質公債費比率（分子）の構造'!K$48</f>
        <v>436</v>
      </c>
      <c r="C46" s="136"/>
      <c r="D46" s="136"/>
      <c r="E46" s="136">
        <f>'実質公債費比率（分子）の構造'!L$48</f>
        <v>431</v>
      </c>
      <c r="F46" s="136"/>
      <c r="G46" s="136"/>
      <c r="H46" s="136">
        <f>'実質公債費比率（分子）の構造'!M$48</f>
        <v>486</v>
      </c>
      <c r="I46" s="136"/>
      <c r="J46" s="136"/>
      <c r="K46" s="136">
        <f>'実質公債費比率（分子）の構造'!N$48</f>
        <v>521</v>
      </c>
      <c r="L46" s="136"/>
      <c r="M46" s="136"/>
      <c r="N46" s="136">
        <f>'実質公債費比率（分子）の構造'!O$48</f>
        <v>476</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1393</v>
      </c>
      <c r="C49" s="136"/>
      <c r="D49" s="136"/>
      <c r="E49" s="136">
        <f>'実質公債費比率（分子）の構造'!L$45</f>
        <v>1174</v>
      </c>
      <c r="F49" s="136"/>
      <c r="G49" s="136"/>
      <c r="H49" s="136">
        <f>'実質公債費比率（分子）の構造'!M$45</f>
        <v>1117</v>
      </c>
      <c r="I49" s="136"/>
      <c r="J49" s="136"/>
      <c r="K49" s="136">
        <f>'実質公債費比率（分子）の構造'!N$45</f>
        <v>986</v>
      </c>
      <c r="L49" s="136"/>
      <c r="M49" s="136"/>
      <c r="N49" s="136">
        <f>'実質公債費比率（分子）の構造'!O$45</f>
        <v>740</v>
      </c>
      <c r="O49" s="136"/>
      <c r="P49" s="136"/>
    </row>
    <row r="50" spans="1:16">
      <c r="A50" s="136" t="s">
        <v>57</v>
      </c>
      <c r="B50" s="136" t="e">
        <f>NA()</f>
        <v>#N/A</v>
      </c>
      <c r="C50" s="136">
        <f>IF(ISNUMBER('実質公債費比率（分子）の構造'!K$53),'実質公債費比率（分子）の構造'!K$53,NA())</f>
        <v>561</v>
      </c>
      <c r="D50" s="136" t="e">
        <f>NA()</f>
        <v>#N/A</v>
      </c>
      <c r="E50" s="136" t="e">
        <f>NA()</f>
        <v>#N/A</v>
      </c>
      <c r="F50" s="136">
        <f>IF(ISNUMBER('実質公債費比率（分子）の構造'!L$53),'実質公債費比率（分子）の構造'!L$53,NA())</f>
        <v>381</v>
      </c>
      <c r="G50" s="136" t="e">
        <f>NA()</f>
        <v>#N/A</v>
      </c>
      <c r="H50" s="136" t="e">
        <f>NA()</f>
        <v>#N/A</v>
      </c>
      <c r="I50" s="136">
        <f>IF(ISNUMBER('実質公債費比率（分子）の構造'!M$53),'実質公債費比率（分子）の構造'!M$53,NA())</f>
        <v>351</v>
      </c>
      <c r="J50" s="136" t="e">
        <f>NA()</f>
        <v>#N/A</v>
      </c>
      <c r="K50" s="136" t="e">
        <f>NA()</f>
        <v>#N/A</v>
      </c>
      <c r="L50" s="136">
        <f>IF(ISNUMBER('実質公債費比率（分子）の構造'!N$53),'実質公債費比率（分子）の構造'!N$53,NA())</f>
        <v>221</v>
      </c>
      <c r="M50" s="136" t="e">
        <f>NA()</f>
        <v>#N/A</v>
      </c>
      <c r="N50" s="136" t="e">
        <f>NA()</f>
        <v>#N/A</v>
      </c>
      <c r="O50" s="136">
        <f>IF(ISNUMBER('実質公債費比率（分子）の構造'!O$53),'実質公債費比率（分子）の構造'!O$53,NA())</f>
        <v>-3</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11507</v>
      </c>
      <c r="E56" s="135"/>
      <c r="F56" s="135"/>
      <c r="G56" s="135">
        <f>'将来負担比率（分子）の構造'!J$51</f>
        <v>11348</v>
      </c>
      <c r="H56" s="135"/>
      <c r="I56" s="135"/>
      <c r="J56" s="135">
        <f>'将来負担比率（分子）の構造'!K$51</f>
        <v>10731</v>
      </c>
      <c r="K56" s="135"/>
      <c r="L56" s="135"/>
      <c r="M56" s="135">
        <f>'将来負担比率（分子）の構造'!L$51</f>
        <v>10768</v>
      </c>
      <c r="N56" s="135"/>
      <c r="O56" s="135"/>
      <c r="P56" s="135">
        <f>'将来負担比率（分子）の構造'!M$51</f>
        <v>10133</v>
      </c>
    </row>
    <row r="57" spans="1:16">
      <c r="A57" s="135" t="s">
        <v>34</v>
      </c>
      <c r="B57" s="135"/>
      <c r="C57" s="135"/>
      <c r="D57" s="135">
        <f>'将来負担比率（分子）の構造'!I$50</f>
        <v>456</v>
      </c>
      <c r="E57" s="135"/>
      <c r="F57" s="135"/>
      <c r="G57" s="135">
        <f>'将来負担比率（分子）の構造'!J$50</f>
        <v>429</v>
      </c>
      <c r="H57" s="135"/>
      <c r="I57" s="135"/>
      <c r="J57" s="135">
        <f>'将来負担比率（分子）の構造'!K$50</f>
        <v>401</v>
      </c>
      <c r="K57" s="135"/>
      <c r="L57" s="135"/>
      <c r="M57" s="135">
        <f>'将来負担比率（分子）の構造'!L$50</f>
        <v>355</v>
      </c>
      <c r="N57" s="135"/>
      <c r="O57" s="135"/>
      <c r="P57" s="135">
        <f>'将来負担比率（分子）の構造'!M$50</f>
        <v>302</v>
      </c>
    </row>
    <row r="58" spans="1:16">
      <c r="A58" s="135" t="s">
        <v>33</v>
      </c>
      <c r="B58" s="135"/>
      <c r="C58" s="135"/>
      <c r="D58" s="135">
        <f>'将来負担比率（分子）の構造'!I$49</f>
        <v>4461</v>
      </c>
      <c r="E58" s="135"/>
      <c r="F58" s="135"/>
      <c r="G58" s="135">
        <f>'将来負担比率（分子）の構造'!J$49</f>
        <v>5121</v>
      </c>
      <c r="H58" s="135"/>
      <c r="I58" s="135"/>
      <c r="J58" s="135">
        <f>'将来負担比率（分子）の構造'!K$49</f>
        <v>5209</v>
      </c>
      <c r="K58" s="135"/>
      <c r="L58" s="135"/>
      <c r="M58" s="135">
        <f>'将来負担比率（分子）の構造'!L$49</f>
        <v>5549</v>
      </c>
      <c r="N58" s="135"/>
      <c r="O58" s="135"/>
      <c r="P58" s="135">
        <f>'将来負担比率（分子）の構造'!M$49</f>
        <v>5497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2493</v>
      </c>
      <c r="C62" s="135"/>
      <c r="D62" s="135"/>
      <c r="E62" s="135">
        <f>'将来負担比率（分子）の構造'!J$45</f>
        <v>2537</v>
      </c>
      <c r="F62" s="135"/>
      <c r="G62" s="135"/>
      <c r="H62" s="135">
        <f>'将来負担比率（分子）の構造'!K$45</f>
        <v>2464</v>
      </c>
      <c r="I62" s="135"/>
      <c r="J62" s="135"/>
      <c r="K62" s="135">
        <f>'将来負担比率（分子）の構造'!L$45</f>
        <v>2441</v>
      </c>
      <c r="L62" s="135"/>
      <c r="M62" s="135"/>
      <c r="N62" s="135">
        <f>'将来負担比率（分子）の構造'!M$45</f>
        <v>2480</v>
      </c>
      <c r="O62" s="135"/>
      <c r="P62" s="135"/>
    </row>
    <row r="63" spans="1:16">
      <c r="A63" s="135" t="s">
        <v>27</v>
      </c>
      <c r="B63" s="135">
        <f>'将来負担比率（分子）の構造'!I$44</f>
        <v>717</v>
      </c>
      <c r="C63" s="135"/>
      <c r="D63" s="135"/>
      <c r="E63" s="135">
        <f>'将来負担比率（分子）の構造'!J$44</f>
        <v>654</v>
      </c>
      <c r="F63" s="135"/>
      <c r="G63" s="135"/>
      <c r="H63" s="135">
        <f>'将来負担比率（分子）の構造'!K$44</f>
        <v>590</v>
      </c>
      <c r="I63" s="135"/>
      <c r="J63" s="135"/>
      <c r="K63" s="135">
        <f>'将来負担比率（分子）の構造'!L$44</f>
        <v>617</v>
      </c>
      <c r="L63" s="135"/>
      <c r="M63" s="135"/>
      <c r="N63" s="135">
        <f>'将来負担比率（分子）の構造'!M$44</f>
        <v>567</v>
      </c>
      <c r="O63" s="135"/>
      <c r="P63" s="135"/>
    </row>
    <row r="64" spans="1:16">
      <c r="A64" s="135" t="s">
        <v>26</v>
      </c>
      <c r="B64" s="135">
        <f>'将来負担比率（分子）の構造'!I$43</f>
        <v>5566</v>
      </c>
      <c r="C64" s="135"/>
      <c r="D64" s="135"/>
      <c r="E64" s="135">
        <f>'将来負担比率（分子）の構造'!J$43</f>
        <v>5464</v>
      </c>
      <c r="F64" s="135"/>
      <c r="G64" s="135"/>
      <c r="H64" s="135">
        <f>'将来負担比率（分子）の構造'!K$43</f>
        <v>5376</v>
      </c>
      <c r="I64" s="135"/>
      <c r="J64" s="135"/>
      <c r="K64" s="135">
        <f>'将来負担比率（分子）の構造'!L$43</f>
        <v>5621</v>
      </c>
      <c r="L64" s="135"/>
      <c r="M64" s="135"/>
      <c r="N64" s="135">
        <f>'将来負担比率（分子）の構造'!M$43</f>
        <v>5030</v>
      </c>
      <c r="O64" s="135"/>
      <c r="P64" s="135"/>
    </row>
    <row r="65" spans="1:16">
      <c r="A65" s="135" t="s">
        <v>25</v>
      </c>
      <c r="B65" s="135">
        <f>'将来負担比率（分子）の構造'!I$42</f>
        <v>72</v>
      </c>
      <c r="C65" s="135"/>
      <c r="D65" s="135"/>
      <c r="E65" s="135">
        <f>'将来負担比率（分子）の構造'!J$42</f>
        <v>64</v>
      </c>
      <c r="F65" s="135"/>
      <c r="G65" s="135"/>
      <c r="H65" s="135">
        <f>'将来負担比率（分子）の構造'!K$42</f>
        <v>57</v>
      </c>
      <c r="I65" s="135"/>
      <c r="J65" s="135"/>
      <c r="K65" s="135">
        <f>'将来負担比率（分子）の構造'!L$42</f>
        <v>89</v>
      </c>
      <c r="L65" s="135"/>
      <c r="M65" s="135"/>
      <c r="N65" s="135">
        <f>'将来負担比率（分子）の構造'!M$42</f>
        <v>71</v>
      </c>
      <c r="O65" s="135"/>
      <c r="P65" s="135"/>
    </row>
    <row r="66" spans="1:16">
      <c r="A66" s="135" t="s">
        <v>24</v>
      </c>
      <c r="B66" s="135">
        <f>'将来負担比率（分子）の構造'!I$41</f>
        <v>9014</v>
      </c>
      <c r="C66" s="135"/>
      <c r="D66" s="135"/>
      <c r="E66" s="135">
        <f>'将来負担比率（分子）の構造'!J$41</f>
        <v>8159</v>
      </c>
      <c r="F66" s="135"/>
      <c r="G66" s="135"/>
      <c r="H66" s="135">
        <f>'将来負担比率（分子）の構造'!K$41</f>
        <v>6972</v>
      </c>
      <c r="I66" s="135"/>
      <c r="J66" s="135"/>
      <c r="K66" s="135">
        <f>'将来負担比率（分子）の構造'!L$41</f>
        <v>5753</v>
      </c>
      <c r="L66" s="135"/>
      <c r="M66" s="135"/>
      <c r="N66" s="135">
        <f>'将来負担比率（分子）の構造'!M$41</f>
        <v>4638</v>
      </c>
      <c r="O66" s="135"/>
      <c r="P66" s="135"/>
    </row>
    <row r="67" spans="1:16">
      <c r="A67" s="135" t="s">
        <v>61</v>
      </c>
      <c r="B67" s="135" t="e">
        <f>NA()</f>
        <v>#N/A</v>
      </c>
      <c r="C67" s="135">
        <f>IF(ISNUMBER('将来負担比率（分子）の構造'!I$52), IF('将来負担比率（分子）の構造'!I$52 &lt; 0, 0, '将来負担比率（分子）の構造'!I$52), NA())</f>
        <v>1437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1426642</v>
      </c>
      <c r="S5" s="669"/>
      <c r="T5" s="669"/>
      <c r="U5" s="669"/>
      <c r="V5" s="669"/>
      <c r="W5" s="669"/>
      <c r="X5" s="669"/>
      <c r="Y5" s="716"/>
      <c r="Z5" s="729">
        <v>15.2</v>
      </c>
      <c r="AA5" s="729"/>
      <c r="AB5" s="729"/>
      <c r="AC5" s="729"/>
      <c r="AD5" s="730">
        <v>1426642</v>
      </c>
      <c r="AE5" s="730"/>
      <c r="AF5" s="730"/>
      <c r="AG5" s="730"/>
      <c r="AH5" s="730"/>
      <c r="AI5" s="730"/>
      <c r="AJ5" s="730"/>
      <c r="AK5" s="730"/>
      <c r="AL5" s="717">
        <v>22.6</v>
      </c>
      <c r="AM5" s="686"/>
      <c r="AN5" s="686"/>
      <c r="AO5" s="718"/>
      <c r="AP5" s="705" t="s">
        <v>208</v>
      </c>
      <c r="AQ5" s="706"/>
      <c r="AR5" s="706"/>
      <c r="AS5" s="706"/>
      <c r="AT5" s="706"/>
      <c r="AU5" s="706"/>
      <c r="AV5" s="706"/>
      <c r="AW5" s="706"/>
      <c r="AX5" s="706"/>
      <c r="AY5" s="706"/>
      <c r="AZ5" s="706"/>
      <c r="BA5" s="706"/>
      <c r="BB5" s="706"/>
      <c r="BC5" s="706"/>
      <c r="BD5" s="706"/>
      <c r="BE5" s="706"/>
      <c r="BF5" s="707"/>
      <c r="BG5" s="618">
        <v>1410247</v>
      </c>
      <c r="BH5" s="619"/>
      <c r="BI5" s="619"/>
      <c r="BJ5" s="619"/>
      <c r="BK5" s="619"/>
      <c r="BL5" s="619"/>
      <c r="BM5" s="619"/>
      <c r="BN5" s="620"/>
      <c r="BO5" s="671">
        <v>98.9</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84258</v>
      </c>
      <c r="S6" s="619"/>
      <c r="T6" s="619"/>
      <c r="U6" s="619"/>
      <c r="V6" s="619"/>
      <c r="W6" s="619"/>
      <c r="X6" s="619"/>
      <c r="Y6" s="620"/>
      <c r="Z6" s="671">
        <v>0.9</v>
      </c>
      <c r="AA6" s="671"/>
      <c r="AB6" s="671"/>
      <c r="AC6" s="671"/>
      <c r="AD6" s="672">
        <v>84258</v>
      </c>
      <c r="AE6" s="672"/>
      <c r="AF6" s="672"/>
      <c r="AG6" s="672"/>
      <c r="AH6" s="672"/>
      <c r="AI6" s="672"/>
      <c r="AJ6" s="672"/>
      <c r="AK6" s="672"/>
      <c r="AL6" s="641">
        <v>1.3</v>
      </c>
      <c r="AM6" s="673"/>
      <c r="AN6" s="673"/>
      <c r="AO6" s="674"/>
      <c r="AP6" s="615" t="s">
        <v>214</v>
      </c>
      <c r="AQ6" s="616"/>
      <c r="AR6" s="616"/>
      <c r="AS6" s="616"/>
      <c r="AT6" s="616"/>
      <c r="AU6" s="616"/>
      <c r="AV6" s="616"/>
      <c r="AW6" s="616"/>
      <c r="AX6" s="616"/>
      <c r="AY6" s="616"/>
      <c r="AZ6" s="616"/>
      <c r="BA6" s="616"/>
      <c r="BB6" s="616"/>
      <c r="BC6" s="616"/>
      <c r="BD6" s="616"/>
      <c r="BE6" s="616"/>
      <c r="BF6" s="617"/>
      <c r="BG6" s="618">
        <v>1410247</v>
      </c>
      <c r="BH6" s="619"/>
      <c r="BI6" s="619"/>
      <c r="BJ6" s="619"/>
      <c r="BK6" s="619"/>
      <c r="BL6" s="619"/>
      <c r="BM6" s="619"/>
      <c r="BN6" s="620"/>
      <c r="BO6" s="671">
        <v>98.9</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76259</v>
      </c>
      <c r="CS6" s="619"/>
      <c r="CT6" s="619"/>
      <c r="CU6" s="619"/>
      <c r="CV6" s="619"/>
      <c r="CW6" s="619"/>
      <c r="CX6" s="619"/>
      <c r="CY6" s="620"/>
      <c r="CZ6" s="671">
        <v>0.9</v>
      </c>
      <c r="DA6" s="671"/>
      <c r="DB6" s="671"/>
      <c r="DC6" s="671"/>
      <c r="DD6" s="624">
        <v>54</v>
      </c>
      <c r="DE6" s="619"/>
      <c r="DF6" s="619"/>
      <c r="DG6" s="619"/>
      <c r="DH6" s="619"/>
      <c r="DI6" s="619"/>
      <c r="DJ6" s="619"/>
      <c r="DK6" s="619"/>
      <c r="DL6" s="619"/>
      <c r="DM6" s="619"/>
      <c r="DN6" s="619"/>
      <c r="DO6" s="619"/>
      <c r="DP6" s="620"/>
      <c r="DQ6" s="624">
        <v>76259</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2264</v>
      </c>
      <c r="S7" s="619"/>
      <c r="T7" s="619"/>
      <c r="U7" s="619"/>
      <c r="V7" s="619"/>
      <c r="W7" s="619"/>
      <c r="X7" s="619"/>
      <c r="Y7" s="620"/>
      <c r="Z7" s="671">
        <v>0</v>
      </c>
      <c r="AA7" s="671"/>
      <c r="AB7" s="671"/>
      <c r="AC7" s="671"/>
      <c r="AD7" s="672">
        <v>2264</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587027</v>
      </c>
      <c r="BH7" s="619"/>
      <c r="BI7" s="619"/>
      <c r="BJ7" s="619"/>
      <c r="BK7" s="619"/>
      <c r="BL7" s="619"/>
      <c r="BM7" s="619"/>
      <c r="BN7" s="620"/>
      <c r="BO7" s="671">
        <v>41.1</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1188626</v>
      </c>
      <c r="CS7" s="619"/>
      <c r="CT7" s="619"/>
      <c r="CU7" s="619"/>
      <c r="CV7" s="619"/>
      <c r="CW7" s="619"/>
      <c r="CX7" s="619"/>
      <c r="CY7" s="620"/>
      <c r="CZ7" s="671">
        <v>14.1</v>
      </c>
      <c r="DA7" s="671"/>
      <c r="DB7" s="671"/>
      <c r="DC7" s="671"/>
      <c r="DD7" s="624">
        <v>62859</v>
      </c>
      <c r="DE7" s="619"/>
      <c r="DF7" s="619"/>
      <c r="DG7" s="619"/>
      <c r="DH7" s="619"/>
      <c r="DI7" s="619"/>
      <c r="DJ7" s="619"/>
      <c r="DK7" s="619"/>
      <c r="DL7" s="619"/>
      <c r="DM7" s="619"/>
      <c r="DN7" s="619"/>
      <c r="DO7" s="619"/>
      <c r="DP7" s="620"/>
      <c r="DQ7" s="624">
        <v>904546</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6949</v>
      </c>
      <c r="S8" s="619"/>
      <c r="T8" s="619"/>
      <c r="U8" s="619"/>
      <c r="V8" s="619"/>
      <c r="W8" s="619"/>
      <c r="X8" s="619"/>
      <c r="Y8" s="620"/>
      <c r="Z8" s="671">
        <v>0.1</v>
      </c>
      <c r="AA8" s="671"/>
      <c r="AB8" s="671"/>
      <c r="AC8" s="671"/>
      <c r="AD8" s="672">
        <v>6949</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21858</v>
      </c>
      <c r="BH8" s="619"/>
      <c r="BI8" s="619"/>
      <c r="BJ8" s="619"/>
      <c r="BK8" s="619"/>
      <c r="BL8" s="619"/>
      <c r="BM8" s="619"/>
      <c r="BN8" s="620"/>
      <c r="BO8" s="671">
        <v>1.5</v>
      </c>
      <c r="BP8" s="671"/>
      <c r="BQ8" s="671"/>
      <c r="BR8" s="671"/>
      <c r="BS8" s="624" t="s">
        <v>111</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2222168</v>
      </c>
      <c r="CS8" s="619"/>
      <c r="CT8" s="619"/>
      <c r="CU8" s="619"/>
      <c r="CV8" s="619"/>
      <c r="CW8" s="619"/>
      <c r="CX8" s="619"/>
      <c r="CY8" s="620"/>
      <c r="CZ8" s="671">
        <v>26.3</v>
      </c>
      <c r="DA8" s="671"/>
      <c r="DB8" s="671"/>
      <c r="DC8" s="671"/>
      <c r="DD8" s="624">
        <v>2483</v>
      </c>
      <c r="DE8" s="619"/>
      <c r="DF8" s="619"/>
      <c r="DG8" s="619"/>
      <c r="DH8" s="619"/>
      <c r="DI8" s="619"/>
      <c r="DJ8" s="619"/>
      <c r="DK8" s="619"/>
      <c r="DL8" s="619"/>
      <c r="DM8" s="619"/>
      <c r="DN8" s="619"/>
      <c r="DO8" s="619"/>
      <c r="DP8" s="620"/>
      <c r="DQ8" s="624">
        <v>1305688</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6369</v>
      </c>
      <c r="S9" s="619"/>
      <c r="T9" s="619"/>
      <c r="U9" s="619"/>
      <c r="V9" s="619"/>
      <c r="W9" s="619"/>
      <c r="X9" s="619"/>
      <c r="Y9" s="620"/>
      <c r="Z9" s="671">
        <v>0.1</v>
      </c>
      <c r="AA9" s="671"/>
      <c r="AB9" s="671"/>
      <c r="AC9" s="671"/>
      <c r="AD9" s="672">
        <v>6369</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455394</v>
      </c>
      <c r="BH9" s="619"/>
      <c r="BI9" s="619"/>
      <c r="BJ9" s="619"/>
      <c r="BK9" s="619"/>
      <c r="BL9" s="619"/>
      <c r="BM9" s="619"/>
      <c r="BN9" s="620"/>
      <c r="BO9" s="671">
        <v>31.9</v>
      </c>
      <c r="BP9" s="671"/>
      <c r="BQ9" s="671"/>
      <c r="BR9" s="671"/>
      <c r="BS9" s="624" t="s">
        <v>111</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803778</v>
      </c>
      <c r="CS9" s="619"/>
      <c r="CT9" s="619"/>
      <c r="CU9" s="619"/>
      <c r="CV9" s="619"/>
      <c r="CW9" s="619"/>
      <c r="CX9" s="619"/>
      <c r="CY9" s="620"/>
      <c r="CZ9" s="671">
        <v>9.5</v>
      </c>
      <c r="DA9" s="671"/>
      <c r="DB9" s="671"/>
      <c r="DC9" s="671"/>
      <c r="DD9" s="624">
        <v>10838</v>
      </c>
      <c r="DE9" s="619"/>
      <c r="DF9" s="619"/>
      <c r="DG9" s="619"/>
      <c r="DH9" s="619"/>
      <c r="DI9" s="619"/>
      <c r="DJ9" s="619"/>
      <c r="DK9" s="619"/>
      <c r="DL9" s="619"/>
      <c r="DM9" s="619"/>
      <c r="DN9" s="619"/>
      <c r="DO9" s="619"/>
      <c r="DP9" s="620"/>
      <c r="DQ9" s="624">
        <v>794199</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279581</v>
      </c>
      <c r="S10" s="619"/>
      <c r="T10" s="619"/>
      <c r="U10" s="619"/>
      <c r="V10" s="619"/>
      <c r="W10" s="619"/>
      <c r="X10" s="619"/>
      <c r="Y10" s="620"/>
      <c r="Z10" s="671">
        <v>3</v>
      </c>
      <c r="AA10" s="671"/>
      <c r="AB10" s="671"/>
      <c r="AC10" s="671"/>
      <c r="AD10" s="672">
        <v>279581</v>
      </c>
      <c r="AE10" s="672"/>
      <c r="AF10" s="672"/>
      <c r="AG10" s="672"/>
      <c r="AH10" s="672"/>
      <c r="AI10" s="672"/>
      <c r="AJ10" s="672"/>
      <c r="AK10" s="672"/>
      <c r="AL10" s="641">
        <v>4.4000000000000004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38641</v>
      </c>
      <c r="BH10" s="619"/>
      <c r="BI10" s="619"/>
      <c r="BJ10" s="619"/>
      <c r="BK10" s="619"/>
      <c r="BL10" s="619"/>
      <c r="BM10" s="619"/>
      <c r="BN10" s="620"/>
      <c r="BO10" s="671">
        <v>2.7</v>
      </c>
      <c r="BP10" s="671"/>
      <c r="BQ10" s="671"/>
      <c r="BR10" s="671"/>
      <c r="BS10" s="624" t="s">
        <v>111</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30601</v>
      </c>
      <c r="CS10" s="619"/>
      <c r="CT10" s="619"/>
      <c r="CU10" s="619"/>
      <c r="CV10" s="619"/>
      <c r="CW10" s="619"/>
      <c r="CX10" s="619"/>
      <c r="CY10" s="620"/>
      <c r="CZ10" s="671">
        <v>0.4</v>
      </c>
      <c r="DA10" s="671"/>
      <c r="DB10" s="671"/>
      <c r="DC10" s="671"/>
      <c r="DD10" s="624" t="s">
        <v>111</v>
      </c>
      <c r="DE10" s="619"/>
      <c r="DF10" s="619"/>
      <c r="DG10" s="619"/>
      <c r="DH10" s="619"/>
      <c r="DI10" s="619"/>
      <c r="DJ10" s="619"/>
      <c r="DK10" s="619"/>
      <c r="DL10" s="619"/>
      <c r="DM10" s="619"/>
      <c r="DN10" s="619"/>
      <c r="DO10" s="619"/>
      <c r="DP10" s="620"/>
      <c r="DQ10" s="624">
        <v>30530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18176</v>
      </c>
      <c r="S11" s="619"/>
      <c r="T11" s="619"/>
      <c r="U11" s="619"/>
      <c r="V11" s="619"/>
      <c r="W11" s="619"/>
      <c r="X11" s="619"/>
      <c r="Y11" s="620"/>
      <c r="Z11" s="671">
        <v>0.2</v>
      </c>
      <c r="AA11" s="671"/>
      <c r="AB11" s="671"/>
      <c r="AC11" s="671"/>
      <c r="AD11" s="672">
        <v>18176</v>
      </c>
      <c r="AE11" s="672"/>
      <c r="AF11" s="672"/>
      <c r="AG11" s="672"/>
      <c r="AH11" s="672"/>
      <c r="AI11" s="672"/>
      <c r="AJ11" s="672"/>
      <c r="AK11" s="672"/>
      <c r="AL11" s="641">
        <v>0.3</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71134</v>
      </c>
      <c r="BH11" s="619"/>
      <c r="BI11" s="619"/>
      <c r="BJ11" s="619"/>
      <c r="BK11" s="619"/>
      <c r="BL11" s="619"/>
      <c r="BM11" s="619"/>
      <c r="BN11" s="620"/>
      <c r="BO11" s="671">
        <v>5</v>
      </c>
      <c r="BP11" s="671"/>
      <c r="BQ11" s="671"/>
      <c r="BR11" s="671"/>
      <c r="BS11" s="624" t="s">
        <v>111</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435565</v>
      </c>
      <c r="CS11" s="619"/>
      <c r="CT11" s="619"/>
      <c r="CU11" s="619"/>
      <c r="CV11" s="619"/>
      <c r="CW11" s="619"/>
      <c r="CX11" s="619"/>
      <c r="CY11" s="620"/>
      <c r="CZ11" s="671">
        <v>5.2</v>
      </c>
      <c r="DA11" s="671"/>
      <c r="DB11" s="671"/>
      <c r="DC11" s="671"/>
      <c r="DD11" s="624">
        <v>179680</v>
      </c>
      <c r="DE11" s="619"/>
      <c r="DF11" s="619"/>
      <c r="DG11" s="619"/>
      <c r="DH11" s="619"/>
      <c r="DI11" s="619"/>
      <c r="DJ11" s="619"/>
      <c r="DK11" s="619"/>
      <c r="DL11" s="619"/>
      <c r="DM11" s="619"/>
      <c r="DN11" s="619"/>
      <c r="DO11" s="619"/>
      <c r="DP11" s="620"/>
      <c r="DQ11" s="624">
        <v>256166</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697464</v>
      </c>
      <c r="BH12" s="619"/>
      <c r="BI12" s="619"/>
      <c r="BJ12" s="619"/>
      <c r="BK12" s="619"/>
      <c r="BL12" s="619"/>
      <c r="BM12" s="619"/>
      <c r="BN12" s="620"/>
      <c r="BO12" s="671">
        <v>48.9</v>
      </c>
      <c r="BP12" s="671"/>
      <c r="BQ12" s="671"/>
      <c r="BR12" s="671"/>
      <c r="BS12" s="624" t="s">
        <v>111</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92764</v>
      </c>
      <c r="CS12" s="619"/>
      <c r="CT12" s="619"/>
      <c r="CU12" s="619"/>
      <c r="CV12" s="619"/>
      <c r="CW12" s="619"/>
      <c r="CX12" s="619"/>
      <c r="CY12" s="620"/>
      <c r="CZ12" s="671">
        <v>1.1000000000000001</v>
      </c>
      <c r="DA12" s="671"/>
      <c r="DB12" s="671"/>
      <c r="DC12" s="671"/>
      <c r="DD12" s="624" t="s">
        <v>111</v>
      </c>
      <c r="DE12" s="619"/>
      <c r="DF12" s="619"/>
      <c r="DG12" s="619"/>
      <c r="DH12" s="619"/>
      <c r="DI12" s="619"/>
      <c r="DJ12" s="619"/>
      <c r="DK12" s="619"/>
      <c r="DL12" s="619"/>
      <c r="DM12" s="619"/>
      <c r="DN12" s="619"/>
      <c r="DO12" s="619"/>
      <c r="DP12" s="620"/>
      <c r="DQ12" s="624">
        <v>90525</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18454</v>
      </c>
      <c r="S13" s="619"/>
      <c r="T13" s="619"/>
      <c r="U13" s="619"/>
      <c r="V13" s="619"/>
      <c r="W13" s="619"/>
      <c r="X13" s="619"/>
      <c r="Y13" s="620"/>
      <c r="Z13" s="671">
        <v>0.2</v>
      </c>
      <c r="AA13" s="671"/>
      <c r="AB13" s="671"/>
      <c r="AC13" s="671"/>
      <c r="AD13" s="672">
        <v>18454</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694208</v>
      </c>
      <c r="BH13" s="619"/>
      <c r="BI13" s="619"/>
      <c r="BJ13" s="619"/>
      <c r="BK13" s="619"/>
      <c r="BL13" s="619"/>
      <c r="BM13" s="619"/>
      <c r="BN13" s="620"/>
      <c r="BO13" s="671">
        <v>48.7</v>
      </c>
      <c r="BP13" s="671"/>
      <c r="BQ13" s="671"/>
      <c r="BR13" s="671"/>
      <c r="BS13" s="624" t="s">
        <v>111</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695906</v>
      </c>
      <c r="CS13" s="619"/>
      <c r="CT13" s="619"/>
      <c r="CU13" s="619"/>
      <c r="CV13" s="619"/>
      <c r="CW13" s="619"/>
      <c r="CX13" s="619"/>
      <c r="CY13" s="620"/>
      <c r="CZ13" s="671">
        <v>8.1999999999999993</v>
      </c>
      <c r="DA13" s="671"/>
      <c r="DB13" s="671"/>
      <c r="DC13" s="671"/>
      <c r="DD13" s="624">
        <v>250396</v>
      </c>
      <c r="DE13" s="619"/>
      <c r="DF13" s="619"/>
      <c r="DG13" s="619"/>
      <c r="DH13" s="619"/>
      <c r="DI13" s="619"/>
      <c r="DJ13" s="619"/>
      <c r="DK13" s="619"/>
      <c r="DL13" s="619"/>
      <c r="DM13" s="619"/>
      <c r="DN13" s="619"/>
      <c r="DO13" s="619"/>
      <c r="DP13" s="620"/>
      <c r="DQ13" s="624">
        <v>499559</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34844</v>
      </c>
      <c r="BH14" s="619"/>
      <c r="BI14" s="619"/>
      <c r="BJ14" s="619"/>
      <c r="BK14" s="619"/>
      <c r="BL14" s="619"/>
      <c r="BM14" s="619"/>
      <c r="BN14" s="620"/>
      <c r="BO14" s="671">
        <v>2.4</v>
      </c>
      <c r="BP14" s="671"/>
      <c r="BQ14" s="671"/>
      <c r="BR14" s="671"/>
      <c r="BS14" s="624" t="s">
        <v>111</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358974</v>
      </c>
      <c r="CS14" s="619"/>
      <c r="CT14" s="619"/>
      <c r="CU14" s="619"/>
      <c r="CV14" s="619"/>
      <c r="CW14" s="619"/>
      <c r="CX14" s="619"/>
      <c r="CY14" s="620"/>
      <c r="CZ14" s="671">
        <v>4.3</v>
      </c>
      <c r="DA14" s="671"/>
      <c r="DB14" s="671"/>
      <c r="DC14" s="671"/>
      <c r="DD14" s="624">
        <v>35941</v>
      </c>
      <c r="DE14" s="619"/>
      <c r="DF14" s="619"/>
      <c r="DG14" s="619"/>
      <c r="DH14" s="619"/>
      <c r="DI14" s="619"/>
      <c r="DJ14" s="619"/>
      <c r="DK14" s="619"/>
      <c r="DL14" s="619"/>
      <c r="DM14" s="619"/>
      <c r="DN14" s="619"/>
      <c r="DO14" s="619"/>
      <c r="DP14" s="620"/>
      <c r="DQ14" s="624">
        <v>328874</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1851</v>
      </c>
      <c r="S15" s="619"/>
      <c r="T15" s="619"/>
      <c r="U15" s="619"/>
      <c r="V15" s="619"/>
      <c r="W15" s="619"/>
      <c r="X15" s="619"/>
      <c r="Y15" s="620"/>
      <c r="Z15" s="671">
        <v>0</v>
      </c>
      <c r="AA15" s="671"/>
      <c r="AB15" s="671"/>
      <c r="AC15" s="671"/>
      <c r="AD15" s="672">
        <v>1851</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90912</v>
      </c>
      <c r="BH15" s="619"/>
      <c r="BI15" s="619"/>
      <c r="BJ15" s="619"/>
      <c r="BK15" s="619"/>
      <c r="BL15" s="619"/>
      <c r="BM15" s="619"/>
      <c r="BN15" s="620"/>
      <c r="BO15" s="671">
        <v>6.4</v>
      </c>
      <c r="BP15" s="671"/>
      <c r="BQ15" s="671"/>
      <c r="BR15" s="671"/>
      <c r="BS15" s="624" t="s">
        <v>111</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1063622</v>
      </c>
      <c r="CS15" s="619"/>
      <c r="CT15" s="619"/>
      <c r="CU15" s="619"/>
      <c r="CV15" s="619"/>
      <c r="CW15" s="619"/>
      <c r="CX15" s="619"/>
      <c r="CY15" s="620"/>
      <c r="CZ15" s="671">
        <v>12.6</v>
      </c>
      <c r="DA15" s="671"/>
      <c r="DB15" s="671"/>
      <c r="DC15" s="671"/>
      <c r="DD15" s="624">
        <v>165366</v>
      </c>
      <c r="DE15" s="619"/>
      <c r="DF15" s="619"/>
      <c r="DG15" s="619"/>
      <c r="DH15" s="619"/>
      <c r="DI15" s="619"/>
      <c r="DJ15" s="619"/>
      <c r="DK15" s="619"/>
      <c r="DL15" s="619"/>
      <c r="DM15" s="619"/>
      <c r="DN15" s="619"/>
      <c r="DO15" s="619"/>
      <c r="DP15" s="620"/>
      <c r="DQ15" s="624">
        <v>777714</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4938190</v>
      </c>
      <c r="S16" s="619"/>
      <c r="T16" s="619"/>
      <c r="U16" s="619"/>
      <c r="V16" s="619"/>
      <c r="W16" s="619"/>
      <c r="X16" s="619"/>
      <c r="Y16" s="620"/>
      <c r="Z16" s="671">
        <v>52.6</v>
      </c>
      <c r="AA16" s="671"/>
      <c r="AB16" s="671"/>
      <c r="AC16" s="671"/>
      <c r="AD16" s="672">
        <v>4454849</v>
      </c>
      <c r="AE16" s="672"/>
      <c r="AF16" s="672"/>
      <c r="AG16" s="672"/>
      <c r="AH16" s="672"/>
      <c r="AI16" s="672"/>
      <c r="AJ16" s="672"/>
      <c r="AK16" s="672"/>
      <c r="AL16" s="641">
        <v>70.5</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88340</v>
      </c>
      <c r="CS16" s="619"/>
      <c r="CT16" s="619"/>
      <c r="CU16" s="619"/>
      <c r="CV16" s="619"/>
      <c r="CW16" s="619"/>
      <c r="CX16" s="619"/>
      <c r="CY16" s="620"/>
      <c r="CZ16" s="671">
        <v>1</v>
      </c>
      <c r="DA16" s="671"/>
      <c r="DB16" s="671"/>
      <c r="DC16" s="671"/>
      <c r="DD16" s="624" t="s">
        <v>111</v>
      </c>
      <c r="DE16" s="619"/>
      <c r="DF16" s="619"/>
      <c r="DG16" s="619"/>
      <c r="DH16" s="619"/>
      <c r="DI16" s="619"/>
      <c r="DJ16" s="619"/>
      <c r="DK16" s="619"/>
      <c r="DL16" s="619"/>
      <c r="DM16" s="619"/>
      <c r="DN16" s="619"/>
      <c r="DO16" s="619"/>
      <c r="DP16" s="620"/>
      <c r="DQ16" s="624">
        <v>13297</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4454849</v>
      </c>
      <c r="S17" s="619"/>
      <c r="T17" s="619"/>
      <c r="U17" s="619"/>
      <c r="V17" s="619"/>
      <c r="W17" s="619"/>
      <c r="X17" s="619"/>
      <c r="Y17" s="620"/>
      <c r="Z17" s="671">
        <v>47.5</v>
      </c>
      <c r="AA17" s="671"/>
      <c r="AB17" s="671"/>
      <c r="AC17" s="671"/>
      <c r="AD17" s="672">
        <v>4454849</v>
      </c>
      <c r="AE17" s="672"/>
      <c r="AF17" s="672"/>
      <c r="AG17" s="672"/>
      <c r="AH17" s="672"/>
      <c r="AI17" s="672"/>
      <c r="AJ17" s="672"/>
      <c r="AK17" s="672"/>
      <c r="AL17" s="641">
        <v>70.5</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1383858</v>
      </c>
      <c r="CS17" s="619"/>
      <c r="CT17" s="619"/>
      <c r="CU17" s="619"/>
      <c r="CV17" s="619"/>
      <c r="CW17" s="619"/>
      <c r="CX17" s="619"/>
      <c r="CY17" s="620"/>
      <c r="CZ17" s="671">
        <v>16.399999999999999</v>
      </c>
      <c r="DA17" s="671"/>
      <c r="DB17" s="671"/>
      <c r="DC17" s="671"/>
      <c r="DD17" s="624" t="s">
        <v>111</v>
      </c>
      <c r="DE17" s="619"/>
      <c r="DF17" s="619"/>
      <c r="DG17" s="619"/>
      <c r="DH17" s="619"/>
      <c r="DI17" s="619"/>
      <c r="DJ17" s="619"/>
      <c r="DK17" s="619"/>
      <c r="DL17" s="619"/>
      <c r="DM17" s="619"/>
      <c r="DN17" s="619"/>
      <c r="DO17" s="619"/>
      <c r="DP17" s="620"/>
      <c r="DQ17" s="624">
        <v>1355075</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483341</v>
      </c>
      <c r="S18" s="619"/>
      <c r="T18" s="619"/>
      <c r="U18" s="619"/>
      <c r="V18" s="619"/>
      <c r="W18" s="619"/>
      <c r="X18" s="619"/>
      <c r="Y18" s="620"/>
      <c r="Z18" s="671">
        <v>5.0999999999999996</v>
      </c>
      <c r="AA18" s="671"/>
      <c r="AB18" s="671"/>
      <c r="AC18" s="671"/>
      <c r="AD18" s="672" t="s">
        <v>111</v>
      </c>
      <c r="AE18" s="672"/>
      <c r="AF18" s="672"/>
      <c r="AG18" s="672"/>
      <c r="AH18" s="672"/>
      <c r="AI18" s="672"/>
      <c r="AJ18" s="672"/>
      <c r="AK18" s="672"/>
      <c r="AL18" s="641" t="s">
        <v>111</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16395</v>
      </c>
      <c r="BH19" s="619"/>
      <c r="BI19" s="619"/>
      <c r="BJ19" s="619"/>
      <c r="BK19" s="619"/>
      <c r="BL19" s="619"/>
      <c r="BM19" s="619"/>
      <c r="BN19" s="620"/>
      <c r="BO19" s="671">
        <v>1.1000000000000001</v>
      </c>
      <c r="BP19" s="671"/>
      <c r="BQ19" s="671"/>
      <c r="BR19" s="671"/>
      <c r="BS19" s="624" t="s">
        <v>111</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6782734</v>
      </c>
      <c r="S20" s="619"/>
      <c r="T20" s="619"/>
      <c r="U20" s="619"/>
      <c r="V20" s="619"/>
      <c r="W20" s="619"/>
      <c r="X20" s="619"/>
      <c r="Y20" s="620"/>
      <c r="Z20" s="671">
        <v>72.3</v>
      </c>
      <c r="AA20" s="671"/>
      <c r="AB20" s="671"/>
      <c r="AC20" s="671"/>
      <c r="AD20" s="672">
        <v>6299393</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16395</v>
      </c>
      <c r="BH20" s="619"/>
      <c r="BI20" s="619"/>
      <c r="BJ20" s="619"/>
      <c r="BK20" s="619"/>
      <c r="BL20" s="619"/>
      <c r="BM20" s="619"/>
      <c r="BN20" s="620"/>
      <c r="BO20" s="671">
        <v>1.1000000000000001</v>
      </c>
      <c r="BP20" s="671"/>
      <c r="BQ20" s="671"/>
      <c r="BR20" s="671"/>
      <c r="BS20" s="624" t="s">
        <v>111</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8440461</v>
      </c>
      <c r="CS20" s="619"/>
      <c r="CT20" s="619"/>
      <c r="CU20" s="619"/>
      <c r="CV20" s="619"/>
      <c r="CW20" s="619"/>
      <c r="CX20" s="619"/>
      <c r="CY20" s="620"/>
      <c r="CZ20" s="671">
        <v>100</v>
      </c>
      <c r="DA20" s="671"/>
      <c r="DB20" s="671"/>
      <c r="DC20" s="671"/>
      <c r="DD20" s="624">
        <v>707617</v>
      </c>
      <c r="DE20" s="619"/>
      <c r="DF20" s="619"/>
      <c r="DG20" s="619"/>
      <c r="DH20" s="619"/>
      <c r="DI20" s="619"/>
      <c r="DJ20" s="619"/>
      <c r="DK20" s="619"/>
      <c r="DL20" s="619"/>
      <c r="DM20" s="619"/>
      <c r="DN20" s="619"/>
      <c r="DO20" s="619"/>
      <c r="DP20" s="620"/>
      <c r="DQ20" s="624">
        <v>6432432</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2044</v>
      </c>
      <c r="S21" s="619"/>
      <c r="T21" s="619"/>
      <c r="U21" s="619"/>
      <c r="V21" s="619"/>
      <c r="W21" s="619"/>
      <c r="X21" s="619"/>
      <c r="Y21" s="620"/>
      <c r="Z21" s="671">
        <v>0</v>
      </c>
      <c r="AA21" s="671"/>
      <c r="AB21" s="671"/>
      <c r="AC21" s="671"/>
      <c r="AD21" s="672">
        <v>2044</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16395</v>
      </c>
      <c r="BH21" s="619"/>
      <c r="BI21" s="619"/>
      <c r="BJ21" s="619"/>
      <c r="BK21" s="619"/>
      <c r="BL21" s="619"/>
      <c r="BM21" s="619"/>
      <c r="BN21" s="620"/>
      <c r="BO21" s="671">
        <v>1.1000000000000001</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102778</v>
      </c>
      <c r="S22" s="619"/>
      <c r="T22" s="619"/>
      <c r="U22" s="619"/>
      <c r="V22" s="619"/>
      <c r="W22" s="619"/>
      <c r="X22" s="619"/>
      <c r="Y22" s="620"/>
      <c r="Z22" s="671">
        <v>1.1000000000000001</v>
      </c>
      <c r="AA22" s="671"/>
      <c r="AB22" s="671"/>
      <c r="AC22" s="671"/>
      <c r="AD22" s="672" t="s">
        <v>111</v>
      </c>
      <c r="AE22" s="672"/>
      <c r="AF22" s="672"/>
      <c r="AG22" s="672"/>
      <c r="AH22" s="672"/>
      <c r="AI22" s="672"/>
      <c r="AJ22" s="672"/>
      <c r="AK22" s="672"/>
      <c r="AL22" s="641" t="s">
        <v>111</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104655</v>
      </c>
      <c r="S23" s="619"/>
      <c r="T23" s="619"/>
      <c r="U23" s="619"/>
      <c r="V23" s="619"/>
      <c r="W23" s="619"/>
      <c r="X23" s="619"/>
      <c r="Y23" s="620"/>
      <c r="Z23" s="671">
        <v>1.1000000000000001</v>
      </c>
      <c r="AA23" s="671"/>
      <c r="AB23" s="671"/>
      <c r="AC23" s="671"/>
      <c r="AD23" s="672">
        <v>3440</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12828</v>
      </c>
      <c r="S24" s="619"/>
      <c r="T24" s="619"/>
      <c r="U24" s="619"/>
      <c r="V24" s="619"/>
      <c r="W24" s="619"/>
      <c r="X24" s="619"/>
      <c r="Y24" s="620"/>
      <c r="Z24" s="671">
        <v>0.1</v>
      </c>
      <c r="AA24" s="671"/>
      <c r="AB24" s="671"/>
      <c r="AC24" s="671"/>
      <c r="AD24" s="672" t="s">
        <v>111</v>
      </c>
      <c r="AE24" s="672"/>
      <c r="AF24" s="672"/>
      <c r="AG24" s="672"/>
      <c r="AH24" s="672"/>
      <c r="AI24" s="672"/>
      <c r="AJ24" s="672"/>
      <c r="AK24" s="672"/>
      <c r="AL24" s="641" t="s">
        <v>111</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3653535</v>
      </c>
      <c r="CS24" s="669"/>
      <c r="CT24" s="669"/>
      <c r="CU24" s="669"/>
      <c r="CV24" s="669"/>
      <c r="CW24" s="669"/>
      <c r="CX24" s="669"/>
      <c r="CY24" s="716"/>
      <c r="CZ24" s="720">
        <v>43.3</v>
      </c>
      <c r="DA24" s="721"/>
      <c r="DB24" s="721"/>
      <c r="DC24" s="722"/>
      <c r="DD24" s="715">
        <v>2946798</v>
      </c>
      <c r="DE24" s="669"/>
      <c r="DF24" s="669"/>
      <c r="DG24" s="669"/>
      <c r="DH24" s="669"/>
      <c r="DI24" s="669"/>
      <c r="DJ24" s="669"/>
      <c r="DK24" s="716"/>
      <c r="DL24" s="715">
        <v>2230421</v>
      </c>
      <c r="DM24" s="669"/>
      <c r="DN24" s="669"/>
      <c r="DO24" s="669"/>
      <c r="DP24" s="669"/>
      <c r="DQ24" s="669"/>
      <c r="DR24" s="669"/>
      <c r="DS24" s="669"/>
      <c r="DT24" s="669"/>
      <c r="DU24" s="669"/>
      <c r="DV24" s="716"/>
      <c r="DW24" s="717">
        <v>35.299999999999997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567171</v>
      </c>
      <c r="S25" s="619"/>
      <c r="T25" s="619"/>
      <c r="U25" s="619"/>
      <c r="V25" s="619"/>
      <c r="W25" s="619"/>
      <c r="X25" s="619"/>
      <c r="Y25" s="620"/>
      <c r="Z25" s="671">
        <v>6</v>
      </c>
      <c r="AA25" s="671"/>
      <c r="AB25" s="671"/>
      <c r="AC25" s="671"/>
      <c r="AD25" s="672" t="s">
        <v>111</v>
      </c>
      <c r="AE25" s="672"/>
      <c r="AF25" s="672"/>
      <c r="AG25" s="672"/>
      <c r="AH25" s="672"/>
      <c r="AI25" s="672"/>
      <c r="AJ25" s="672"/>
      <c r="AK25" s="672"/>
      <c r="AL25" s="641" t="s">
        <v>111</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1389675</v>
      </c>
      <c r="CS25" s="637"/>
      <c r="CT25" s="637"/>
      <c r="CU25" s="637"/>
      <c r="CV25" s="637"/>
      <c r="CW25" s="637"/>
      <c r="CX25" s="637"/>
      <c r="CY25" s="638"/>
      <c r="CZ25" s="621">
        <v>16.5</v>
      </c>
      <c r="DA25" s="639"/>
      <c r="DB25" s="639"/>
      <c r="DC25" s="640"/>
      <c r="DD25" s="624">
        <v>1308096</v>
      </c>
      <c r="DE25" s="637"/>
      <c r="DF25" s="637"/>
      <c r="DG25" s="637"/>
      <c r="DH25" s="637"/>
      <c r="DI25" s="637"/>
      <c r="DJ25" s="637"/>
      <c r="DK25" s="638"/>
      <c r="DL25" s="624">
        <v>1239082</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953118</v>
      </c>
      <c r="CS26" s="619"/>
      <c r="CT26" s="619"/>
      <c r="CU26" s="619"/>
      <c r="CV26" s="619"/>
      <c r="CW26" s="619"/>
      <c r="CX26" s="619"/>
      <c r="CY26" s="620"/>
      <c r="CZ26" s="621">
        <v>11.3</v>
      </c>
      <c r="DA26" s="639"/>
      <c r="DB26" s="639"/>
      <c r="DC26" s="640"/>
      <c r="DD26" s="624">
        <v>896483</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699585</v>
      </c>
      <c r="S27" s="619"/>
      <c r="T27" s="619"/>
      <c r="U27" s="619"/>
      <c r="V27" s="619"/>
      <c r="W27" s="619"/>
      <c r="X27" s="619"/>
      <c r="Y27" s="620"/>
      <c r="Z27" s="671">
        <v>7.5</v>
      </c>
      <c r="AA27" s="671"/>
      <c r="AB27" s="671"/>
      <c r="AC27" s="671"/>
      <c r="AD27" s="672" t="s">
        <v>111</v>
      </c>
      <c r="AE27" s="672"/>
      <c r="AF27" s="672"/>
      <c r="AG27" s="672"/>
      <c r="AH27" s="672"/>
      <c r="AI27" s="672"/>
      <c r="AJ27" s="672"/>
      <c r="AK27" s="672"/>
      <c r="AL27" s="641" t="s">
        <v>111</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1426642</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880002</v>
      </c>
      <c r="CS27" s="637"/>
      <c r="CT27" s="637"/>
      <c r="CU27" s="637"/>
      <c r="CV27" s="637"/>
      <c r="CW27" s="637"/>
      <c r="CX27" s="637"/>
      <c r="CY27" s="638"/>
      <c r="CZ27" s="621">
        <v>10.4</v>
      </c>
      <c r="DA27" s="639"/>
      <c r="DB27" s="639"/>
      <c r="DC27" s="640"/>
      <c r="DD27" s="624">
        <v>283627</v>
      </c>
      <c r="DE27" s="637"/>
      <c r="DF27" s="637"/>
      <c r="DG27" s="637"/>
      <c r="DH27" s="637"/>
      <c r="DI27" s="637"/>
      <c r="DJ27" s="637"/>
      <c r="DK27" s="638"/>
      <c r="DL27" s="624">
        <v>280258</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25665</v>
      </c>
      <c r="S28" s="619"/>
      <c r="T28" s="619"/>
      <c r="U28" s="619"/>
      <c r="V28" s="619"/>
      <c r="W28" s="619"/>
      <c r="X28" s="619"/>
      <c r="Y28" s="620"/>
      <c r="Z28" s="671">
        <v>0.3</v>
      </c>
      <c r="AA28" s="671"/>
      <c r="AB28" s="671"/>
      <c r="AC28" s="671"/>
      <c r="AD28" s="672">
        <v>5305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1383858</v>
      </c>
      <c r="CS28" s="619"/>
      <c r="CT28" s="619"/>
      <c r="CU28" s="619"/>
      <c r="CV28" s="619"/>
      <c r="CW28" s="619"/>
      <c r="CX28" s="619"/>
      <c r="CY28" s="620"/>
      <c r="CZ28" s="621">
        <v>16.399999999999999</v>
      </c>
      <c r="DA28" s="639"/>
      <c r="DB28" s="639"/>
      <c r="DC28" s="640"/>
      <c r="DD28" s="624">
        <v>1355075</v>
      </c>
      <c r="DE28" s="619"/>
      <c r="DF28" s="619"/>
      <c r="DG28" s="619"/>
      <c r="DH28" s="619"/>
      <c r="DI28" s="619"/>
      <c r="DJ28" s="619"/>
      <c r="DK28" s="620"/>
      <c r="DL28" s="624">
        <v>711081</v>
      </c>
      <c r="DM28" s="619"/>
      <c r="DN28" s="619"/>
      <c r="DO28" s="619"/>
      <c r="DP28" s="619"/>
      <c r="DQ28" s="619"/>
      <c r="DR28" s="619"/>
      <c r="DS28" s="619"/>
      <c r="DT28" s="619"/>
      <c r="DU28" s="619"/>
      <c r="DV28" s="620"/>
      <c r="DW28" s="641">
        <v>11.3</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6000</v>
      </c>
      <c r="S29" s="619"/>
      <c r="T29" s="619"/>
      <c r="U29" s="619"/>
      <c r="V29" s="619"/>
      <c r="W29" s="619"/>
      <c r="X29" s="619"/>
      <c r="Y29" s="620"/>
      <c r="Z29" s="671">
        <v>0.1</v>
      </c>
      <c r="AA29" s="671"/>
      <c r="AB29" s="671"/>
      <c r="AC29" s="671"/>
      <c r="AD29" s="672" t="s">
        <v>111</v>
      </c>
      <c r="AE29" s="672"/>
      <c r="AF29" s="672"/>
      <c r="AG29" s="672"/>
      <c r="AH29" s="672"/>
      <c r="AI29" s="672"/>
      <c r="AJ29" s="672"/>
      <c r="AK29" s="672"/>
      <c r="AL29" s="641" t="s">
        <v>111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1383858</v>
      </c>
      <c r="CS29" s="637"/>
      <c r="CT29" s="637"/>
      <c r="CU29" s="637"/>
      <c r="CV29" s="637"/>
      <c r="CW29" s="637"/>
      <c r="CX29" s="637"/>
      <c r="CY29" s="638"/>
      <c r="CZ29" s="621">
        <v>16.399999999999999</v>
      </c>
      <c r="DA29" s="639"/>
      <c r="DB29" s="639"/>
      <c r="DC29" s="640"/>
      <c r="DD29" s="624">
        <v>1355075</v>
      </c>
      <c r="DE29" s="637"/>
      <c r="DF29" s="637"/>
      <c r="DG29" s="637"/>
      <c r="DH29" s="637"/>
      <c r="DI29" s="637"/>
      <c r="DJ29" s="637"/>
      <c r="DK29" s="638"/>
      <c r="DL29" s="624">
        <v>711081</v>
      </c>
      <c r="DM29" s="637"/>
      <c r="DN29" s="637"/>
      <c r="DO29" s="637"/>
      <c r="DP29" s="637"/>
      <c r="DQ29" s="637"/>
      <c r="DR29" s="637"/>
      <c r="DS29" s="637"/>
      <c r="DT29" s="637"/>
      <c r="DU29" s="637"/>
      <c r="DV29" s="638"/>
      <c r="DW29" s="641">
        <v>11.3</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29129</v>
      </c>
      <c r="S30" s="619"/>
      <c r="T30" s="619"/>
      <c r="U30" s="619"/>
      <c r="V30" s="619"/>
      <c r="W30" s="619"/>
      <c r="X30" s="619"/>
      <c r="Y30" s="620"/>
      <c r="Z30" s="671">
        <v>0.3</v>
      </c>
      <c r="AA30" s="671"/>
      <c r="AB30" s="671"/>
      <c r="AC30" s="671"/>
      <c r="AD30" s="672" t="s">
        <v>111</v>
      </c>
      <c r="AE30" s="672"/>
      <c r="AF30" s="672"/>
      <c r="AG30" s="672"/>
      <c r="AH30" s="672"/>
      <c r="AI30" s="672"/>
      <c r="AJ30" s="672"/>
      <c r="AK30" s="672"/>
      <c r="AL30" s="641" t="s">
        <v>111</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98.4</v>
      </c>
      <c r="BH30" s="685"/>
      <c r="BI30" s="685"/>
      <c r="BJ30" s="685"/>
      <c r="BK30" s="685"/>
      <c r="BL30" s="685"/>
      <c r="BM30" s="686">
        <v>93.9</v>
      </c>
      <c r="BN30" s="685"/>
      <c r="BO30" s="685"/>
      <c r="BP30" s="685"/>
      <c r="BQ30" s="687"/>
      <c r="BR30" s="684">
        <v>98.6</v>
      </c>
      <c r="BS30" s="685"/>
      <c r="BT30" s="685"/>
      <c r="BU30" s="685"/>
      <c r="BV30" s="685"/>
      <c r="BW30" s="685"/>
      <c r="BX30" s="686">
        <v>94</v>
      </c>
      <c r="BY30" s="685"/>
      <c r="BZ30" s="685"/>
      <c r="CA30" s="685"/>
      <c r="CB30" s="687"/>
      <c r="CD30" s="690"/>
      <c r="CE30" s="691"/>
      <c r="CF30" s="655" t="s">
        <v>292</v>
      </c>
      <c r="CG30" s="652"/>
      <c r="CH30" s="652"/>
      <c r="CI30" s="652"/>
      <c r="CJ30" s="652"/>
      <c r="CK30" s="652"/>
      <c r="CL30" s="652"/>
      <c r="CM30" s="652"/>
      <c r="CN30" s="652"/>
      <c r="CO30" s="652"/>
      <c r="CP30" s="652"/>
      <c r="CQ30" s="653"/>
      <c r="CR30" s="618">
        <v>1337215</v>
      </c>
      <c r="CS30" s="619"/>
      <c r="CT30" s="619"/>
      <c r="CU30" s="619"/>
      <c r="CV30" s="619"/>
      <c r="CW30" s="619"/>
      <c r="CX30" s="619"/>
      <c r="CY30" s="620"/>
      <c r="CZ30" s="621">
        <v>15.8</v>
      </c>
      <c r="DA30" s="639"/>
      <c r="DB30" s="639"/>
      <c r="DC30" s="640"/>
      <c r="DD30" s="624">
        <v>1308432</v>
      </c>
      <c r="DE30" s="619"/>
      <c r="DF30" s="619"/>
      <c r="DG30" s="619"/>
      <c r="DH30" s="619"/>
      <c r="DI30" s="619"/>
      <c r="DJ30" s="619"/>
      <c r="DK30" s="620"/>
      <c r="DL30" s="624">
        <v>664438</v>
      </c>
      <c r="DM30" s="619"/>
      <c r="DN30" s="619"/>
      <c r="DO30" s="619"/>
      <c r="DP30" s="619"/>
      <c r="DQ30" s="619"/>
      <c r="DR30" s="619"/>
      <c r="DS30" s="619"/>
      <c r="DT30" s="619"/>
      <c r="DU30" s="619"/>
      <c r="DV30" s="620"/>
      <c r="DW30" s="641">
        <v>10.5</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638942</v>
      </c>
      <c r="S31" s="619"/>
      <c r="T31" s="619"/>
      <c r="U31" s="619"/>
      <c r="V31" s="619"/>
      <c r="W31" s="619"/>
      <c r="X31" s="619"/>
      <c r="Y31" s="620"/>
      <c r="Z31" s="671">
        <v>6.8</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v>
      </c>
      <c r="BH31" s="637"/>
      <c r="BI31" s="637"/>
      <c r="BJ31" s="637"/>
      <c r="BK31" s="637"/>
      <c r="BL31" s="637"/>
      <c r="BM31" s="673">
        <v>96.1</v>
      </c>
      <c r="BN31" s="683"/>
      <c r="BO31" s="683"/>
      <c r="BP31" s="683"/>
      <c r="BQ31" s="647"/>
      <c r="BR31" s="682">
        <v>99</v>
      </c>
      <c r="BS31" s="637"/>
      <c r="BT31" s="637"/>
      <c r="BU31" s="637"/>
      <c r="BV31" s="637"/>
      <c r="BW31" s="637"/>
      <c r="BX31" s="673">
        <v>95.9</v>
      </c>
      <c r="BY31" s="683"/>
      <c r="BZ31" s="683"/>
      <c r="CA31" s="683"/>
      <c r="CB31" s="647"/>
      <c r="CD31" s="690"/>
      <c r="CE31" s="691"/>
      <c r="CF31" s="655" t="s">
        <v>296</v>
      </c>
      <c r="CG31" s="652"/>
      <c r="CH31" s="652"/>
      <c r="CI31" s="652"/>
      <c r="CJ31" s="652"/>
      <c r="CK31" s="652"/>
      <c r="CL31" s="652"/>
      <c r="CM31" s="652"/>
      <c r="CN31" s="652"/>
      <c r="CO31" s="652"/>
      <c r="CP31" s="652"/>
      <c r="CQ31" s="653"/>
      <c r="CR31" s="618">
        <v>46643</v>
      </c>
      <c r="CS31" s="637"/>
      <c r="CT31" s="637"/>
      <c r="CU31" s="637"/>
      <c r="CV31" s="637"/>
      <c r="CW31" s="637"/>
      <c r="CX31" s="637"/>
      <c r="CY31" s="638"/>
      <c r="CZ31" s="621">
        <v>0.6</v>
      </c>
      <c r="DA31" s="639"/>
      <c r="DB31" s="639"/>
      <c r="DC31" s="640"/>
      <c r="DD31" s="624">
        <v>46643</v>
      </c>
      <c r="DE31" s="637"/>
      <c r="DF31" s="637"/>
      <c r="DG31" s="637"/>
      <c r="DH31" s="637"/>
      <c r="DI31" s="637"/>
      <c r="DJ31" s="637"/>
      <c r="DK31" s="638"/>
      <c r="DL31" s="624">
        <v>46643</v>
      </c>
      <c r="DM31" s="637"/>
      <c r="DN31" s="637"/>
      <c r="DO31" s="637"/>
      <c r="DP31" s="637"/>
      <c r="DQ31" s="637"/>
      <c r="DR31" s="637"/>
      <c r="DS31" s="637"/>
      <c r="DT31" s="637"/>
      <c r="DU31" s="637"/>
      <c r="DV31" s="638"/>
      <c r="DW31" s="641">
        <v>0.7</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192292</v>
      </c>
      <c r="S32" s="619"/>
      <c r="T32" s="619"/>
      <c r="U32" s="619"/>
      <c r="V32" s="619"/>
      <c r="W32" s="619"/>
      <c r="X32" s="619"/>
      <c r="Y32" s="620"/>
      <c r="Z32" s="671">
        <v>2</v>
      </c>
      <c r="AA32" s="671"/>
      <c r="AB32" s="671"/>
      <c r="AC32" s="671"/>
      <c r="AD32" s="672">
        <v>9654</v>
      </c>
      <c r="AE32" s="672"/>
      <c r="AF32" s="672"/>
      <c r="AG32" s="672"/>
      <c r="AH32" s="672"/>
      <c r="AI32" s="672"/>
      <c r="AJ32" s="672"/>
      <c r="AK32" s="672"/>
      <c r="AL32" s="641">
        <v>0.2</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97.7</v>
      </c>
      <c r="BH32" s="603"/>
      <c r="BI32" s="603"/>
      <c r="BJ32" s="603"/>
      <c r="BK32" s="603"/>
      <c r="BL32" s="603"/>
      <c r="BM32" s="666">
        <v>91.5</v>
      </c>
      <c r="BN32" s="603"/>
      <c r="BO32" s="603"/>
      <c r="BP32" s="603"/>
      <c r="BQ32" s="660"/>
      <c r="BR32" s="681">
        <v>98</v>
      </c>
      <c r="BS32" s="603"/>
      <c r="BT32" s="603"/>
      <c r="BU32" s="603"/>
      <c r="BV32" s="603"/>
      <c r="BW32" s="603"/>
      <c r="BX32" s="666">
        <v>92.2</v>
      </c>
      <c r="BY32" s="603"/>
      <c r="BZ32" s="603"/>
      <c r="CA32" s="603"/>
      <c r="CB32" s="660"/>
      <c r="CD32" s="692"/>
      <c r="CE32" s="693"/>
      <c r="CF32" s="655" t="s">
        <v>299</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222600</v>
      </c>
      <c r="S33" s="619"/>
      <c r="T33" s="619"/>
      <c r="U33" s="619"/>
      <c r="V33" s="619"/>
      <c r="W33" s="619"/>
      <c r="X33" s="619"/>
      <c r="Y33" s="620"/>
      <c r="Z33" s="671">
        <v>2.4</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3990969</v>
      </c>
      <c r="CS33" s="637"/>
      <c r="CT33" s="637"/>
      <c r="CU33" s="637"/>
      <c r="CV33" s="637"/>
      <c r="CW33" s="637"/>
      <c r="CX33" s="637"/>
      <c r="CY33" s="638"/>
      <c r="CZ33" s="621">
        <v>47.3</v>
      </c>
      <c r="DA33" s="639"/>
      <c r="DB33" s="639"/>
      <c r="DC33" s="640"/>
      <c r="DD33" s="624">
        <v>3234475</v>
      </c>
      <c r="DE33" s="637"/>
      <c r="DF33" s="637"/>
      <c r="DG33" s="637"/>
      <c r="DH33" s="637"/>
      <c r="DI33" s="637"/>
      <c r="DJ33" s="637"/>
      <c r="DK33" s="638"/>
      <c r="DL33" s="624">
        <v>2156499</v>
      </c>
      <c r="DM33" s="637"/>
      <c r="DN33" s="637"/>
      <c r="DO33" s="637"/>
      <c r="DP33" s="637"/>
      <c r="DQ33" s="637"/>
      <c r="DR33" s="637"/>
      <c r="DS33" s="637"/>
      <c r="DT33" s="637"/>
      <c r="DU33" s="637"/>
      <c r="DV33" s="638"/>
      <c r="DW33" s="641">
        <v>34.1</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1054657</v>
      </c>
      <c r="CS34" s="619"/>
      <c r="CT34" s="619"/>
      <c r="CU34" s="619"/>
      <c r="CV34" s="619"/>
      <c r="CW34" s="619"/>
      <c r="CX34" s="619"/>
      <c r="CY34" s="620"/>
      <c r="CZ34" s="621">
        <v>12.5</v>
      </c>
      <c r="DA34" s="639"/>
      <c r="DB34" s="639"/>
      <c r="DC34" s="640"/>
      <c r="DD34" s="624">
        <v>775812</v>
      </c>
      <c r="DE34" s="619"/>
      <c r="DF34" s="619"/>
      <c r="DG34" s="619"/>
      <c r="DH34" s="619"/>
      <c r="DI34" s="619"/>
      <c r="DJ34" s="619"/>
      <c r="DK34" s="620"/>
      <c r="DL34" s="624">
        <v>422175</v>
      </c>
      <c r="DM34" s="619"/>
      <c r="DN34" s="619"/>
      <c r="DO34" s="619"/>
      <c r="DP34" s="619"/>
      <c r="DQ34" s="619"/>
      <c r="DR34" s="619"/>
      <c r="DS34" s="619"/>
      <c r="DT34" s="619"/>
      <c r="DU34" s="619"/>
      <c r="DV34" s="620"/>
      <c r="DW34" s="641">
        <v>6.7</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t="s">
        <v>111</v>
      </c>
      <c r="S35" s="619"/>
      <c r="T35" s="619"/>
      <c r="U35" s="619"/>
      <c r="V35" s="619"/>
      <c r="W35" s="619"/>
      <c r="X35" s="619"/>
      <c r="Y35" s="620"/>
      <c r="Z35" s="671" t="s">
        <v>111</v>
      </c>
      <c r="AA35" s="671"/>
      <c r="AB35" s="671"/>
      <c r="AC35" s="671"/>
      <c r="AD35" s="672" t="s">
        <v>111</v>
      </c>
      <c r="AE35" s="672"/>
      <c r="AF35" s="672"/>
      <c r="AG35" s="672"/>
      <c r="AH35" s="672"/>
      <c r="AI35" s="672"/>
      <c r="AJ35" s="672"/>
      <c r="AK35" s="672"/>
      <c r="AL35" s="641" t="s">
        <v>111</v>
      </c>
      <c r="AM35" s="673"/>
      <c r="AN35" s="673"/>
      <c r="AO35" s="674"/>
      <c r="AP35" s="186"/>
      <c r="AQ35" s="675" t="s">
        <v>307</v>
      </c>
      <c r="AR35" s="676"/>
      <c r="AS35" s="676"/>
      <c r="AT35" s="676"/>
      <c r="AU35" s="676"/>
      <c r="AV35" s="676"/>
      <c r="AW35" s="676"/>
      <c r="AX35" s="676"/>
      <c r="AY35" s="677"/>
      <c r="AZ35" s="668">
        <v>1583435</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172452</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73038</v>
      </c>
      <c r="CS35" s="637"/>
      <c r="CT35" s="637"/>
      <c r="CU35" s="637"/>
      <c r="CV35" s="637"/>
      <c r="CW35" s="637"/>
      <c r="CX35" s="637"/>
      <c r="CY35" s="638"/>
      <c r="CZ35" s="621">
        <v>0.9</v>
      </c>
      <c r="DA35" s="639"/>
      <c r="DB35" s="639"/>
      <c r="DC35" s="640"/>
      <c r="DD35" s="624">
        <v>57577</v>
      </c>
      <c r="DE35" s="637"/>
      <c r="DF35" s="637"/>
      <c r="DG35" s="637"/>
      <c r="DH35" s="637"/>
      <c r="DI35" s="637"/>
      <c r="DJ35" s="637"/>
      <c r="DK35" s="638"/>
      <c r="DL35" s="624">
        <v>26707</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9386423</v>
      </c>
      <c r="S36" s="659"/>
      <c r="T36" s="659"/>
      <c r="U36" s="659"/>
      <c r="V36" s="659"/>
      <c r="W36" s="659"/>
      <c r="X36" s="659"/>
      <c r="Y36" s="662"/>
      <c r="Z36" s="663">
        <v>100</v>
      </c>
      <c r="AA36" s="663"/>
      <c r="AB36" s="663"/>
      <c r="AC36" s="663"/>
      <c r="AD36" s="664">
        <v>6319836</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371296</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121900</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1328348</v>
      </c>
      <c r="CS36" s="619"/>
      <c r="CT36" s="619"/>
      <c r="CU36" s="619"/>
      <c r="CV36" s="619"/>
      <c r="CW36" s="619"/>
      <c r="CX36" s="619"/>
      <c r="CY36" s="620"/>
      <c r="CZ36" s="621">
        <v>15.7</v>
      </c>
      <c r="DA36" s="639"/>
      <c r="DB36" s="639"/>
      <c r="DC36" s="640"/>
      <c r="DD36" s="624">
        <v>1000682</v>
      </c>
      <c r="DE36" s="619"/>
      <c r="DF36" s="619"/>
      <c r="DG36" s="619"/>
      <c r="DH36" s="619"/>
      <c r="DI36" s="619"/>
      <c r="DJ36" s="619"/>
      <c r="DK36" s="620"/>
      <c r="DL36" s="624">
        <v>921484</v>
      </c>
      <c r="DM36" s="619"/>
      <c r="DN36" s="619"/>
      <c r="DO36" s="619"/>
      <c r="DP36" s="619"/>
      <c r="DQ36" s="619"/>
      <c r="DR36" s="619"/>
      <c r="DS36" s="619"/>
      <c r="DT36" s="619"/>
      <c r="DU36" s="619"/>
      <c r="DV36" s="620"/>
      <c r="DW36" s="641">
        <v>14.6</v>
      </c>
      <c r="DX36" s="642"/>
      <c r="DY36" s="642"/>
      <c r="DZ36" s="642"/>
      <c r="EA36" s="642"/>
      <c r="EB36" s="642"/>
      <c r="EC36" s="643"/>
    </row>
    <row r="37" spans="2:133" ht="11.25" customHeight="1">
      <c r="AQ37" s="644" t="s">
        <v>314</v>
      </c>
      <c r="AR37" s="645"/>
      <c r="AS37" s="645"/>
      <c r="AT37" s="645"/>
      <c r="AU37" s="645"/>
      <c r="AV37" s="645"/>
      <c r="AW37" s="645"/>
      <c r="AX37" s="645"/>
      <c r="AY37" s="646"/>
      <c r="AZ37" s="618">
        <v>325186</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2284</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580027</v>
      </c>
      <c r="CS37" s="637"/>
      <c r="CT37" s="637"/>
      <c r="CU37" s="637"/>
      <c r="CV37" s="637"/>
      <c r="CW37" s="637"/>
      <c r="CX37" s="637"/>
      <c r="CY37" s="638"/>
      <c r="CZ37" s="621">
        <v>6.9</v>
      </c>
      <c r="DA37" s="639"/>
      <c r="DB37" s="639"/>
      <c r="DC37" s="640"/>
      <c r="DD37" s="624">
        <v>564823</v>
      </c>
      <c r="DE37" s="637"/>
      <c r="DF37" s="637"/>
      <c r="DG37" s="637"/>
      <c r="DH37" s="637"/>
      <c r="DI37" s="637"/>
      <c r="DJ37" s="637"/>
      <c r="DK37" s="638"/>
      <c r="DL37" s="624">
        <v>559455</v>
      </c>
      <c r="DM37" s="637"/>
      <c r="DN37" s="637"/>
      <c r="DO37" s="637"/>
      <c r="DP37" s="637"/>
      <c r="DQ37" s="637"/>
      <c r="DR37" s="637"/>
      <c r="DS37" s="637"/>
      <c r="DT37" s="637"/>
      <c r="DU37" s="637"/>
      <c r="DV37" s="638"/>
      <c r="DW37" s="641">
        <v>8.9</v>
      </c>
      <c r="DX37" s="642"/>
      <c r="DY37" s="642"/>
      <c r="DZ37" s="642"/>
      <c r="EA37" s="642"/>
      <c r="EB37" s="642"/>
      <c r="EC37" s="643"/>
    </row>
    <row r="38" spans="2:133" ht="11.25" customHeight="1">
      <c r="AQ38" s="644" t="s">
        <v>317</v>
      </c>
      <c r="AR38" s="645"/>
      <c r="AS38" s="645"/>
      <c r="AT38" s="645"/>
      <c r="AU38" s="645"/>
      <c r="AV38" s="645"/>
      <c r="AW38" s="645"/>
      <c r="AX38" s="645"/>
      <c r="AY38" s="646"/>
      <c r="AZ38" s="618">
        <v>62706</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3680</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1520729</v>
      </c>
      <c r="CS38" s="619"/>
      <c r="CT38" s="619"/>
      <c r="CU38" s="619"/>
      <c r="CV38" s="619"/>
      <c r="CW38" s="619"/>
      <c r="CX38" s="619"/>
      <c r="CY38" s="620"/>
      <c r="CZ38" s="621">
        <v>18</v>
      </c>
      <c r="DA38" s="639"/>
      <c r="DB38" s="639"/>
      <c r="DC38" s="640"/>
      <c r="DD38" s="624">
        <v>1392140</v>
      </c>
      <c r="DE38" s="619"/>
      <c r="DF38" s="619"/>
      <c r="DG38" s="619"/>
      <c r="DH38" s="619"/>
      <c r="DI38" s="619"/>
      <c r="DJ38" s="619"/>
      <c r="DK38" s="620"/>
      <c r="DL38" s="624">
        <v>786133</v>
      </c>
      <c r="DM38" s="619"/>
      <c r="DN38" s="619"/>
      <c r="DO38" s="619"/>
      <c r="DP38" s="619"/>
      <c r="DQ38" s="619"/>
      <c r="DR38" s="619"/>
      <c r="DS38" s="619"/>
      <c r="DT38" s="619"/>
      <c r="DU38" s="619"/>
      <c r="DV38" s="620"/>
      <c r="DW38" s="641">
        <v>12.4</v>
      </c>
      <c r="DX38" s="642"/>
      <c r="DY38" s="642"/>
      <c r="DZ38" s="642"/>
      <c r="EA38" s="642"/>
      <c r="EB38" s="642"/>
      <c r="EC38" s="643"/>
    </row>
    <row r="39" spans="2:133" ht="11.25" customHeight="1">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112</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14197</v>
      </c>
      <c r="CS39" s="637"/>
      <c r="CT39" s="637"/>
      <c r="CU39" s="637"/>
      <c r="CV39" s="637"/>
      <c r="CW39" s="637"/>
      <c r="CX39" s="637"/>
      <c r="CY39" s="638"/>
      <c r="CZ39" s="621">
        <v>0.2</v>
      </c>
      <c r="DA39" s="639"/>
      <c r="DB39" s="639"/>
      <c r="DC39" s="640"/>
      <c r="DD39" s="624">
        <v>8264</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178229</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114</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t="s">
        <v>321</v>
      </c>
      <c r="CS40" s="619"/>
      <c r="CT40" s="619"/>
      <c r="CU40" s="619"/>
      <c r="CV40" s="619"/>
      <c r="CW40" s="619"/>
      <c r="CX40" s="619"/>
      <c r="CY40" s="620"/>
      <c r="CZ40" s="621" t="s">
        <v>321</v>
      </c>
      <c r="DA40" s="639"/>
      <c r="DB40" s="639"/>
      <c r="DC40" s="640"/>
      <c r="DD40" s="624" t="s">
        <v>321</v>
      </c>
      <c r="DE40" s="619"/>
      <c r="DF40" s="619"/>
      <c r="DG40" s="619"/>
      <c r="DH40" s="619"/>
      <c r="DI40" s="619"/>
      <c r="DJ40" s="619"/>
      <c r="DK40" s="620"/>
      <c r="DL40" s="624" t="s">
        <v>321</v>
      </c>
      <c r="DM40" s="619"/>
      <c r="DN40" s="619"/>
      <c r="DO40" s="619"/>
      <c r="DP40" s="619"/>
      <c r="DQ40" s="619"/>
      <c r="DR40" s="619"/>
      <c r="DS40" s="619"/>
      <c r="DT40" s="619"/>
      <c r="DU40" s="619"/>
      <c r="DV40" s="620"/>
      <c r="DW40" s="641" t="s">
        <v>321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646018</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369</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795957</v>
      </c>
      <c r="CS42" s="619"/>
      <c r="CT42" s="619"/>
      <c r="CU42" s="619"/>
      <c r="CV42" s="619"/>
      <c r="CW42" s="619"/>
      <c r="CX42" s="619"/>
      <c r="CY42" s="620"/>
      <c r="CZ42" s="621">
        <v>9.4</v>
      </c>
      <c r="DA42" s="622"/>
      <c r="DB42" s="622"/>
      <c r="DC42" s="623"/>
      <c r="DD42" s="624">
        <v>251159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28724</v>
      </c>
      <c r="CS43" s="637"/>
      <c r="CT43" s="637"/>
      <c r="CU43" s="637"/>
      <c r="CV43" s="637"/>
      <c r="CW43" s="637"/>
      <c r="CX43" s="637"/>
      <c r="CY43" s="638"/>
      <c r="CZ43" s="621">
        <v>0.3</v>
      </c>
      <c r="DA43" s="639"/>
      <c r="DB43" s="639"/>
      <c r="DC43" s="640"/>
      <c r="DD43" s="624">
        <v>28724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707617</v>
      </c>
      <c r="CS44" s="619"/>
      <c r="CT44" s="619"/>
      <c r="CU44" s="619"/>
      <c r="CV44" s="619"/>
      <c r="CW44" s="619"/>
      <c r="CX44" s="619"/>
      <c r="CY44" s="620"/>
      <c r="CZ44" s="621">
        <v>8.4</v>
      </c>
      <c r="DA44" s="622"/>
      <c r="DB44" s="622"/>
      <c r="DC44" s="623"/>
      <c r="DD44" s="624">
        <v>237862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380605</v>
      </c>
      <c r="CS45" s="637"/>
      <c r="CT45" s="637"/>
      <c r="CU45" s="637"/>
      <c r="CV45" s="637"/>
      <c r="CW45" s="637"/>
      <c r="CX45" s="637"/>
      <c r="CY45" s="638"/>
      <c r="CZ45" s="621">
        <v>4.5</v>
      </c>
      <c r="DA45" s="639"/>
      <c r="DB45" s="639"/>
      <c r="DC45" s="640"/>
      <c r="DD45" s="624">
        <v>31416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266842</v>
      </c>
      <c r="CS46" s="619"/>
      <c r="CT46" s="619"/>
      <c r="CU46" s="619"/>
      <c r="CV46" s="619"/>
      <c r="CW46" s="619"/>
      <c r="CX46" s="619"/>
      <c r="CY46" s="620"/>
      <c r="CZ46" s="621">
        <v>3.2</v>
      </c>
      <c r="DA46" s="622"/>
      <c r="DB46" s="622"/>
      <c r="DC46" s="623"/>
      <c r="DD46" s="624">
        <v>191476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v>88340</v>
      </c>
      <c r="CS47" s="637"/>
      <c r="CT47" s="637"/>
      <c r="CU47" s="637"/>
      <c r="CV47" s="637"/>
      <c r="CW47" s="637"/>
      <c r="CX47" s="637"/>
      <c r="CY47" s="638"/>
      <c r="CZ47" s="621">
        <v>1</v>
      </c>
      <c r="DA47" s="639"/>
      <c r="DB47" s="639"/>
      <c r="DC47" s="640"/>
      <c r="DD47" s="624">
        <v>13297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8440461</v>
      </c>
      <c r="CS49" s="603"/>
      <c r="CT49" s="603"/>
      <c r="CU49" s="603"/>
      <c r="CV49" s="603"/>
      <c r="CW49" s="603"/>
      <c r="CX49" s="603"/>
      <c r="CY49" s="604"/>
      <c r="CZ49" s="605">
        <v>100</v>
      </c>
      <c r="DA49" s="606"/>
      <c r="DB49" s="606"/>
      <c r="DC49" s="607"/>
      <c r="DD49" s="608">
        <v>6432432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30">
        <v>9386</v>
      </c>
      <c r="R7" s="1131"/>
      <c r="S7" s="1131"/>
      <c r="T7" s="1131"/>
      <c r="U7" s="1131"/>
      <c r="V7" s="1131">
        <v>8440</v>
      </c>
      <c r="W7" s="1131"/>
      <c r="X7" s="1131"/>
      <c r="Y7" s="1131"/>
      <c r="Z7" s="1131"/>
      <c r="AA7" s="1131">
        <v>946</v>
      </c>
      <c r="AB7" s="1131"/>
      <c r="AC7" s="1131"/>
      <c r="AD7" s="1131"/>
      <c r="AE7" s="1132"/>
      <c r="AF7" s="1133">
        <v>930</v>
      </c>
      <c r="AG7" s="1134"/>
      <c r="AH7" s="1134"/>
      <c r="AI7" s="1134"/>
      <c r="AJ7" s="1135"/>
      <c r="AK7" s="1117">
        <v>29</v>
      </c>
      <c r="AL7" s="1118"/>
      <c r="AM7" s="1118"/>
      <c r="AN7" s="1118"/>
      <c r="AO7" s="1118"/>
      <c r="AP7" s="1118">
        <v>4638103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366</v>
      </c>
      <c r="C8" s="1064"/>
      <c r="D8" s="1064"/>
      <c r="E8" s="1064"/>
      <c r="F8" s="1064"/>
      <c r="G8" s="1064"/>
      <c r="H8" s="1064"/>
      <c r="I8" s="1064"/>
      <c r="J8" s="1064"/>
      <c r="K8" s="1064"/>
      <c r="L8" s="1064"/>
      <c r="M8" s="1064"/>
      <c r="N8" s="1064"/>
      <c r="O8" s="1064"/>
      <c r="P8" s="1065"/>
      <c r="Q8" s="1069">
        <v>48</v>
      </c>
      <c r="R8" s="1070"/>
      <c r="S8" s="1070"/>
      <c r="T8" s="1070"/>
      <c r="U8" s="1070"/>
      <c r="V8" s="1070">
        <v>48</v>
      </c>
      <c r="W8" s="1070"/>
      <c r="X8" s="1070"/>
      <c r="Y8" s="1070"/>
      <c r="Z8" s="1070"/>
      <c r="AA8" s="1070">
        <v>0</v>
      </c>
      <c r="AB8" s="1070"/>
      <c r="AC8" s="1070"/>
      <c r="AD8" s="1070"/>
      <c r="AE8" s="1071"/>
      <c r="AF8" s="1045">
        <v>0</v>
      </c>
      <c r="AG8" s="1046"/>
      <c r="AH8" s="1046"/>
      <c r="AI8" s="1046"/>
      <c r="AJ8" s="1047"/>
      <c r="AK8" s="1112" t="s">
        <v>553</v>
      </c>
      <c r="AL8" s="1113"/>
      <c r="AM8" s="1113"/>
      <c r="AN8" s="1113"/>
      <c r="AO8" s="1113"/>
      <c r="AP8" s="1113" t="s">
        <v>553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9434</v>
      </c>
      <c r="R23" s="1095"/>
      <c r="S23" s="1095"/>
      <c r="T23" s="1095"/>
      <c r="U23" s="1095"/>
      <c r="V23" s="1095">
        <v>8488</v>
      </c>
      <c r="W23" s="1095"/>
      <c r="X23" s="1095"/>
      <c r="Y23" s="1095"/>
      <c r="Z23" s="1095"/>
      <c r="AA23" s="1095">
        <v>946</v>
      </c>
      <c r="AB23" s="1095"/>
      <c r="AC23" s="1095"/>
      <c r="AD23" s="1095"/>
      <c r="AE23" s="1096"/>
      <c r="AF23" s="1097">
        <v>930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2351</v>
      </c>
      <c r="R28" s="1080"/>
      <c r="S28" s="1080"/>
      <c r="T28" s="1080"/>
      <c r="U28" s="1080"/>
      <c r="V28" s="1080">
        <v>2179</v>
      </c>
      <c r="W28" s="1080"/>
      <c r="X28" s="1080"/>
      <c r="Y28" s="1080"/>
      <c r="Z28" s="1080"/>
      <c r="AA28" s="1080">
        <v>172</v>
      </c>
      <c r="AB28" s="1080"/>
      <c r="AC28" s="1080"/>
      <c r="AD28" s="1080"/>
      <c r="AE28" s="1081"/>
      <c r="AF28" s="1082">
        <v>172</v>
      </c>
      <c r="AG28" s="1080"/>
      <c r="AH28" s="1080"/>
      <c r="AI28" s="1080"/>
      <c r="AJ28" s="1083"/>
      <c r="AK28" s="1084">
        <v>178</v>
      </c>
      <c r="AL28" s="1072"/>
      <c r="AM28" s="1072"/>
      <c r="AN28" s="1072"/>
      <c r="AO28" s="1072"/>
      <c r="AP28" s="1072" t="s">
        <v>553</v>
      </c>
      <c r="AQ28" s="1072"/>
      <c r="AR28" s="1072"/>
      <c r="AS28" s="1072"/>
      <c r="AT28" s="1072"/>
      <c r="AU28" s="1072" t="s">
        <v>555</v>
      </c>
      <c r="AV28" s="1072"/>
      <c r="AW28" s="1072"/>
      <c r="AX28" s="1072"/>
      <c r="AY28" s="1072"/>
      <c r="AZ28" s="1073" t="s">
        <v>553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2253</v>
      </c>
      <c r="R29" s="1070"/>
      <c r="S29" s="1070"/>
      <c r="T29" s="1070"/>
      <c r="U29" s="1070"/>
      <c r="V29" s="1070">
        <v>2178</v>
      </c>
      <c r="W29" s="1070"/>
      <c r="X29" s="1070"/>
      <c r="Y29" s="1070"/>
      <c r="Z29" s="1070"/>
      <c r="AA29" s="1070">
        <v>75</v>
      </c>
      <c r="AB29" s="1070"/>
      <c r="AC29" s="1070"/>
      <c r="AD29" s="1070"/>
      <c r="AE29" s="1071"/>
      <c r="AF29" s="1045">
        <v>75</v>
      </c>
      <c r="AG29" s="1046"/>
      <c r="AH29" s="1046"/>
      <c r="AI29" s="1046"/>
      <c r="AJ29" s="1047"/>
      <c r="AK29" s="1006">
        <v>319</v>
      </c>
      <c r="AL29" s="997"/>
      <c r="AM29" s="997"/>
      <c r="AN29" s="997"/>
      <c r="AO29" s="997"/>
      <c r="AP29" s="997" t="s">
        <v>553</v>
      </c>
      <c r="AQ29" s="997"/>
      <c r="AR29" s="997"/>
      <c r="AS29" s="997"/>
      <c r="AT29" s="997"/>
      <c r="AU29" s="997" t="s">
        <v>555</v>
      </c>
      <c r="AV29" s="997"/>
      <c r="AW29" s="997"/>
      <c r="AX29" s="997"/>
      <c r="AY29" s="997"/>
      <c r="AZ29" s="1068" t="s">
        <v>553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463</v>
      </c>
      <c r="R30" s="1070"/>
      <c r="S30" s="1070"/>
      <c r="T30" s="1070"/>
      <c r="U30" s="1070"/>
      <c r="V30" s="1070">
        <v>462</v>
      </c>
      <c r="W30" s="1070"/>
      <c r="X30" s="1070"/>
      <c r="Y30" s="1070"/>
      <c r="Z30" s="1070"/>
      <c r="AA30" s="1070">
        <v>1</v>
      </c>
      <c r="AB30" s="1070"/>
      <c r="AC30" s="1070"/>
      <c r="AD30" s="1070"/>
      <c r="AE30" s="1071"/>
      <c r="AF30" s="1045">
        <v>1</v>
      </c>
      <c r="AG30" s="1046"/>
      <c r="AH30" s="1046"/>
      <c r="AI30" s="1046"/>
      <c r="AJ30" s="1047"/>
      <c r="AK30" s="1006">
        <v>327</v>
      </c>
      <c r="AL30" s="997"/>
      <c r="AM30" s="997"/>
      <c r="AN30" s="997"/>
      <c r="AO30" s="997"/>
      <c r="AP30" s="997" t="s">
        <v>553</v>
      </c>
      <c r="AQ30" s="997"/>
      <c r="AR30" s="997"/>
      <c r="AS30" s="997"/>
      <c r="AT30" s="997"/>
      <c r="AU30" s="997" t="s">
        <v>554</v>
      </c>
      <c r="AV30" s="997"/>
      <c r="AW30" s="997"/>
      <c r="AX30" s="997"/>
      <c r="AY30" s="997"/>
      <c r="AZ30" s="1068" t="s">
        <v>553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10</v>
      </c>
      <c r="R31" s="1070"/>
      <c r="S31" s="1070"/>
      <c r="T31" s="1070"/>
      <c r="U31" s="1070"/>
      <c r="V31" s="1070">
        <v>5</v>
      </c>
      <c r="W31" s="1070"/>
      <c r="X31" s="1070"/>
      <c r="Y31" s="1070"/>
      <c r="Z31" s="1070"/>
      <c r="AA31" s="1070">
        <v>5</v>
      </c>
      <c r="AB31" s="1070"/>
      <c r="AC31" s="1070"/>
      <c r="AD31" s="1070"/>
      <c r="AE31" s="1071"/>
      <c r="AF31" s="1045">
        <v>5</v>
      </c>
      <c r="AG31" s="1046"/>
      <c r="AH31" s="1046"/>
      <c r="AI31" s="1046"/>
      <c r="AJ31" s="1047"/>
      <c r="AK31" s="1006" t="s">
        <v>553</v>
      </c>
      <c r="AL31" s="997"/>
      <c r="AM31" s="997"/>
      <c r="AN31" s="997"/>
      <c r="AO31" s="997"/>
      <c r="AP31" s="997" t="s">
        <v>553</v>
      </c>
      <c r="AQ31" s="997"/>
      <c r="AR31" s="997"/>
      <c r="AS31" s="997"/>
      <c r="AT31" s="997"/>
      <c r="AU31" s="997" t="s">
        <v>555</v>
      </c>
      <c r="AV31" s="997"/>
      <c r="AW31" s="997"/>
      <c r="AX31" s="997"/>
      <c r="AY31" s="997"/>
      <c r="AZ31" s="1068" t="s">
        <v>553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808</v>
      </c>
      <c r="R32" s="1070"/>
      <c r="S32" s="1070"/>
      <c r="T32" s="1070"/>
      <c r="U32" s="1070"/>
      <c r="V32" s="1070">
        <v>806</v>
      </c>
      <c r="W32" s="1070"/>
      <c r="X32" s="1070"/>
      <c r="Y32" s="1070"/>
      <c r="Z32" s="1070"/>
      <c r="AA32" s="1070">
        <v>2</v>
      </c>
      <c r="AB32" s="1070"/>
      <c r="AC32" s="1070"/>
      <c r="AD32" s="1070"/>
      <c r="AE32" s="1071"/>
      <c r="AF32" s="1045">
        <v>2</v>
      </c>
      <c r="AG32" s="1046"/>
      <c r="AH32" s="1046"/>
      <c r="AI32" s="1046"/>
      <c r="AJ32" s="1047"/>
      <c r="AK32" s="1006">
        <v>325</v>
      </c>
      <c r="AL32" s="997"/>
      <c r="AM32" s="997"/>
      <c r="AN32" s="997"/>
      <c r="AO32" s="997"/>
      <c r="AP32" s="997">
        <v>2367</v>
      </c>
      <c r="AQ32" s="997"/>
      <c r="AR32" s="997"/>
      <c r="AS32" s="997"/>
      <c r="AT32" s="997"/>
      <c r="AU32" s="997">
        <v>1648</v>
      </c>
      <c r="AV32" s="997"/>
      <c r="AW32" s="997"/>
      <c r="AX32" s="997"/>
      <c r="AY32" s="997"/>
      <c r="AZ32" s="1068" t="s">
        <v>553</v>
      </c>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26</v>
      </c>
      <c r="R33" s="1070"/>
      <c r="S33" s="1070"/>
      <c r="T33" s="1070"/>
      <c r="U33" s="1070"/>
      <c r="V33" s="1070">
        <v>26</v>
      </c>
      <c r="W33" s="1070"/>
      <c r="X33" s="1070"/>
      <c r="Y33" s="1070"/>
      <c r="Z33" s="1070"/>
      <c r="AA33" s="1070">
        <v>0</v>
      </c>
      <c r="AB33" s="1070"/>
      <c r="AC33" s="1070"/>
      <c r="AD33" s="1070"/>
      <c r="AE33" s="1071"/>
      <c r="AF33" s="1045">
        <v>0</v>
      </c>
      <c r="AG33" s="1046"/>
      <c r="AH33" s="1046"/>
      <c r="AI33" s="1046"/>
      <c r="AJ33" s="1047"/>
      <c r="AK33" s="1006">
        <v>20</v>
      </c>
      <c r="AL33" s="997"/>
      <c r="AM33" s="997"/>
      <c r="AN33" s="997"/>
      <c r="AO33" s="997"/>
      <c r="AP33" s="997">
        <v>110</v>
      </c>
      <c r="AQ33" s="997"/>
      <c r="AR33" s="997"/>
      <c r="AS33" s="997"/>
      <c r="AT33" s="997"/>
      <c r="AU33" s="997">
        <v>67</v>
      </c>
      <c r="AV33" s="997"/>
      <c r="AW33" s="997"/>
      <c r="AX33" s="997"/>
      <c r="AY33" s="997"/>
      <c r="AZ33" s="1068" t="s">
        <v>553</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450</v>
      </c>
      <c r="R34" s="1070"/>
      <c r="S34" s="1070"/>
      <c r="T34" s="1070"/>
      <c r="U34" s="1070"/>
      <c r="V34" s="1070">
        <v>450</v>
      </c>
      <c r="W34" s="1070"/>
      <c r="X34" s="1070"/>
      <c r="Y34" s="1070"/>
      <c r="Z34" s="1070"/>
      <c r="AA34" s="1070">
        <v>0</v>
      </c>
      <c r="AB34" s="1070"/>
      <c r="AC34" s="1070"/>
      <c r="AD34" s="1070"/>
      <c r="AE34" s="1071"/>
      <c r="AF34" s="1045">
        <v>0</v>
      </c>
      <c r="AG34" s="1046"/>
      <c r="AH34" s="1046"/>
      <c r="AI34" s="1046"/>
      <c r="AJ34" s="1047"/>
      <c r="AK34" s="1006">
        <v>351</v>
      </c>
      <c r="AL34" s="997"/>
      <c r="AM34" s="997"/>
      <c r="AN34" s="997"/>
      <c r="AO34" s="997"/>
      <c r="AP34" s="997">
        <v>2553</v>
      </c>
      <c r="AQ34" s="997"/>
      <c r="AR34" s="997"/>
      <c r="AS34" s="997"/>
      <c r="AT34" s="997"/>
      <c r="AU34" s="997">
        <v>863</v>
      </c>
      <c r="AV34" s="997"/>
      <c r="AW34" s="997"/>
      <c r="AX34" s="997"/>
      <c r="AY34" s="997"/>
      <c r="AZ34" s="1068" t="s">
        <v>553</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388</v>
      </c>
      <c r="C35" s="1064"/>
      <c r="D35" s="1064"/>
      <c r="E35" s="1064"/>
      <c r="F35" s="1064"/>
      <c r="G35" s="1064"/>
      <c r="H35" s="1064"/>
      <c r="I35" s="1064"/>
      <c r="J35" s="1064"/>
      <c r="K35" s="1064"/>
      <c r="L35" s="1064"/>
      <c r="M35" s="1064"/>
      <c r="N35" s="1064"/>
      <c r="O35" s="1064"/>
      <c r="P35" s="1065"/>
      <c r="Q35" s="1069">
        <v>5</v>
      </c>
      <c r="R35" s="1070"/>
      <c r="S35" s="1070"/>
      <c r="T35" s="1070"/>
      <c r="U35" s="1070"/>
      <c r="V35" s="1070">
        <v>5</v>
      </c>
      <c r="W35" s="1070"/>
      <c r="X35" s="1070"/>
      <c r="Y35" s="1070"/>
      <c r="Z35" s="1070"/>
      <c r="AA35" s="1070">
        <v>0</v>
      </c>
      <c r="AB35" s="1070"/>
      <c r="AC35" s="1070"/>
      <c r="AD35" s="1070"/>
      <c r="AE35" s="1071"/>
      <c r="AF35" s="1045">
        <v>0</v>
      </c>
      <c r="AG35" s="1046"/>
      <c r="AH35" s="1046"/>
      <c r="AI35" s="1046"/>
      <c r="AJ35" s="1047"/>
      <c r="AK35" s="1006" t="s">
        <v>553</v>
      </c>
      <c r="AL35" s="997"/>
      <c r="AM35" s="997"/>
      <c r="AN35" s="997"/>
      <c r="AO35" s="997"/>
      <c r="AP35" s="997" t="s">
        <v>554</v>
      </c>
      <c r="AQ35" s="997"/>
      <c r="AR35" s="997"/>
      <c r="AS35" s="997"/>
      <c r="AT35" s="997"/>
      <c r="AU35" s="997" t="s">
        <v>553</v>
      </c>
      <c r="AV35" s="997"/>
      <c r="AW35" s="997"/>
      <c r="AX35" s="997"/>
      <c r="AY35" s="997"/>
      <c r="AZ35" s="1068" t="s">
        <v>553</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391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394</v>
      </c>
      <c r="R66" s="1028"/>
      <c r="S66" s="1028"/>
      <c r="T66" s="1028"/>
      <c r="U66" s="1029"/>
      <c r="V66" s="1027" t="s">
        <v>395</v>
      </c>
      <c r="W66" s="1028"/>
      <c r="X66" s="1028"/>
      <c r="Y66" s="1028"/>
      <c r="Z66" s="1029"/>
      <c r="AA66" s="1027" t="s">
        <v>396</v>
      </c>
      <c r="AB66" s="1028"/>
      <c r="AC66" s="1028"/>
      <c r="AD66" s="1028"/>
      <c r="AE66" s="1029"/>
      <c r="AF66" s="1033" t="s">
        <v>397</v>
      </c>
      <c r="AG66" s="1034"/>
      <c r="AH66" s="1034"/>
      <c r="AI66" s="1034"/>
      <c r="AJ66" s="1035"/>
      <c r="AK66" s="1027" t="s">
        <v>398</v>
      </c>
      <c r="AL66" s="1022"/>
      <c r="AM66" s="1022"/>
      <c r="AN66" s="1022"/>
      <c r="AO66" s="1023"/>
      <c r="AP66" s="1027" t="s">
        <v>399</v>
      </c>
      <c r="AQ66" s="1028"/>
      <c r="AR66" s="1028"/>
      <c r="AS66" s="1028"/>
      <c r="AT66" s="1029"/>
      <c r="AU66" s="1027" t="s">
        <v>400</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08" t="s">
        <v>542</v>
      </c>
      <c r="C68" s="1009"/>
      <c r="D68" s="1009"/>
      <c r="E68" s="1009"/>
      <c r="F68" s="1009"/>
      <c r="G68" s="1009"/>
      <c r="H68" s="1009"/>
      <c r="I68" s="1009"/>
      <c r="J68" s="1009"/>
      <c r="K68" s="1009"/>
      <c r="L68" s="1009"/>
      <c r="M68" s="1009"/>
      <c r="N68" s="1009"/>
      <c r="O68" s="1009"/>
      <c r="P68" s="1010"/>
      <c r="Q68" s="1014">
        <v>1685</v>
      </c>
      <c r="R68" s="1011"/>
      <c r="S68" s="1011"/>
      <c r="T68" s="1011"/>
      <c r="U68" s="1011"/>
      <c r="V68" s="1011">
        <v>1666</v>
      </c>
      <c r="W68" s="1011"/>
      <c r="X68" s="1011"/>
      <c r="Y68" s="1011"/>
      <c r="Z68" s="1011"/>
      <c r="AA68" s="1011">
        <v>19</v>
      </c>
      <c r="AB68" s="1011"/>
      <c r="AC68" s="1011"/>
      <c r="AD68" s="1011"/>
      <c r="AE68" s="1011"/>
      <c r="AF68" s="1011">
        <v>19</v>
      </c>
      <c r="AG68" s="1011"/>
      <c r="AH68" s="1011"/>
      <c r="AI68" s="1011"/>
      <c r="AJ68" s="1011"/>
      <c r="AK68" s="1011">
        <v>7</v>
      </c>
      <c r="AL68" s="1011"/>
      <c r="AM68" s="1011"/>
      <c r="AN68" s="1011"/>
      <c r="AO68" s="1011"/>
      <c r="AP68" s="1011">
        <v>312</v>
      </c>
      <c r="AQ68" s="1011"/>
      <c r="AR68" s="1011"/>
      <c r="AS68" s="1011"/>
      <c r="AT68" s="1011"/>
      <c r="AU68" s="1011" t="s">
        <v>553</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21</v>
      </c>
      <c r="R69" s="997"/>
      <c r="S69" s="997"/>
      <c r="T69" s="997"/>
      <c r="U69" s="997"/>
      <c r="V69" s="997">
        <v>20</v>
      </c>
      <c r="W69" s="997"/>
      <c r="X69" s="997"/>
      <c r="Y69" s="997"/>
      <c r="Z69" s="997"/>
      <c r="AA69" s="997">
        <v>1</v>
      </c>
      <c r="AB69" s="997"/>
      <c r="AC69" s="997"/>
      <c r="AD69" s="997"/>
      <c r="AE69" s="997"/>
      <c r="AF69" s="997">
        <v>1</v>
      </c>
      <c r="AG69" s="997"/>
      <c r="AH69" s="997"/>
      <c r="AI69" s="997"/>
      <c r="AJ69" s="997"/>
      <c r="AK69" s="997">
        <v>13</v>
      </c>
      <c r="AL69" s="997"/>
      <c r="AM69" s="997"/>
      <c r="AN69" s="997"/>
      <c r="AO69" s="997"/>
      <c r="AP69" s="997" t="s">
        <v>553</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237</v>
      </c>
      <c r="R70" s="997"/>
      <c r="S70" s="997"/>
      <c r="T70" s="997"/>
      <c r="U70" s="997"/>
      <c r="V70" s="997">
        <v>225</v>
      </c>
      <c r="W70" s="997"/>
      <c r="X70" s="997"/>
      <c r="Y70" s="997"/>
      <c r="Z70" s="997"/>
      <c r="AA70" s="997">
        <v>12</v>
      </c>
      <c r="AB70" s="997"/>
      <c r="AC70" s="997"/>
      <c r="AD70" s="997"/>
      <c r="AE70" s="997"/>
      <c r="AF70" s="997">
        <v>12</v>
      </c>
      <c r="AG70" s="997"/>
      <c r="AH70" s="997"/>
      <c r="AI70" s="997"/>
      <c r="AJ70" s="997"/>
      <c r="AK70" s="997" t="s">
        <v>555</v>
      </c>
      <c r="AL70" s="997"/>
      <c r="AM70" s="997"/>
      <c r="AN70" s="997"/>
      <c r="AO70" s="997"/>
      <c r="AP70" s="997" t="s">
        <v>555</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398</v>
      </c>
      <c r="R71" s="997"/>
      <c r="S71" s="997"/>
      <c r="T71" s="997"/>
      <c r="U71" s="997"/>
      <c r="V71" s="997">
        <v>387</v>
      </c>
      <c r="W71" s="997"/>
      <c r="X71" s="997"/>
      <c r="Y71" s="997"/>
      <c r="Z71" s="997"/>
      <c r="AA71" s="997">
        <v>11</v>
      </c>
      <c r="AB71" s="997"/>
      <c r="AC71" s="997"/>
      <c r="AD71" s="997"/>
      <c r="AE71" s="997"/>
      <c r="AF71" s="997">
        <v>11</v>
      </c>
      <c r="AG71" s="997"/>
      <c r="AH71" s="997"/>
      <c r="AI71" s="997"/>
      <c r="AJ71" s="997"/>
      <c r="AK71" s="997" t="s">
        <v>553</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1817</v>
      </c>
      <c r="R72" s="997"/>
      <c r="S72" s="997"/>
      <c r="T72" s="997"/>
      <c r="U72" s="997"/>
      <c r="V72" s="997">
        <v>1816</v>
      </c>
      <c r="W72" s="997"/>
      <c r="X72" s="997"/>
      <c r="Y72" s="997"/>
      <c r="Z72" s="997"/>
      <c r="AA72" s="997">
        <v>1</v>
      </c>
      <c r="AB72" s="997"/>
      <c r="AC72" s="997"/>
      <c r="AD72" s="997"/>
      <c r="AE72" s="997"/>
      <c r="AF72" s="997">
        <v>52</v>
      </c>
      <c r="AG72" s="997"/>
      <c r="AH72" s="997"/>
      <c r="AI72" s="997"/>
      <c r="AJ72" s="997"/>
      <c r="AK72" s="997" t="s">
        <v>553</v>
      </c>
      <c r="AL72" s="997"/>
      <c r="AM72" s="997"/>
      <c r="AN72" s="997"/>
      <c r="AO72" s="997"/>
      <c r="AP72" s="997">
        <v>828</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6153</v>
      </c>
      <c r="R73" s="997"/>
      <c r="S73" s="997"/>
      <c r="T73" s="997"/>
      <c r="U73" s="997"/>
      <c r="V73" s="997">
        <v>5938</v>
      </c>
      <c r="W73" s="997"/>
      <c r="X73" s="997"/>
      <c r="Y73" s="997"/>
      <c r="Z73" s="997"/>
      <c r="AA73" s="997">
        <v>215</v>
      </c>
      <c r="AB73" s="997"/>
      <c r="AC73" s="997"/>
      <c r="AD73" s="997"/>
      <c r="AE73" s="997"/>
      <c r="AF73" s="997">
        <v>215</v>
      </c>
      <c r="AG73" s="997"/>
      <c r="AH73" s="997"/>
      <c r="AI73" s="997"/>
      <c r="AJ73" s="997"/>
      <c r="AK73" s="997">
        <v>1163</v>
      </c>
      <c r="AL73" s="997"/>
      <c r="AM73" s="997"/>
      <c r="AN73" s="997"/>
      <c r="AO73" s="997"/>
      <c r="AP73" s="997" t="s">
        <v>553</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311</v>
      </c>
      <c r="R74" s="997"/>
      <c r="S74" s="997"/>
      <c r="T74" s="997"/>
      <c r="U74" s="997"/>
      <c r="V74" s="997">
        <v>287</v>
      </c>
      <c r="W74" s="997"/>
      <c r="X74" s="997"/>
      <c r="Y74" s="997"/>
      <c r="Z74" s="997"/>
      <c r="AA74" s="997">
        <v>24</v>
      </c>
      <c r="AB74" s="997"/>
      <c r="AC74" s="997"/>
      <c r="AD74" s="997"/>
      <c r="AE74" s="997"/>
      <c r="AF74" s="997">
        <v>7</v>
      </c>
      <c r="AG74" s="997"/>
      <c r="AH74" s="997"/>
      <c r="AI74" s="997"/>
      <c r="AJ74" s="997"/>
      <c r="AK74" s="997">
        <v>16</v>
      </c>
      <c r="AL74" s="997"/>
      <c r="AM74" s="997"/>
      <c r="AN74" s="997"/>
      <c r="AO74" s="997"/>
      <c r="AP74" s="997" t="s">
        <v>553</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670</v>
      </c>
      <c r="R75" s="1005"/>
      <c r="S75" s="1005"/>
      <c r="T75" s="1005"/>
      <c r="U75" s="1006"/>
      <c r="V75" s="1007">
        <v>503</v>
      </c>
      <c r="W75" s="1005"/>
      <c r="X75" s="1005"/>
      <c r="Y75" s="1005"/>
      <c r="Z75" s="1006"/>
      <c r="AA75" s="1007">
        <v>167</v>
      </c>
      <c r="AB75" s="1005"/>
      <c r="AC75" s="1005"/>
      <c r="AD75" s="1005"/>
      <c r="AE75" s="1006"/>
      <c r="AF75" s="1007">
        <v>95</v>
      </c>
      <c r="AG75" s="1005"/>
      <c r="AH75" s="1005"/>
      <c r="AI75" s="1005"/>
      <c r="AJ75" s="1006"/>
      <c r="AK75" s="1007" t="s">
        <v>554</v>
      </c>
      <c r="AL75" s="1005"/>
      <c r="AM75" s="1005"/>
      <c r="AN75" s="1005"/>
      <c r="AO75" s="1006"/>
      <c r="AP75" s="1007">
        <v>1119</v>
      </c>
      <c r="AQ75" s="1005"/>
      <c r="AR75" s="1005"/>
      <c r="AS75" s="1005"/>
      <c r="AT75" s="1006"/>
      <c r="AU75" s="997" t="s">
        <v>554</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74</v>
      </c>
      <c r="R76" s="1005"/>
      <c r="S76" s="1005"/>
      <c r="T76" s="1005"/>
      <c r="U76" s="1006"/>
      <c r="V76" s="1007">
        <v>73</v>
      </c>
      <c r="W76" s="1005"/>
      <c r="X76" s="1005"/>
      <c r="Y76" s="1005"/>
      <c r="Z76" s="1006"/>
      <c r="AA76" s="1007">
        <v>1</v>
      </c>
      <c r="AB76" s="1005"/>
      <c r="AC76" s="1005"/>
      <c r="AD76" s="1005"/>
      <c r="AE76" s="1006"/>
      <c r="AF76" s="1007">
        <v>1</v>
      </c>
      <c r="AG76" s="1005"/>
      <c r="AH76" s="1005"/>
      <c r="AI76" s="1005"/>
      <c r="AJ76" s="1006"/>
      <c r="AK76" s="1007">
        <v>4</v>
      </c>
      <c r="AL76" s="1005"/>
      <c r="AM76" s="1005"/>
      <c r="AN76" s="1005"/>
      <c r="AO76" s="1006"/>
      <c r="AP76" s="1007" t="s">
        <v>553</v>
      </c>
      <c r="AQ76" s="1005"/>
      <c r="AR76" s="1005"/>
      <c r="AS76" s="1005"/>
      <c r="AT76" s="1006"/>
      <c r="AU76" s="997" t="s">
        <v>554</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495</v>
      </c>
      <c r="R77" s="1005"/>
      <c r="S77" s="1005"/>
      <c r="T77" s="1005"/>
      <c r="U77" s="1006"/>
      <c r="V77" s="1007">
        <v>475</v>
      </c>
      <c r="W77" s="1005"/>
      <c r="X77" s="1005"/>
      <c r="Y77" s="1005"/>
      <c r="Z77" s="1006"/>
      <c r="AA77" s="1007">
        <v>20</v>
      </c>
      <c r="AB77" s="1005"/>
      <c r="AC77" s="1005"/>
      <c r="AD77" s="1005"/>
      <c r="AE77" s="1006"/>
      <c r="AF77" s="1007">
        <v>20</v>
      </c>
      <c r="AG77" s="1005"/>
      <c r="AH77" s="1005"/>
      <c r="AI77" s="1005"/>
      <c r="AJ77" s="1006"/>
      <c r="AK77" s="1007" t="s">
        <v>553</v>
      </c>
      <c r="AL77" s="1005"/>
      <c r="AM77" s="1005"/>
      <c r="AN77" s="1005"/>
      <c r="AO77" s="1006"/>
      <c r="AP77" s="1007" t="s">
        <v>553</v>
      </c>
      <c r="AQ77" s="1005"/>
      <c r="AR77" s="1005"/>
      <c r="AS77" s="1005"/>
      <c r="AT77" s="1006"/>
      <c r="AU77" s="997" t="s">
        <v>554</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99578</v>
      </c>
      <c r="R78" s="997"/>
      <c r="S78" s="997"/>
      <c r="T78" s="997"/>
      <c r="U78" s="997"/>
      <c r="V78" s="997">
        <v>97599</v>
      </c>
      <c r="W78" s="997"/>
      <c r="X78" s="997"/>
      <c r="Y78" s="997"/>
      <c r="Z78" s="997"/>
      <c r="AA78" s="997">
        <v>1979</v>
      </c>
      <c r="AB78" s="997"/>
      <c r="AC78" s="997"/>
      <c r="AD78" s="997"/>
      <c r="AE78" s="997"/>
      <c r="AF78" s="997">
        <v>1979</v>
      </c>
      <c r="AG78" s="997"/>
      <c r="AH78" s="997"/>
      <c r="AI78" s="997"/>
      <c r="AJ78" s="997"/>
      <c r="AK78" s="997">
        <v>440</v>
      </c>
      <c r="AL78" s="997"/>
      <c r="AM78" s="997"/>
      <c r="AN78" s="997"/>
      <c r="AO78" s="997"/>
      <c r="AP78" s="997" t="s">
        <v>553</v>
      </c>
      <c r="AQ78" s="997"/>
      <c r="AR78" s="997"/>
      <c r="AS78" s="997"/>
      <c r="AT78" s="997"/>
      <c r="AU78" s="997" t="s">
        <v>554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2412</v>
      </c>
      <c r="AG88" s="985"/>
      <c r="AH88" s="985"/>
      <c r="AI88" s="985"/>
      <c r="AJ88" s="985"/>
      <c r="AK88" s="989"/>
      <c r="AL88" s="989"/>
      <c r="AM88" s="989"/>
      <c r="AN88" s="989"/>
      <c r="AO88" s="989"/>
      <c r="AP88" s="985">
        <v>2259</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286</v>
      </c>
      <c r="AG109" s="918"/>
      <c r="AH109" s="918"/>
      <c r="AI109" s="918"/>
      <c r="AJ109" s="919"/>
      <c r="AK109" s="920" t="s">
        <v>285</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286</v>
      </c>
      <c r="BW109" s="918"/>
      <c r="BX109" s="918"/>
      <c r="BY109" s="918"/>
      <c r="BZ109" s="919"/>
      <c r="CA109" s="920" t="s">
        <v>285</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286</v>
      </c>
      <c r="DM109" s="918"/>
      <c r="DN109" s="918"/>
      <c r="DO109" s="918"/>
      <c r="DP109" s="919"/>
      <c r="DQ109" s="920" t="s">
        <v>285</v>
      </c>
      <c r="DR109" s="918"/>
      <c r="DS109" s="918"/>
      <c r="DT109" s="918"/>
      <c r="DU109" s="919"/>
      <c r="DV109" s="920" t="s">
        <v>411</v>
      </c>
      <c r="DW109" s="918"/>
      <c r="DX109" s="918"/>
      <c r="DY109" s="918"/>
      <c r="DZ109" s="949"/>
    </row>
    <row r="110" spans="1:131" s="197" customFormat="1" ht="26.25" customHeight="1">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1117017</v>
      </c>
      <c r="AB110" s="903"/>
      <c r="AC110" s="903"/>
      <c r="AD110" s="903"/>
      <c r="AE110" s="904"/>
      <c r="AF110" s="905">
        <v>986048</v>
      </c>
      <c r="AG110" s="903"/>
      <c r="AH110" s="903"/>
      <c r="AI110" s="903"/>
      <c r="AJ110" s="904"/>
      <c r="AK110" s="905">
        <v>739864</v>
      </c>
      <c r="AL110" s="903"/>
      <c r="AM110" s="903"/>
      <c r="AN110" s="903"/>
      <c r="AO110" s="904"/>
      <c r="AP110" s="906">
        <v>13.8</v>
      </c>
      <c r="AQ110" s="907"/>
      <c r="AR110" s="907"/>
      <c r="AS110" s="907"/>
      <c r="AT110" s="908"/>
      <c r="AU110" s="950" t="s">
        <v>59</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6972106</v>
      </c>
      <c r="BR110" s="830"/>
      <c r="BS110" s="830"/>
      <c r="BT110" s="830"/>
      <c r="BU110" s="830"/>
      <c r="BV110" s="830">
        <v>5752718</v>
      </c>
      <c r="BW110" s="830"/>
      <c r="BX110" s="830"/>
      <c r="BY110" s="830"/>
      <c r="BZ110" s="830"/>
      <c r="CA110" s="830">
        <v>4638103</v>
      </c>
      <c r="CB110" s="830"/>
      <c r="CC110" s="830"/>
      <c r="CD110" s="830"/>
      <c r="CE110" s="830"/>
      <c r="CF110" s="891">
        <v>86.6</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55323</v>
      </c>
      <c r="DH110" s="830"/>
      <c r="DI110" s="830"/>
      <c r="DJ110" s="830"/>
      <c r="DK110" s="830"/>
      <c r="DL110" s="830">
        <v>88858</v>
      </c>
      <c r="DM110" s="830"/>
      <c r="DN110" s="830"/>
      <c r="DO110" s="830"/>
      <c r="DP110" s="830"/>
      <c r="DQ110" s="830">
        <v>68950</v>
      </c>
      <c r="DR110" s="830"/>
      <c r="DS110" s="830"/>
      <c r="DT110" s="830"/>
      <c r="DU110" s="830"/>
      <c r="DV110" s="831">
        <v>1.3</v>
      </c>
      <c r="DW110" s="831"/>
      <c r="DX110" s="831"/>
      <c r="DY110" s="831"/>
      <c r="DZ110" s="832"/>
    </row>
    <row r="111" spans="1:131" s="197" customFormat="1" ht="26.25" customHeight="1">
      <c r="A111" s="808" t="s">
        <v>417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v>56630</v>
      </c>
      <c r="BR111" s="801"/>
      <c r="BS111" s="801"/>
      <c r="BT111" s="801"/>
      <c r="BU111" s="801"/>
      <c r="BV111" s="801">
        <v>88858</v>
      </c>
      <c r="BW111" s="801"/>
      <c r="BX111" s="801"/>
      <c r="BY111" s="801"/>
      <c r="BZ111" s="801"/>
      <c r="CA111" s="801">
        <v>70978</v>
      </c>
      <c r="CB111" s="801"/>
      <c r="CC111" s="801"/>
      <c r="CD111" s="801"/>
      <c r="CE111" s="801"/>
      <c r="CF111" s="878">
        <v>1.3</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5376093</v>
      </c>
      <c r="BR112" s="801"/>
      <c r="BS112" s="801"/>
      <c r="BT112" s="801"/>
      <c r="BU112" s="801"/>
      <c r="BV112" s="801">
        <v>5620551</v>
      </c>
      <c r="BW112" s="801"/>
      <c r="BX112" s="801"/>
      <c r="BY112" s="801"/>
      <c r="BZ112" s="801"/>
      <c r="CA112" s="801">
        <v>5029602</v>
      </c>
      <c r="CB112" s="801"/>
      <c r="CC112" s="801"/>
      <c r="CD112" s="801"/>
      <c r="CE112" s="801"/>
      <c r="CF112" s="878">
        <v>93.9</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486328</v>
      </c>
      <c r="AB113" s="939"/>
      <c r="AC113" s="939"/>
      <c r="AD113" s="939"/>
      <c r="AE113" s="940"/>
      <c r="AF113" s="941">
        <v>520880</v>
      </c>
      <c r="AG113" s="939"/>
      <c r="AH113" s="939"/>
      <c r="AI113" s="939"/>
      <c r="AJ113" s="940"/>
      <c r="AK113" s="941">
        <v>476457</v>
      </c>
      <c r="AL113" s="939"/>
      <c r="AM113" s="939"/>
      <c r="AN113" s="939"/>
      <c r="AO113" s="940"/>
      <c r="AP113" s="942">
        <v>8.9</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590000</v>
      </c>
      <c r="BR113" s="801"/>
      <c r="BS113" s="801"/>
      <c r="BT113" s="801"/>
      <c r="BU113" s="801"/>
      <c r="BV113" s="801">
        <v>616538</v>
      </c>
      <c r="BW113" s="801"/>
      <c r="BX113" s="801"/>
      <c r="BY113" s="801"/>
      <c r="BZ113" s="801"/>
      <c r="CA113" s="801">
        <v>567087</v>
      </c>
      <c r="CB113" s="801"/>
      <c r="CC113" s="801"/>
      <c r="CD113" s="801"/>
      <c r="CE113" s="801"/>
      <c r="CF113" s="878">
        <v>10.6</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77364</v>
      </c>
      <c r="AB114" s="814"/>
      <c r="AC114" s="814"/>
      <c r="AD114" s="814"/>
      <c r="AE114" s="815"/>
      <c r="AF114" s="816">
        <v>55804</v>
      </c>
      <c r="AG114" s="814"/>
      <c r="AH114" s="814"/>
      <c r="AI114" s="814"/>
      <c r="AJ114" s="815"/>
      <c r="AK114" s="816">
        <v>35142</v>
      </c>
      <c r="AL114" s="814"/>
      <c r="AM114" s="814"/>
      <c r="AN114" s="814"/>
      <c r="AO114" s="815"/>
      <c r="AP114" s="784">
        <v>0.7</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2463716</v>
      </c>
      <c r="BR114" s="801"/>
      <c r="BS114" s="801"/>
      <c r="BT114" s="801"/>
      <c r="BU114" s="801"/>
      <c r="BV114" s="801">
        <v>2441144</v>
      </c>
      <c r="BW114" s="801"/>
      <c r="BX114" s="801"/>
      <c r="BY114" s="801"/>
      <c r="BZ114" s="801"/>
      <c r="CA114" s="801">
        <v>2480215</v>
      </c>
      <c r="CB114" s="801"/>
      <c r="CC114" s="801"/>
      <c r="CD114" s="801"/>
      <c r="CE114" s="801"/>
      <c r="CF114" s="878">
        <v>46.3</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111</v>
      </c>
      <c r="AB115" s="939"/>
      <c r="AC115" s="939"/>
      <c r="AD115" s="939"/>
      <c r="AE115" s="940"/>
      <c r="AF115" s="941" t="s">
        <v>111</v>
      </c>
      <c r="AG115" s="939"/>
      <c r="AH115" s="939"/>
      <c r="AI115" s="939"/>
      <c r="AJ115" s="940"/>
      <c r="AK115" s="941" t="s">
        <v>111</v>
      </c>
      <c r="AL115" s="939"/>
      <c r="AM115" s="939"/>
      <c r="AN115" s="939"/>
      <c r="AO115" s="940"/>
      <c r="AP115" s="942" t="s">
        <v>111</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1680709</v>
      </c>
      <c r="AB117" s="925"/>
      <c r="AC117" s="925"/>
      <c r="AD117" s="925"/>
      <c r="AE117" s="926"/>
      <c r="AF117" s="928">
        <v>1562732</v>
      </c>
      <c r="AG117" s="925"/>
      <c r="AH117" s="925"/>
      <c r="AI117" s="925"/>
      <c r="AJ117" s="926"/>
      <c r="AK117" s="928">
        <v>1251463</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v>2028</v>
      </c>
      <c r="DR117" s="814"/>
      <c r="DS117" s="814"/>
      <c r="DT117" s="814"/>
      <c r="DU117" s="815"/>
      <c r="DV117" s="784">
        <v>0</v>
      </c>
      <c r="DW117" s="785"/>
      <c r="DX117" s="785"/>
      <c r="DY117" s="785"/>
      <c r="DZ117" s="786"/>
    </row>
    <row r="118" spans="1:130" s="197" customFormat="1" ht="26.25" customHeight="1">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286</v>
      </c>
      <c r="AG118" s="918"/>
      <c r="AH118" s="918"/>
      <c r="AI118" s="918"/>
      <c r="AJ118" s="919"/>
      <c r="AK118" s="920" t="s">
        <v>285</v>
      </c>
      <c r="AL118" s="918"/>
      <c r="AM118" s="918"/>
      <c r="AN118" s="918"/>
      <c r="AO118" s="919"/>
      <c r="AP118" s="921" t="s">
        <v>411</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439</v>
      </c>
      <c r="BP118" s="868"/>
      <c r="BQ118" s="887">
        <v>15458545</v>
      </c>
      <c r="BR118" s="888"/>
      <c r="BS118" s="888"/>
      <c r="BT118" s="888"/>
      <c r="BU118" s="888"/>
      <c r="BV118" s="888">
        <v>14519809</v>
      </c>
      <c r="BW118" s="888"/>
      <c r="BX118" s="888"/>
      <c r="BY118" s="888"/>
      <c r="BZ118" s="888"/>
      <c r="CA118" s="888">
        <v>12785985</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5208530</v>
      </c>
      <c r="BR119" s="830"/>
      <c r="BS119" s="830"/>
      <c r="BT119" s="830"/>
      <c r="BU119" s="830"/>
      <c r="BV119" s="830">
        <v>5548583</v>
      </c>
      <c r="BW119" s="830"/>
      <c r="BX119" s="830"/>
      <c r="BY119" s="830"/>
      <c r="BZ119" s="830"/>
      <c r="CA119" s="830">
        <v>5497478</v>
      </c>
      <c r="CB119" s="830"/>
      <c r="CC119" s="830"/>
      <c r="CD119" s="830"/>
      <c r="CE119" s="830"/>
      <c r="CF119" s="891">
        <v>102.6</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1307</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401375</v>
      </c>
      <c r="BR120" s="801"/>
      <c r="BS120" s="801"/>
      <c r="BT120" s="801"/>
      <c r="BU120" s="801"/>
      <c r="BV120" s="801">
        <v>354991</v>
      </c>
      <c r="BW120" s="801"/>
      <c r="BX120" s="801"/>
      <c r="BY120" s="801"/>
      <c r="BZ120" s="801"/>
      <c r="CA120" s="801">
        <v>302228</v>
      </c>
      <c r="CB120" s="801"/>
      <c r="CC120" s="801"/>
      <c r="CD120" s="801"/>
      <c r="CE120" s="801"/>
      <c r="CF120" s="878">
        <v>5.6</v>
      </c>
      <c r="CG120" s="879"/>
      <c r="CH120" s="879"/>
      <c r="CI120" s="879"/>
      <c r="CJ120" s="879"/>
      <c r="CK120" s="880" t="s">
        <v>445</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2668842</v>
      </c>
      <c r="DH120" s="830"/>
      <c r="DI120" s="830"/>
      <c r="DJ120" s="830"/>
      <c r="DK120" s="830"/>
      <c r="DL120" s="830">
        <v>2590005</v>
      </c>
      <c r="DM120" s="830"/>
      <c r="DN120" s="830"/>
      <c r="DO120" s="830"/>
      <c r="DP120" s="830"/>
      <c r="DQ120" s="830">
        <v>2552919</v>
      </c>
      <c r="DR120" s="830"/>
      <c r="DS120" s="830"/>
      <c r="DT120" s="830"/>
      <c r="DU120" s="830"/>
      <c r="DV120" s="831">
        <v>47.7</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10731272</v>
      </c>
      <c r="BR121" s="888"/>
      <c r="BS121" s="888"/>
      <c r="BT121" s="888"/>
      <c r="BU121" s="888"/>
      <c r="BV121" s="888">
        <v>10767804</v>
      </c>
      <c r="BW121" s="888"/>
      <c r="BX121" s="888"/>
      <c r="BY121" s="888"/>
      <c r="BZ121" s="888"/>
      <c r="CA121" s="888">
        <v>10133299</v>
      </c>
      <c r="CB121" s="888"/>
      <c r="CC121" s="888"/>
      <c r="CD121" s="888"/>
      <c r="CE121" s="888"/>
      <c r="CF121" s="889">
        <v>189.2</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2581768</v>
      </c>
      <c r="DH121" s="801"/>
      <c r="DI121" s="801"/>
      <c r="DJ121" s="801"/>
      <c r="DK121" s="801"/>
      <c r="DL121" s="801">
        <v>2912806</v>
      </c>
      <c r="DM121" s="801"/>
      <c r="DN121" s="801"/>
      <c r="DO121" s="801"/>
      <c r="DP121" s="801"/>
      <c r="DQ121" s="801">
        <v>2366892</v>
      </c>
      <c r="DR121" s="801"/>
      <c r="DS121" s="801"/>
      <c r="DT121" s="801"/>
      <c r="DU121" s="801"/>
      <c r="DV121" s="853">
        <v>44.2</v>
      </c>
      <c r="DW121" s="853"/>
      <c r="DX121" s="853"/>
      <c r="DY121" s="853"/>
      <c r="DZ121" s="854"/>
    </row>
    <row r="122" spans="1:130" s="197" customFormat="1" ht="26.25" customHeight="1">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449</v>
      </c>
      <c r="AB122" s="814"/>
      <c r="AC122" s="814"/>
      <c r="AD122" s="814"/>
      <c r="AE122" s="815"/>
      <c r="AF122" s="816" t="s">
        <v>449</v>
      </c>
      <c r="AG122" s="814"/>
      <c r="AH122" s="814"/>
      <c r="AI122" s="814"/>
      <c r="AJ122" s="815"/>
      <c r="AK122" s="816" t="s">
        <v>449</v>
      </c>
      <c r="AL122" s="814"/>
      <c r="AM122" s="814"/>
      <c r="AN122" s="814"/>
      <c r="AO122" s="815"/>
      <c r="AP122" s="784" t="s">
        <v>449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450</v>
      </c>
      <c r="BP122" s="868"/>
      <c r="BQ122" s="869">
        <v>16341177</v>
      </c>
      <c r="BR122" s="870"/>
      <c r="BS122" s="870"/>
      <c r="BT122" s="870"/>
      <c r="BU122" s="870"/>
      <c r="BV122" s="870">
        <v>16671378</v>
      </c>
      <c r="BW122" s="870"/>
      <c r="BX122" s="870"/>
      <c r="BY122" s="870"/>
      <c r="BZ122" s="870"/>
      <c r="CA122" s="870">
        <v>15933005</v>
      </c>
      <c r="CB122" s="870"/>
      <c r="CC122" s="870"/>
      <c r="CD122" s="870"/>
      <c r="CE122" s="870"/>
      <c r="CF122" s="773"/>
      <c r="CG122" s="774"/>
      <c r="CH122" s="774"/>
      <c r="CI122" s="774"/>
      <c r="CJ122" s="871"/>
      <c r="CK122" s="881"/>
      <c r="CL122" s="842"/>
      <c r="CM122" s="842"/>
      <c r="CN122" s="842"/>
      <c r="CO122" s="843"/>
      <c r="CP122" s="858" t="s">
        <v>451</v>
      </c>
      <c r="CQ122" s="859"/>
      <c r="CR122" s="859"/>
      <c r="CS122" s="859"/>
      <c r="CT122" s="859"/>
      <c r="CU122" s="859"/>
      <c r="CV122" s="859"/>
      <c r="CW122" s="859"/>
      <c r="CX122" s="859"/>
      <c r="CY122" s="859"/>
      <c r="CZ122" s="859"/>
      <c r="DA122" s="859"/>
      <c r="DB122" s="859"/>
      <c r="DC122" s="859"/>
      <c r="DD122" s="859"/>
      <c r="DE122" s="859"/>
      <c r="DF122" s="860"/>
      <c r="DG122" s="800">
        <v>125483</v>
      </c>
      <c r="DH122" s="801"/>
      <c r="DI122" s="801"/>
      <c r="DJ122" s="801"/>
      <c r="DK122" s="801"/>
      <c r="DL122" s="801">
        <v>117740</v>
      </c>
      <c r="DM122" s="801"/>
      <c r="DN122" s="801"/>
      <c r="DO122" s="801"/>
      <c r="DP122" s="801"/>
      <c r="DQ122" s="801">
        <v>109791</v>
      </c>
      <c r="DR122" s="801"/>
      <c r="DS122" s="801"/>
      <c r="DT122" s="801"/>
      <c r="DU122" s="801"/>
      <c r="DV122" s="853">
        <v>2</v>
      </c>
      <c r="DW122" s="853"/>
      <c r="DX122" s="853"/>
      <c r="DY122" s="853"/>
      <c r="DZ122" s="854"/>
    </row>
    <row r="123" spans="1:130" s="197" customFormat="1" ht="26.25" customHeight="1" thickBot="1">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452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111</v>
      </c>
      <c r="BR123" s="862"/>
      <c r="BS123" s="862"/>
      <c r="BT123" s="862"/>
      <c r="BU123" s="862"/>
      <c r="BV123" s="862" t="s">
        <v>111</v>
      </c>
      <c r="BW123" s="862"/>
      <c r="BX123" s="862"/>
      <c r="BY123" s="862"/>
      <c r="BZ123" s="862"/>
      <c r="CA123" s="862" t="s">
        <v>111</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462</v>
      </c>
      <c r="AY127" s="788"/>
      <c r="AZ127" s="788"/>
      <c r="BA127" s="788"/>
      <c r="BB127" s="788"/>
      <c r="BC127" s="788"/>
      <c r="BD127" s="788"/>
      <c r="BE127" s="789"/>
      <c r="BF127" s="790" t="s">
        <v>111</v>
      </c>
      <c r="BG127" s="791"/>
      <c r="BH127" s="791"/>
      <c r="BI127" s="791"/>
      <c r="BJ127" s="791"/>
      <c r="BK127" s="791"/>
      <c r="BL127" s="792"/>
      <c r="BM127" s="790">
        <v>14.2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28618</v>
      </c>
      <c r="AB128" s="754"/>
      <c r="AC128" s="754"/>
      <c r="AD128" s="754"/>
      <c r="AE128" s="755"/>
      <c r="AF128" s="756">
        <v>24441</v>
      </c>
      <c r="AG128" s="754"/>
      <c r="AH128" s="754"/>
      <c r="AI128" s="754"/>
      <c r="AJ128" s="755"/>
      <c r="AK128" s="756">
        <v>28783</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111</v>
      </c>
      <c r="BG128" s="821"/>
      <c r="BH128" s="821"/>
      <c r="BI128" s="821"/>
      <c r="BJ128" s="821"/>
      <c r="BK128" s="821"/>
      <c r="BL128" s="822"/>
      <c r="BM128" s="820">
        <v>19.2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6742626</v>
      </c>
      <c r="AB129" s="814"/>
      <c r="AC129" s="814"/>
      <c r="AD129" s="814"/>
      <c r="AE129" s="815"/>
      <c r="AF129" s="816">
        <v>6648232</v>
      </c>
      <c r="AG129" s="814"/>
      <c r="AH129" s="814"/>
      <c r="AI129" s="814"/>
      <c r="AJ129" s="815"/>
      <c r="AK129" s="816">
        <v>6581755</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1300438</v>
      </c>
      <c r="AB130" s="814"/>
      <c r="AC130" s="814"/>
      <c r="AD130" s="814"/>
      <c r="AE130" s="815"/>
      <c r="AF130" s="816">
        <v>1317780</v>
      </c>
      <c r="AG130" s="814"/>
      <c r="AH130" s="814"/>
      <c r="AI130" s="814"/>
      <c r="AJ130" s="815"/>
      <c r="AK130" s="816">
        <v>1224504</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111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5442188</v>
      </c>
      <c r="AB131" s="747"/>
      <c r="AC131" s="747"/>
      <c r="AD131" s="747"/>
      <c r="AE131" s="748"/>
      <c r="AF131" s="749">
        <v>5330452</v>
      </c>
      <c r="AG131" s="747"/>
      <c r="AH131" s="747"/>
      <c r="AI131" s="747"/>
      <c r="AJ131" s="748"/>
      <c r="AK131" s="749">
        <v>5357251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6.4616106609999999</v>
      </c>
      <c r="AB132" s="770"/>
      <c r="AC132" s="770"/>
      <c r="AD132" s="770"/>
      <c r="AE132" s="771"/>
      <c r="AF132" s="772">
        <v>4.1368161649999999</v>
      </c>
      <c r="AG132" s="770"/>
      <c r="AH132" s="770"/>
      <c r="AI132" s="770"/>
      <c r="AJ132" s="771"/>
      <c r="AK132" s="772">
        <v>-3.4047313000000003E-2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7.8</v>
      </c>
      <c r="AB133" s="779"/>
      <c r="AC133" s="779"/>
      <c r="AD133" s="779"/>
      <c r="AE133" s="780"/>
      <c r="AF133" s="778">
        <v>5.8</v>
      </c>
      <c r="AG133" s="779"/>
      <c r="AH133" s="779"/>
      <c r="AI133" s="779"/>
      <c r="AJ133" s="780"/>
      <c r="AK133" s="778">
        <v>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1389675</v>
      </c>
      <c r="L9" s="264">
        <v>105647</v>
      </c>
      <c r="M9" s="265">
        <v>88618</v>
      </c>
      <c r="N9" s="266">
        <v>19.2</v>
      </c>
    </row>
    <row r="10" spans="1:16">
      <c r="A10" s="248"/>
      <c r="B10" s="244"/>
      <c r="C10" s="244"/>
      <c r="D10" s="244"/>
      <c r="E10" s="244"/>
      <c r="F10" s="244"/>
      <c r="G10" s="1163" t="s">
        <v>484</v>
      </c>
      <c r="H10" s="1164"/>
      <c r="I10" s="1164"/>
      <c r="J10" s="1165"/>
      <c r="K10" s="267">
        <v>235026</v>
      </c>
      <c r="L10" s="268">
        <v>17867</v>
      </c>
      <c r="M10" s="269">
        <v>9248</v>
      </c>
      <c r="N10" s="270">
        <v>93.2</v>
      </c>
    </row>
    <row r="11" spans="1:16" ht="13.5" customHeight="1">
      <c r="A11" s="248"/>
      <c r="B11" s="244"/>
      <c r="C11" s="244"/>
      <c r="D11" s="244"/>
      <c r="E11" s="244"/>
      <c r="F11" s="244"/>
      <c r="G11" s="1163" t="s">
        <v>485</v>
      </c>
      <c r="H11" s="1164"/>
      <c r="I11" s="1164"/>
      <c r="J11" s="1165"/>
      <c r="K11" s="267">
        <v>316220</v>
      </c>
      <c r="L11" s="268">
        <v>24040</v>
      </c>
      <c r="M11" s="269">
        <v>13111</v>
      </c>
      <c r="N11" s="270">
        <v>83.4</v>
      </c>
    </row>
    <row r="12" spans="1:16" ht="13.5" customHeight="1">
      <c r="A12" s="248"/>
      <c r="B12" s="244"/>
      <c r="C12" s="244"/>
      <c r="D12" s="244"/>
      <c r="E12" s="244"/>
      <c r="F12" s="244"/>
      <c r="G12" s="1163" t="s">
        <v>486</v>
      </c>
      <c r="H12" s="1164"/>
      <c r="I12" s="1164"/>
      <c r="J12" s="1165"/>
      <c r="K12" s="267" t="s">
        <v>487</v>
      </c>
      <c r="L12" s="268" t="s">
        <v>487</v>
      </c>
      <c r="M12" s="269">
        <v>631</v>
      </c>
      <c r="N12" s="270" t="s">
        <v>487</v>
      </c>
    </row>
    <row r="13" spans="1:16" ht="13.5" customHeight="1">
      <c r="A13" s="248"/>
      <c r="B13" s="244"/>
      <c r="C13" s="244"/>
      <c r="D13" s="244"/>
      <c r="E13" s="244"/>
      <c r="F13" s="244"/>
      <c r="G13" s="1163" t="s">
        <v>488</v>
      </c>
      <c r="H13" s="1164"/>
      <c r="I13" s="1164"/>
      <c r="J13" s="1165"/>
      <c r="K13" s="267" t="s">
        <v>487</v>
      </c>
      <c r="L13" s="268" t="s">
        <v>487</v>
      </c>
      <c r="M13" s="269" t="s">
        <v>487</v>
      </c>
      <c r="N13" s="270" t="s">
        <v>487</v>
      </c>
    </row>
    <row r="14" spans="1:16" ht="13.5" customHeight="1">
      <c r="A14" s="248"/>
      <c r="B14" s="244"/>
      <c r="C14" s="244"/>
      <c r="D14" s="244"/>
      <c r="E14" s="244"/>
      <c r="F14" s="244"/>
      <c r="G14" s="1163" t="s">
        <v>489</v>
      </c>
      <c r="H14" s="1164"/>
      <c r="I14" s="1164"/>
      <c r="J14" s="1165"/>
      <c r="K14" s="267">
        <v>134560</v>
      </c>
      <c r="L14" s="268">
        <v>10230</v>
      </c>
      <c r="M14" s="269">
        <v>4206</v>
      </c>
      <c r="N14" s="270">
        <v>143.19999999999999</v>
      </c>
    </row>
    <row r="15" spans="1:16" ht="13.5" customHeight="1">
      <c r="A15" s="248"/>
      <c r="B15" s="244"/>
      <c r="C15" s="244"/>
      <c r="D15" s="244"/>
      <c r="E15" s="244"/>
      <c r="F15" s="244"/>
      <c r="G15" s="1163" t="s">
        <v>490</v>
      </c>
      <c r="H15" s="1164"/>
      <c r="I15" s="1164"/>
      <c r="J15" s="1165"/>
      <c r="K15" s="267">
        <v>28724</v>
      </c>
      <c r="L15" s="268">
        <v>2184</v>
      </c>
      <c r="M15" s="269">
        <v>1853</v>
      </c>
      <c r="N15" s="270">
        <v>17.899999999999999</v>
      </c>
    </row>
    <row r="16" spans="1:16">
      <c r="A16" s="248"/>
      <c r="B16" s="244"/>
      <c r="C16" s="244"/>
      <c r="D16" s="244"/>
      <c r="E16" s="244"/>
      <c r="F16" s="244"/>
      <c r="G16" s="1166" t="s">
        <v>491</v>
      </c>
      <c r="H16" s="1167"/>
      <c r="I16" s="1167"/>
      <c r="J16" s="1168"/>
      <c r="K16" s="268">
        <v>-99002</v>
      </c>
      <c r="L16" s="268">
        <v>-7526</v>
      </c>
      <c r="M16" s="269">
        <v>-9315</v>
      </c>
      <c r="N16" s="270">
        <v>-19.2</v>
      </c>
    </row>
    <row r="17" spans="1:16">
      <c r="A17" s="248"/>
      <c r="B17" s="244"/>
      <c r="C17" s="244"/>
      <c r="D17" s="244"/>
      <c r="E17" s="244"/>
      <c r="F17" s="244"/>
      <c r="G17" s="1166" t="s">
        <v>169</v>
      </c>
      <c r="H17" s="1167"/>
      <c r="I17" s="1167"/>
      <c r="J17" s="1168"/>
      <c r="K17" s="268">
        <v>2005203</v>
      </c>
      <c r="L17" s="268">
        <v>152441</v>
      </c>
      <c r="M17" s="269">
        <v>108353</v>
      </c>
      <c r="N17" s="270">
        <v>40.700000000000003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13.15</v>
      </c>
      <c r="L21" s="281">
        <v>10.050000000000001</v>
      </c>
      <c r="M21" s="282">
        <v>3.1</v>
      </c>
      <c r="N21" s="249"/>
      <c r="O21" s="283"/>
      <c r="P21" s="279"/>
    </row>
    <row r="22" spans="1:16" s="284" customFormat="1">
      <c r="A22" s="279"/>
      <c r="B22" s="249"/>
      <c r="C22" s="249"/>
      <c r="D22" s="249"/>
      <c r="E22" s="249"/>
      <c r="F22" s="249"/>
      <c r="G22" s="1160" t="s">
        <v>497</v>
      </c>
      <c r="H22" s="1161"/>
      <c r="I22" s="1161"/>
      <c r="J22" s="1162"/>
      <c r="K22" s="285">
        <v>94.2</v>
      </c>
      <c r="L22" s="286">
        <v>96.3</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739864</v>
      </c>
      <c r="L32" s="294">
        <v>56246</v>
      </c>
      <c r="M32" s="295">
        <v>56391</v>
      </c>
      <c r="N32" s="296">
        <v>-0.3</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v>12</v>
      </c>
      <c r="N34" s="296" t="s">
        <v>487</v>
      </c>
    </row>
    <row r="35" spans="1:16" ht="27" customHeight="1">
      <c r="A35" s="248"/>
      <c r="B35" s="244"/>
      <c r="C35" s="244"/>
      <c r="D35" s="244"/>
      <c r="E35" s="244"/>
      <c r="F35" s="244"/>
      <c r="G35" s="1151" t="s">
        <v>504</v>
      </c>
      <c r="H35" s="1152"/>
      <c r="I35" s="1152"/>
      <c r="J35" s="1153"/>
      <c r="K35" s="294">
        <v>476457</v>
      </c>
      <c r="L35" s="294">
        <v>36221</v>
      </c>
      <c r="M35" s="295">
        <v>15281</v>
      </c>
      <c r="N35" s="296">
        <v>137</v>
      </c>
    </row>
    <row r="36" spans="1:16" ht="27" customHeight="1">
      <c r="A36" s="248"/>
      <c r="B36" s="244"/>
      <c r="C36" s="244"/>
      <c r="D36" s="244"/>
      <c r="E36" s="244"/>
      <c r="F36" s="244"/>
      <c r="G36" s="1151" t="s">
        <v>505</v>
      </c>
      <c r="H36" s="1152"/>
      <c r="I36" s="1152"/>
      <c r="J36" s="1153"/>
      <c r="K36" s="294">
        <v>35142</v>
      </c>
      <c r="L36" s="294">
        <v>2672</v>
      </c>
      <c r="M36" s="295">
        <v>4643</v>
      </c>
      <c r="N36" s="296">
        <v>-42.5</v>
      </c>
    </row>
    <row r="37" spans="1:16" ht="13.5" customHeight="1">
      <c r="A37" s="248"/>
      <c r="B37" s="244"/>
      <c r="C37" s="244"/>
      <c r="D37" s="244"/>
      <c r="E37" s="244"/>
      <c r="F37" s="244"/>
      <c r="G37" s="1151" t="s">
        <v>506</v>
      </c>
      <c r="H37" s="1152"/>
      <c r="I37" s="1152"/>
      <c r="J37" s="1153"/>
      <c r="K37" s="294" t="s">
        <v>487</v>
      </c>
      <c r="L37" s="294" t="s">
        <v>487</v>
      </c>
      <c r="M37" s="295">
        <v>1074</v>
      </c>
      <c r="N37" s="296" t="s">
        <v>487</v>
      </c>
    </row>
    <row r="38" spans="1:16" ht="27" customHeight="1">
      <c r="A38" s="248"/>
      <c r="B38" s="244"/>
      <c r="C38" s="244"/>
      <c r="D38" s="244"/>
      <c r="E38" s="244"/>
      <c r="F38" s="244"/>
      <c r="G38" s="1154" t="s">
        <v>507</v>
      </c>
      <c r="H38" s="1155"/>
      <c r="I38" s="1155"/>
      <c r="J38" s="1156"/>
      <c r="K38" s="297" t="s">
        <v>487</v>
      </c>
      <c r="L38" s="297" t="s">
        <v>487</v>
      </c>
      <c r="M38" s="298">
        <v>6</v>
      </c>
      <c r="N38" s="299" t="s">
        <v>487</v>
      </c>
      <c r="O38" s="293"/>
    </row>
    <row r="39" spans="1:16">
      <c r="A39" s="248"/>
      <c r="B39" s="244"/>
      <c r="C39" s="244"/>
      <c r="D39" s="244"/>
      <c r="E39" s="244"/>
      <c r="F39" s="244"/>
      <c r="G39" s="1154" t="s">
        <v>508</v>
      </c>
      <c r="H39" s="1155"/>
      <c r="I39" s="1155"/>
      <c r="J39" s="1156"/>
      <c r="K39" s="300">
        <v>-28783</v>
      </c>
      <c r="L39" s="300">
        <v>-2188</v>
      </c>
      <c r="M39" s="301">
        <v>-3030</v>
      </c>
      <c r="N39" s="302">
        <v>-27.8</v>
      </c>
      <c r="O39" s="293"/>
    </row>
    <row r="40" spans="1:16" ht="27" customHeight="1">
      <c r="A40" s="248"/>
      <c r="B40" s="244"/>
      <c r="C40" s="244"/>
      <c r="D40" s="244"/>
      <c r="E40" s="244"/>
      <c r="F40" s="244"/>
      <c r="G40" s="1151" t="s">
        <v>509</v>
      </c>
      <c r="H40" s="1152"/>
      <c r="I40" s="1152"/>
      <c r="J40" s="1153"/>
      <c r="K40" s="300">
        <v>-1224504</v>
      </c>
      <c r="L40" s="300">
        <v>-93090</v>
      </c>
      <c r="M40" s="301">
        <v>-51711</v>
      </c>
      <c r="N40" s="302">
        <v>80</v>
      </c>
      <c r="O40" s="293"/>
    </row>
    <row r="41" spans="1:16">
      <c r="A41" s="248"/>
      <c r="B41" s="244"/>
      <c r="C41" s="244"/>
      <c r="D41" s="244"/>
      <c r="E41" s="244"/>
      <c r="F41" s="244"/>
      <c r="G41" s="1157" t="s">
        <v>280</v>
      </c>
      <c r="H41" s="1158"/>
      <c r="I41" s="1158"/>
      <c r="J41" s="1159"/>
      <c r="K41" s="294">
        <v>-1824</v>
      </c>
      <c r="L41" s="300">
        <v>-139</v>
      </c>
      <c r="M41" s="301">
        <v>22665</v>
      </c>
      <c r="N41" s="302">
        <v>-100.6</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994084</v>
      </c>
      <c r="J51" s="320">
        <v>68350</v>
      </c>
      <c r="K51" s="321">
        <v>-4.5</v>
      </c>
      <c r="L51" s="322">
        <v>70897</v>
      </c>
      <c r="M51" s="323">
        <v>9.5</v>
      </c>
      <c r="N51" s="324">
        <v>-14</v>
      </c>
    </row>
    <row r="52" spans="1:14">
      <c r="A52" s="248"/>
      <c r="B52" s="244"/>
      <c r="C52" s="244"/>
      <c r="D52" s="244"/>
      <c r="E52" s="244"/>
      <c r="F52" s="244"/>
      <c r="G52" s="325"/>
      <c r="H52" s="326" t="s">
        <v>520</v>
      </c>
      <c r="I52" s="327">
        <v>690614</v>
      </c>
      <c r="J52" s="328">
        <v>47484</v>
      </c>
      <c r="K52" s="329">
        <v>-12.6</v>
      </c>
      <c r="L52" s="330">
        <v>39878</v>
      </c>
      <c r="M52" s="331">
        <v>24.9</v>
      </c>
      <c r="N52" s="332">
        <v>-37.5</v>
      </c>
    </row>
    <row r="53" spans="1:14">
      <c r="A53" s="248"/>
      <c r="B53" s="244"/>
      <c r="C53" s="244"/>
      <c r="D53" s="244"/>
      <c r="E53" s="244"/>
      <c r="F53" s="244"/>
      <c r="G53" s="310" t="s">
        <v>521</v>
      </c>
      <c r="H53" s="311"/>
      <c r="I53" s="319">
        <v>740382</v>
      </c>
      <c r="J53" s="320">
        <v>51746</v>
      </c>
      <c r="K53" s="321">
        <v>-24.3</v>
      </c>
      <c r="L53" s="322">
        <v>66496</v>
      </c>
      <c r="M53" s="323">
        <v>-6.2</v>
      </c>
      <c r="N53" s="324">
        <v>-18.100000000000001</v>
      </c>
    </row>
    <row r="54" spans="1:14">
      <c r="A54" s="248"/>
      <c r="B54" s="244"/>
      <c r="C54" s="244"/>
      <c r="D54" s="244"/>
      <c r="E54" s="244"/>
      <c r="F54" s="244"/>
      <c r="G54" s="325"/>
      <c r="H54" s="326" t="s">
        <v>520</v>
      </c>
      <c r="I54" s="327">
        <v>466103</v>
      </c>
      <c r="J54" s="328">
        <v>32576</v>
      </c>
      <c r="K54" s="329">
        <v>-31.4</v>
      </c>
      <c r="L54" s="330">
        <v>36530</v>
      </c>
      <c r="M54" s="331">
        <v>-8.4</v>
      </c>
      <c r="N54" s="332">
        <v>-23</v>
      </c>
    </row>
    <row r="55" spans="1:14">
      <c r="A55" s="248"/>
      <c r="B55" s="244"/>
      <c r="C55" s="244"/>
      <c r="D55" s="244"/>
      <c r="E55" s="244"/>
      <c r="F55" s="244"/>
      <c r="G55" s="310" t="s">
        <v>522</v>
      </c>
      <c r="H55" s="311"/>
      <c r="I55" s="319">
        <v>1140829</v>
      </c>
      <c r="J55" s="320">
        <v>81534</v>
      </c>
      <c r="K55" s="321">
        <v>57.6</v>
      </c>
      <c r="L55" s="322">
        <v>82748</v>
      </c>
      <c r="M55" s="323">
        <v>24.4</v>
      </c>
      <c r="N55" s="324">
        <v>33.200000000000003</v>
      </c>
    </row>
    <row r="56" spans="1:14">
      <c r="A56" s="248"/>
      <c r="B56" s="244"/>
      <c r="C56" s="244"/>
      <c r="D56" s="244"/>
      <c r="E56" s="244"/>
      <c r="F56" s="244"/>
      <c r="G56" s="325"/>
      <c r="H56" s="326" t="s">
        <v>520</v>
      </c>
      <c r="I56" s="327">
        <v>827140</v>
      </c>
      <c r="J56" s="328">
        <v>59115</v>
      </c>
      <c r="K56" s="329">
        <v>81.5</v>
      </c>
      <c r="L56" s="330">
        <v>44732</v>
      </c>
      <c r="M56" s="331">
        <v>22.5</v>
      </c>
      <c r="N56" s="332">
        <v>59</v>
      </c>
    </row>
    <row r="57" spans="1:14">
      <c r="A57" s="248"/>
      <c r="B57" s="244"/>
      <c r="C57" s="244"/>
      <c r="D57" s="244"/>
      <c r="E57" s="244"/>
      <c r="F57" s="244"/>
      <c r="G57" s="310" t="s">
        <v>523</v>
      </c>
      <c r="H57" s="311"/>
      <c r="I57" s="319">
        <v>1224631</v>
      </c>
      <c r="J57" s="320">
        <v>90113</v>
      </c>
      <c r="K57" s="321">
        <v>10.5</v>
      </c>
      <c r="L57" s="322">
        <v>91837</v>
      </c>
      <c r="M57" s="323">
        <v>11</v>
      </c>
      <c r="N57" s="324">
        <v>-0.5</v>
      </c>
    </row>
    <row r="58" spans="1:14">
      <c r="A58" s="248"/>
      <c r="B58" s="244"/>
      <c r="C58" s="244"/>
      <c r="D58" s="244"/>
      <c r="E58" s="244"/>
      <c r="F58" s="244"/>
      <c r="G58" s="325"/>
      <c r="H58" s="326" t="s">
        <v>520</v>
      </c>
      <c r="I58" s="327">
        <v>922077</v>
      </c>
      <c r="J58" s="328">
        <v>67850</v>
      </c>
      <c r="K58" s="329">
        <v>14.8</v>
      </c>
      <c r="L58" s="330">
        <v>54439</v>
      </c>
      <c r="M58" s="331">
        <v>21.7</v>
      </c>
      <c r="N58" s="332">
        <v>-6.9</v>
      </c>
    </row>
    <row r="59" spans="1:14">
      <c r="A59" s="248"/>
      <c r="B59" s="244"/>
      <c r="C59" s="244"/>
      <c r="D59" s="244"/>
      <c r="E59" s="244"/>
      <c r="F59" s="244"/>
      <c r="G59" s="310" t="s">
        <v>524</v>
      </c>
      <c r="H59" s="311"/>
      <c r="I59" s="319">
        <v>707617</v>
      </c>
      <c r="J59" s="320">
        <v>53795</v>
      </c>
      <c r="K59" s="321">
        <v>-40.299999999999997</v>
      </c>
      <c r="L59" s="322">
        <v>75972</v>
      </c>
      <c r="M59" s="323">
        <v>-17.3</v>
      </c>
      <c r="N59" s="324">
        <v>-23</v>
      </c>
    </row>
    <row r="60" spans="1:14">
      <c r="A60" s="248"/>
      <c r="B60" s="244"/>
      <c r="C60" s="244"/>
      <c r="D60" s="244"/>
      <c r="E60" s="244"/>
      <c r="F60" s="244"/>
      <c r="G60" s="325"/>
      <c r="H60" s="326" t="s">
        <v>520</v>
      </c>
      <c r="I60" s="333">
        <v>266842</v>
      </c>
      <c r="J60" s="328">
        <v>20286</v>
      </c>
      <c r="K60" s="329">
        <v>-70.099999999999994</v>
      </c>
      <c r="L60" s="330">
        <v>40712</v>
      </c>
      <c r="M60" s="331">
        <v>-25.2</v>
      </c>
      <c r="N60" s="332">
        <v>-44.9</v>
      </c>
    </row>
    <row r="61" spans="1:14">
      <c r="A61" s="248"/>
      <c r="B61" s="244"/>
      <c r="C61" s="244"/>
      <c r="D61" s="244"/>
      <c r="E61" s="244"/>
      <c r="F61" s="244"/>
      <c r="G61" s="310" t="s">
        <v>525</v>
      </c>
      <c r="H61" s="334"/>
      <c r="I61" s="335">
        <v>961509</v>
      </c>
      <c r="J61" s="336">
        <v>69108</v>
      </c>
      <c r="K61" s="337">
        <v>-0.2</v>
      </c>
      <c r="L61" s="338">
        <v>77590</v>
      </c>
      <c r="M61" s="339">
        <v>4.3</v>
      </c>
      <c r="N61" s="324">
        <v>-4.5</v>
      </c>
    </row>
    <row r="62" spans="1:14">
      <c r="A62" s="248"/>
      <c r="B62" s="244"/>
      <c r="C62" s="244"/>
      <c r="D62" s="244"/>
      <c r="E62" s="244"/>
      <c r="F62" s="244"/>
      <c r="G62" s="325"/>
      <c r="H62" s="326" t="s">
        <v>520</v>
      </c>
      <c r="I62" s="327">
        <v>634555</v>
      </c>
      <c r="J62" s="328">
        <v>45462</v>
      </c>
      <c r="K62" s="329">
        <v>-3.6</v>
      </c>
      <c r="L62" s="330">
        <v>43258</v>
      </c>
      <c r="M62" s="331">
        <v>7.1</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18.5</v>
      </c>
      <c r="G47" s="12">
        <v>23.27</v>
      </c>
      <c r="H47" s="12">
        <v>23.24</v>
      </c>
      <c r="I47" s="12">
        <v>25.09</v>
      </c>
      <c r="J47" s="13">
        <v>25.35</v>
      </c>
    </row>
    <row r="48" spans="2:10" ht="57.75" customHeight="1">
      <c r="B48" s="14"/>
      <c r="C48" s="1171" t="s">
        <v>4</v>
      </c>
      <c r="D48" s="1171"/>
      <c r="E48" s="1172"/>
      <c r="F48" s="15">
        <v>14.75</v>
      </c>
      <c r="G48" s="16">
        <v>12.15</v>
      </c>
      <c r="H48" s="16">
        <v>13.96</v>
      </c>
      <c r="I48" s="16">
        <v>8.07</v>
      </c>
      <c r="J48" s="17">
        <v>14.13</v>
      </c>
    </row>
    <row r="49" spans="2:10" ht="57.75" customHeight="1" thickBot="1">
      <c r="B49" s="18"/>
      <c r="C49" s="1173" t="s">
        <v>5</v>
      </c>
      <c r="D49" s="1173"/>
      <c r="E49" s="1174"/>
      <c r="F49" s="19">
        <v>7.99</v>
      </c>
      <c r="G49" s="20">
        <v>6.22</v>
      </c>
      <c r="H49" s="20">
        <v>13.15</v>
      </c>
      <c r="I49" s="20">
        <v>11.7</v>
      </c>
      <c r="J49" s="21">
        <v>15.78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2017-05-18T00:53:11Z</cp:lastPrinted>
  <dcterms:created xsi:type="dcterms:W3CDTF">2017-01-25T02:52:40Z</dcterms:created>
  <dcterms:modified xsi:type="dcterms:W3CDTF">2017-05-18T00:54:16Z</dcterms:modified>
</cp:coreProperties>
</file>