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O34" i="9"/>
  <c r="BW34" i="9"/>
  <c r="BW35" i="9" s="1"/>
  <c r="BW36" i="9" s="1"/>
  <c r="BW37" i="9" s="1"/>
  <c r="BW38" i="9" s="1"/>
  <c r="BW39" i="9" s="1"/>
  <c r="BW40" i="9" s="1"/>
  <c r="BW41" i="9" s="1"/>
  <c r="BW42" i="9" s="1"/>
  <c r="BW43" i="9" s="1"/>
  <c r="AM34" i="9"/>
  <c r="C34" i="9"/>
  <c r="C35" i="9" s="1"/>
  <c r="BE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<sst xmlns="http://schemas.openxmlformats.org/spreadsheetml/2006/main" count="1124" uniqueCount="571">
  <si>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</si>
  <si>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</si>
  <si>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</si>
  <si>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</si>
  <si>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</si>
  <si>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</si>
  <si>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</si>
  <si>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</si>
  <si>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</si>
  <si>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</si>
  <si>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</si>
  <si>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</si>
  <si>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</si>
  <si>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</si>
  <si>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</si>
  <si>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</si>
  <si>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</si>
  <si>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</si>
  <si>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</si>
  <si>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</si>
  <si>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</si>
  <si>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</si>
  <si>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</si>
  <si>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</si>
  <si>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</si>
  <si>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</si>
  <si>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</si>
  <si>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</si>
  <si>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</si>
  <si>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</si>
  <si>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</si>
  <si>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</si>
  <si>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</si>
  <si>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</si>
  <si>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</si>
  <si>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</si>
  <si>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</si>
  <si>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</si>
  <si>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</si>
  <si>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</si>
  <si>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</si>
  <si>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</si>
  <si>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</si>
  <si>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</si>
  <si>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</si>
  <si>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</si>
  <si>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</si>
  <si>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</si>
  <si>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</si>
  <si>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</si>
  <si>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</si>
  <si>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</si>
  <si>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</si>
  <si>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</si>
  <si>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</si>
  <si>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</si>
  <si>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</si>
  <si>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</si>
  <si>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</si>
  <si>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</si>
  <si>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</si>
  <si>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</si>
  <si>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</si>
  <si>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</si>
  <si>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</si>
  <si>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</si>
  <si>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</si>
  <si>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</si>
  <si>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</si>
  <si>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</si>
  <si>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</si>
  <si>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</si>
  <si>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</si>
  <si>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</si>
  <si>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</si>
  <si>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</si>
  <si>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</si>
  <si>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</si>
  <si>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</si>
  <si>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</si>
  <si>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</si>
  <si>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</si>
  <si>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</si>
  <si>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</si>
  <si>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</si>
  <si>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</si>
  <si>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</si>
  <si>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</si>
  <si>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</si>
  <si>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</si>
  <si>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</si>
  <si>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</si>
  <si>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</si>
  <si>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</si>
  <si>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</si>
  <si>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</si>
  <si>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</si>
  <si>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</si>
  <si>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</si>
  <si>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</si>
  <si>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</si>
  <si>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</si>
  <si>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</si>
  <si>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</si>
  <si>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</si>
  <si>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</si>
  <si>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</si>
  <si>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</si>
  <si>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</si>
  <si>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</si>
  <si>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</si>
  <si>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</si>
  <si>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</si>
  <si>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</si>
  <si>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</si>
  <si>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</si>
  <si>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</si>
  <si>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</si>
  <si>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</si>
  <si>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</si>
  <si>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</si>
  <si>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</si>
  <si>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</si>
  <si>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</si>
  <si>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</si>
  <si>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</si>
  <si>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</si>
  <si>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</si>
  <si>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</si>
  <si>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</si>
  <si>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</si>
  <si>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</si>
  <si>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</si>
  <si>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</si>
  <si>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</si>
  <si>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</si>
  <si>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</si>
  <si>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</si>
  <si>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</si>
  <si>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</si>
  <si>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</si>
  <si>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</si>
  <si>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</si>
  <si>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</si>
  <si>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</si>
  <si>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</si>
  <si>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</si>
  <si>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</si>
  <si>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</si>
  <si>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</si>
  <si>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</si>
  <si>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</si>
  <si>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</si>
  <si>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</si>
  <si>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</si>
  <si>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</si>
  <si>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</si>
  <si>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</si>
  <si>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</si>
  <si>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</si>
  <si>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</si>
  <si>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</si>
  <si>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</si>
  <si>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</si>
  <si>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</si>
  <si>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</si>
  <si>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</si>
  <si>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</si>
  <si>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</si>
  <si>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</si>
  <si>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</si>
  <si>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</si>
  <si>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</si>
  <si>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</si>
  <si>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</si>
  <si>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</si>
  <si>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</si>
  <si>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</si>
  <si>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</si>
  <si>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</si>
  <si>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</si>
  <si>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</si>
  <si>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</si>
  <si>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</si>
  <si>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</si>
  <si>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</si>
  <si>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</si>
  <si>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</si>
  <si>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</si>
  <si>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</si>
  <si>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</si>
  <si>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</si>
  <si>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</si>
  <si>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</si>
  <si>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</si>
  <si>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山梨県昭和町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</si>
  <si>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</si>
  <si>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</si>
  <si>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</si>
  <si>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</si>
  <si>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</si>
  <si>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</si>
  <si>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</si>
  <si>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</si>
  <si>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</si>
  <si>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</si>
  <si>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</si>
  <si>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</si>
  <si>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</si>
  <si>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</si>
  <si>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</si>
  <si>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</si>
  <si>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</si>
  <si>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</si>
  <si>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</si>
  <si>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</si>
  <si>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</si>
  <si>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</si>
  <si>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</si>
  <si>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</si>
  <si>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</si>
  <si>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</si>
  <si>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</si>
  <si>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</si>
  <si>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</si>
  <si>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</si>
  <si>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</si>
  <si>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</si>
  <si>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</si>
  <si>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</si>
  <si>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</si>
  <si>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</si>
  <si>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</si>
  <si>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</si>
  <si>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</si>
  <si>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</si>
  <si>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</si>
  <si>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</si>
  <si>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</si>
  <si>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</si>
  <si>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</si>
  <si>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</si>
  <si>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</si>
  <si>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</si>
  <si>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</si>
  <si>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</si>
  <si>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</si>
  <si>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</si>
  <si>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</si>
  <si>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</si>
  <si>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</si>
  <si>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</si>
  <si>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</si>
  <si>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</si>
  <si>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</si>
  <si>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</si>
  <si>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</si>
  <si>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</si>
  <si>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</si>
  <si>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</si>
  <si>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</si>
  <si>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</si>
  <si>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</si>
  <si>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</si>
  <si>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</si>
  <si>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</si>
  <si>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</si>
  <si>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</si>
  <si>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</si>
  <si>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</si>
  <si>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</si>
  <si>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</si>
  <si>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</si>
  <si>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</si>
  <si>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</si>
  <si>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</si>
  <si>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</si>
  <si>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</si>
  <si>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</si>
  <si>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</si>
  <si>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</si>
  <si>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</si>
  <si>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</si>
  <si>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</si>
  <si>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</si>
  <si>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</si>
  <si>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</si>
  <si>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</si>
  <si>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</si>
  <si>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</si>
  <si>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</si>
  <si>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</si>
  <si>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</si>
  <si>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</si>
  <si>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</si>
  <si>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</si>
  <si>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</si>
  <si>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</si>
  <si>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</si>
  <si>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</si>
  <si>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</si>
  <si>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</si>
  <si>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</si>
  <si>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</si>
  <si>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</si>
  <si>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</si>
  <si>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</si>
  <si>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</si>
  <si>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</si>
  <si>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</si>
  <si>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</si>
  <si>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</si>
  <si>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</si>
  <si>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</si>
  <si>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</si>
  <si>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</si>
  <si>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</si>
  <si>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</si>
  <si>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</si>
  <si>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</si>
  <si>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</si>
  <si>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</si>
  <si>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</si>
  <si>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</si>
  <si>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</si>
  <si>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</si>
  <si>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</si>
  <si>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</si>
  <si>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</si>
  <si>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</si>
  <si>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</si>
  <si>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</si>
  <si>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</si>
  <si>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</si>
  <si>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</si>
  <si>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</si>
  <si>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</si>
  <si>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</si>
  <si>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</si>
  <si>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</si>
  <si>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</si>
  <si>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</si>
  <si>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</si>
  <si>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山梨県昭和町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</si>
  <si>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</si>
  <si>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</si>
  <si>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</si>
  <si>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</si>
  <si>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</si>
  <si>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</si>
  <si>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</si>
  <si>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</si>
  <si>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</si>
  <si>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</si>
  <si>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</si>
  <si>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</si>
  <si>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</si>
  <si>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</si>
  <si>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</si>
  <si>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</si>
  <si>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</si>
  <si>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</si>
  <si>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</si>
  <si>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</si>
  <si>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</si>
  <si>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</si>
  <si>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</si>
  <si>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</si>
  <si>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</si>
  <si>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</si>
  <si>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</si>
  <si>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</si>
  <si>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</si>
  <si>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</si>
  <si>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</si>
  <si>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</si>
  <si>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</si>
  <si>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</si>
  <si>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</si>
  <si>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</si>
  <si>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</si>
  <si>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</si>
  <si>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</si>
  <si>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</si>
  <si>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</si>
  <si>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</si>
  <si>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</si>
  <si>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</si>
  <si>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</si>
  <si>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</si>
  <si>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</si>
  <si>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</si>
  <si>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</si>
  <si>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</si>
  <si>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</si>
  <si>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</si>
  <si>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</si>
  <si>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</si>
  <si>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</si>
  <si>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</si>
  <si>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</si>
  <si>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</si>
  <si>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</si>
  <si>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</si>
  <si>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</si>
  <si>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</si>
  <si>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</si>
  <si>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</si>
  <si>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</si>
  <si>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</si>
  <si>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</si>
  <si>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</si>
  <si>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</si>
  <si>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</si>
  <si>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</si>
  <si>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</si>
  <si>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</si>
  <si>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</si>
  <si>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</si>
  <si>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</si>
  <si>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</si>
  <si>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</si>
  <si>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</si>
  <si>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</si>
  <si>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</si>
  <si>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</si>
  <si>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</si>
  <si>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</si>
  <si>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</si>
  <si>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</si>
  <si>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</si>
  <si>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</si>
  <si>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</si>
  <si>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</si>
  <si>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</si>
  <si>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</si>
  <si>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</si>
  <si>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</si>
  <si>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</si>
  <si>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</si>
  <si>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</si>
  <si>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</si>
  <si>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</si>
  <si>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</si>
  <si>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</si>
  <si>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</si>
  <si>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</si>
  <si>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</si>
  <si>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</si>
  <si>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</si>
  <si>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</si>
  <si>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</si>
  <si>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</si>
  <si>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</si>
  <si>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</si>
  <si>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</si>
  <si>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</si>
  <si>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</si>
  <si>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</si>
  <si>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</si>
  <si>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</si>
  <si>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</si>
  <si>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</si>
  <si>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</si>
  <si>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</si>
  <si>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</si>
  <si>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</si>
  <si>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</si>
  <si>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</si>
  <si>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</si>
  <si>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</si>
  <si>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</si>
  <si>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</si>
  <si>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</si>
  <si>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</si>
  <si>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</si>
  <si>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</si>
  <si>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</si>
  <si>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</si>
  <si>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</si>
  <si>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</si>
  <si>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</si>
  <si>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</si>
  <si>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</si>
  <si>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</si>
  <si>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</si>
  <si>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</si>
  <si>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</si>
  <si>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</si>
  <si>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</si>
  <si>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</si>
  <si>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</si>
  <si>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</si>
  <si>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</si>
  <si>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</si>
  <si>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</si>
  <si>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</si>
  <si>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</si>
  <si>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</si>
  <si>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</si>
  <si>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</si>
  <si>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</si>
  <si>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</si>
  <si>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</si>
  <si>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</si>
  <si>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</si>
  <si>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</si>
  <si>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</si>
  <si>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</si>
  <si>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</si>
  <si>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</si>
  <si>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</si>
  <si>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</si>
  <si>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</si>
  <si>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</si>
  <si>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</si>
  <si>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</si>
  <si>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</si>
  <si>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</si>
  <si>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</si>
  <si>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</si>
  <si>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</si>
  <si>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</si>
  <si>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</si>
  <si>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</si>
  <si>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</si>
  <si>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2.93</t>
  </si>
  <si>
    <t>▲ 8.71</t>
  </si>
  <si>
    <t>一般会計</t>
  </si>
  <si>
    <t>国民健康保険特別会計</t>
  </si>
  <si>
    <t>介護保険特別会計</t>
  </si>
  <si>
    <t>下水道事業特別会計</t>
  </si>
  <si>
    <t>渇水対策事業特別会計</t>
  </si>
  <si>
    <t>後期高齢者医療特別会計</t>
  </si>
  <si>
    <t>介護サービス特別会計</t>
  </si>
  <si>
    <t>その他会計（赤字）</t>
  </si>
  <si>
    <t>その他会計（黒字）</t>
  </si>
  <si>
    <t>-</t>
    <phoneticPr fontId="2"/>
  </si>
  <si>
    <t>山梨県市町村総合事務組合一般会計</t>
    <phoneticPr fontId="2"/>
  </si>
  <si>
    <t>山梨県市町村総合事務組合電子化
事業及び会館管理・研修事業特別会計</t>
    <rPh sb="18" eb="19">
      <t>オヨ</t>
    </rPh>
    <rPh sb="20" eb="22">
      <t>カイカン</t>
    </rPh>
    <phoneticPr fontId="2"/>
  </si>
  <si>
    <t>山梨県市町村総合事務組合一般廃棄物最終処分場事業特別会計</t>
    <rPh sb="12" eb="14">
      <t>イッパン</t>
    </rPh>
    <rPh sb="14" eb="17">
      <t>ハイキブツ</t>
    </rPh>
    <rPh sb="17" eb="19">
      <t>サイシュウ</t>
    </rPh>
    <rPh sb="19" eb="22">
      <t>ショブンジョウ</t>
    </rPh>
    <rPh sb="22" eb="24">
      <t>ジギョウ</t>
    </rPh>
    <phoneticPr fontId="2"/>
  </si>
  <si>
    <t>山梨県市町村総合事務組合交通災害共済事業特別会計</t>
    <phoneticPr fontId="2"/>
  </si>
  <si>
    <t>甲府地区広域行政事務組合一般会計</t>
    <phoneticPr fontId="2"/>
  </si>
  <si>
    <t>甲府地区広域行政事務組合ふるさと市町村圏事業特別会計</t>
    <phoneticPr fontId="2"/>
  </si>
  <si>
    <t>甲府地区広域行政事務組合消防事業特別会計</t>
    <phoneticPr fontId="2"/>
  </si>
  <si>
    <t>甲府地区広域行政事務組合視聴覚ライブラリー事業特別会計</t>
    <phoneticPr fontId="2"/>
  </si>
  <si>
    <t>甲府地区広域行政事務組合国母公園管理事業特別会計</t>
    <phoneticPr fontId="2"/>
  </si>
  <si>
    <t>三郡衛生組合一般会計</t>
    <rPh sb="0" eb="2">
      <t>サングン</t>
    </rPh>
    <rPh sb="2" eb="4">
      <t>エイセイ</t>
    </rPh>
    <rPh sb="4" eb="6">
      <t>クミアイ</t>
    </rPh>
    <rPh sb="6" eb="8">
      <t>イッパン</t>
    </rPh>
    <rPh sb="8" eb="10">
      <t>カイケイ</t>
    </rPh>
    <phoneticPr fontId="5"/>
  </si>
  <si>
    <t>三郡衛生組合し尿処理特別会計</t>
    <rPh sb="0" eb="2">
      <t>サングン</t>
    </rPh>
    <rPh sb="2" eb="4">
      <t>エイセイ</t>
    </rPh>
    <rPh sb="4" eb="6">
      <t>クミアイ</t>
    </rPh>
    <rPh sb="7" eb="8">
      <t>ニョウ</t>
    </rPh>
    <rPh sb="8" eb="10">
      <t>ショリ</t>
    </rPh>
    <rPh sb="10" eb="12">
      <t>トクベツ</t>
    </rPh>
    <rPh sb="12" eb="14">
      <t>カイケイ</t>
    </rPh>
    <phoneticPr fontId="5"/>
  </si>
  <si>
    <t>三郡衛生組合火葬事業特別会計</t>
    <rPh sb="0" eb="2">
      <t>サングン</t>
    </rPh>
    <rPh sb="2" eb="4">
      <t>エイセイ</t>
    </rPh>
    <rPh sb="4" eb="6">
      <t>クミアイ</t>
    </rPh>
    <rPh sb="6" eb="8">
      <t>カソウ</t>
    </rPh>
    <rPh sb="8" eb="10">
      <t>ジギョウ</t>
    </rPh>
    <rPh sb="10" eb="12">
      <t>トクベツ</t>
    </rPh>
    <rPh sb="12" eb="14">
      <t>カイケイ</t>
    </rPh>
    <phoneticPr fontId="5"/>
  </si>
  <si>
    <t>山梨県後期高齢者医療広域連合一般会計他特別会計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19" eb="21">
      <t>トクベツ</t>
    </rPh>
    <rPh sb="21" eb="23">
      <t>カイケイ</t>
    </rPh>
    <phoneticPr fontId="5"/>
  </si>
  <si>
    <t>中巨摩広域事務組合一般会計</t>
    <rPh sb="0" eb="3">
      <t>ナカコマ</t>
    </rPh>
    <rPh sb="3" eb="5">
      <t>コウイキ</t>
    </rPh>
    <rPh sb="5" eb="7">
      <t>ジム</t>
    </rPh>
    <rPh sb="7" eb="9">
      <t>クミアイ</t>
    </rPh>
    <rPh sb="9" eb="11">
      <t>イッパン</t>
    </rPh>
    <rPh sb="11" eb="13">
      <t>カイケイ</t>
    </rPh>
    <phoneticPr fontId="5"/>
  </si>
  <si>
    <t>中巨摩広域事務組合ごみ処理事業特別会計</t>
    <rPh sb="0" eb="3">
      <t>ナカコマ</t>
    </rPh>
    <rPh sb="3" eb="5">
      <t>コウイキ</t>
    </rPh>
    <rPh sb="5" eb="7">
      <t>ジム</t>
    </rPh>
    <rPh sb="7" eb="9">
      <t>クミアイ</t>
    </rPh>
    <rPh sb="11" eb="13">
      <t>ショリ</t>
    </rPh>
    <rPh sb="13" eb="15">
      <t>ジギョウ</t>
    </rPh>
    <rPh sb="15" eb="17">
      <t>トクベツ</t>
    </rPh>
    <rPh sb="17" eb="19">
      <t>カイケイ</t>
    </rPh>
    <phoneticPr fontId="5"/>
  </si>
  <si>
    <t>中巨摩広域事務組合地区公園事業特別会計</t>
    <rPh sb="0" eb="3">
      <t>ナカコマ</t>
    </rPh>
    <rPh sb="3" eb="5">
      <t>コウイキ</t>
    </rPh>
    <rPh sb="5" eb="7">
      <t>ジム</t>
    </rPh>
    <rPh sb="7" eb="9">
      <t>クミアイ</t>
    </rPh>
    <rPh sb="9" eb="11">
      <t>チク</t>
    </rPh>
    <rPh sb="11" eb="13">
      <t>コウエン</t>
    </rPh>
    <rPh sb="13" eb="15">
      <t>ジギョウ</t>
    </rPh>
    <rPh sb="15" eb="17">
      <t>トクベツ</t>
    </rPh>
    <rPh sb="17" eb="19">
      <t>カイケイ</t>
    </rPh>
    <phoneticPr fontId="5"/>
  </si>
  <si>
    <t>中巨摩広域事務組合老人福祉事業特別会計</t>
    <rPh sb="0" eb="3">
      <t>ナカコマ</t>
    </rPh>
    <rPh sb="3" eb="9">
      <t>コウイキジムクミアイ</t>
    </rPh>
    <rPh sb="9" eb="11">
      <t>ロウジン</t>
    </rPh>
    <rPh sb="11" eb="13">
      <t>フクシ</t>
    </rPh>
    <rPh sb="13" eb="15">
      <t>ジギョウ</t>
    </rPh>
    <rPh sb="15" eb="17">
      <t>トクベツ</t>
    </rPh>
    <rPh sb="17" eb="19">
      <t>カイケイ</t>
    </rPh>
    <phoneticPr fontId="5"/>
  </si>
  <si>
    <t>中巨摩広域事務組合勤労青年センター事業特別会計</t>
    <rPh sb="0" eb="9">
      <t>ナカコマコウイキジムクミアイ</t>
    </rPh>
    <rPh sb="9" eb="11">
      <t>キンロウ</t>
    </rPh>
    <rPh sb="11" eb="13">
      <t>セイネン</t>
    </rPh>
    <rPh sb="17" eb="19">
      <t>ジギョウ</t>
    </rPh>
    <rPh sb="19" eb="21">
      <t>トクベツ</t>
    </rPh>
    <rPh sb="21" eb="23">
      <t>カイケイ</t>
    </rPh>
    <phoneticPr fontId="5"/>
  </si>
  <si>
    <t>中巨摩広域事務組合し尿処理事業特別会計</t>
    <rPh sb="0" eb="9">
      <t>ナカコマコウイキジムクミアイ</t>
    </rPh>
    <rPh sb="10" eb="11">
      <t>ニョウ</t>
    </rPh>
    <rPh sb="11" eb="13">
      <t>ショリ</t>
    </rPh>
    <rPh sb="13" eb="15">
      <t>ジギョウ</t>
    </rPh>
    <rPh sb="15" eb="17">
      <t>トクベツ</t>
    </rPh>
    <rPh sb="17" eb="19">
      <t>カイケイ</t>
    </rPh>
    <phoneticPr fontId="5"/>
  </si>
  <si>
    <t>2会計合算</t>
    <rPh sb="1" eb="3">
      <t>カイケイ</t>
    </rPh>
    <rPh sb="3" eb="5">
      <t>ガッサン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</si>
  <si>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</si>
  <si>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</si>
  <si>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</si>
  <si>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</si>
  <si>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</si>
  <si>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</si>
  <si>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</si>
  <si>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</si>
  <si>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</si>
  <si>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</si>
  <si>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</si>
  <si>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</si>
  <si>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一般会計等にかかる地方債現在高の減少と公営企業債等繰入見込額の減少が将来借入額による償還額を上回る事、また、充当可能基金及び基準財政需要額算入見込額についても一定の水準を保てると判断する為、今後も減少傾向を継続すると見込まれる。
○実質公債費率は、一般会計等にかかる元利償還金の額が平成26年度をピークに減少推移となり、また、公営企業債の元利償還金の額も平成32年度をピークに減少に転じる見込みである。標準財政規模も一定の水準が見込まれる為、今後は微増減があるものの減少していくと見込まれる。</t>
    <rPh sb="1" eb="3">
      <t>ショウライ</t>
    </rPh>
    <rPh sb="3" eb="5">
      <t>フタン</t>
    </rPh>
    <rPh sb="5" eb="7">
      <t>ヒリツ</t>
    </rPh>
    <rPh sb="9" eb="11">
      <t>イッパン</t>
    </rPh>
    <rPh sb="11" eb="13">
      <t>カイケイ</t>
    </rPh>
    <rPh sb="13" eb="14">
      <t>トウ</t>
    </rPh>
    <rPh sb="18" eb="20">
      <t>チホウ</t>
    </rPh>
    <rPh sb="20" eb="21">
      <t>サイ</t>
    </rPh>
    <rPh sb="21" eb="24">
      <t>ゲンザイダカ</t>
    </rPh>
    <rPh sb="25" eb="26">
      <t>ゲン</t>
    </rPh>
    <rPh sb="26" eb="27">
      <t>ショウ</t>
    </rPh>
    <rPh sb="28" eb="30">
      <t>コウエイ</t>
    </rPh>
    <rPh sb="30" eb="32">
      <t>キギョウ</t>
    </rPh>
    <rPh sb="32" eb="33">
      <t>サイ</t>
    </rPh>
    <rPh sb="33" eb="34">
      <t>トウ</t>
    </rPh>
    <rPh sb="34" eb="36">
      <t>クリイレ</t>
    </rPh>
    <rPh sb="36" eb="38">
      <t>ミコミ</t>
    </rPh>
    <rPh sb="38" eb="39">
      <t>ガク</t>
    </rPh>
    <rPh sb="40" eb="41">
      <t>ゲン</t>
    </rPh>
    <rPh sb="41" eb="42">
      <t>ショウ</t>
    </rPh>
    <rPh sb="43" eb="45">
      <t>ショウライ</t>
    </rPh>
    <rPh sb="45" eb="47">
      <t>カリイレ</t>
    </rPh>
    <rPh sb="47" eb="48">
      <t>ガク</t>
    </rPh>
    <rPh sb="51" eb="53">
      <t>ショウカン</t>
    </rPh>
    <rPh sb="53" eb="54">
      <t>ガク</t>
    </rPh>
    <rPh sb="55" eb="57">
      <t>ウワマワ</t>
    </rPh>
    <rPh sb="58" eb="59">
      <t>コト</t>
    </rPh>
    <rPh sb="63" eb="65">
      <t>ジュウトウ</t>
    </rPh>
    <rPh sb="65" eb="67">
      <t>カノウ</t>
    </rPh>
    <rPh sb="67" eb="69">
      <t>キキン</t>
    </rPh>
    <rPh sb="69" eb="70">
      <t>オヨ</t>
    </rPh>
    <rPh sb="71" eb="73">
      <t>キジュン</t>
    </rPh>
    <rPh sb="73" eb="75">
      <t>ザイセイ</t>
    </rPh>
    <rPh sb="75" eb="77">
      <t>ジュヨウ</t>
    </rPh>
    <rPh sb="77" eb="78">
      <t>ガク</t>
    </rPh>
    <rPh sb="78" eb="80">
      <t>サンニュウ</t>
    </rPh>
    <rPh sb="80" eb="82">
      <t>ミコミ</t>
    </rPh>
    <rPh sb="82" eb="83">
      <t>ガク</t>
    </rPh>
    <rPh sb="88" eb="90">
      <t>イッテイ</t>
    </rPh>
    <rPh sb="91" eb="93">
      <t>スイジュン</t>
    </rPh>
    <rPh sb="94" eb="95">
      <t>タモ</t>
    </rPh>
    <rPh sb="98" eb="100">
      <t>ハンダン</t>
    </rPh>
    <rPh sb="102" eb="103">
      <t>タメ</t>
    </rPh>
    <rPh sb="104" eb="106">
      <t>コンゴ</t>
    </rPh>
    <rPh sb="107" eb="109">
      <t>ゲンショウ</t>
    </rPh>
    <rPh sb="109" eb="111">
      <t>ケイコウ</t>
    </rPh>
    <rPh sb="112" eb="114">
      <t>ケイゾク</t>
    </rPh>
    <rPh sb="117" eb="119">
      <t>ミコ</t>
    </rPh>
    <rPh sb="125" eb="127">
      <t>ジッシツ</t>
    </rPh>
    <rPh sb="127" eb="130">
      <t>コウサイヒ</t>
    </rPh>
    <rPh sb="130" eb="131">
      <t>リツ</t>
    </rPh>
    <rPh sb="133" eb="135">
      <t>イッパン</t>
    </rPh>
    <rPh sb="135" eb="137">
      <t>カイケイ</t>
    </rPh>
    <rPh sb="137" eb="138">
      <t>トウ</t>
    </rPh>
    <rPh sb="142" eb="144">
      <t>ガンリ</t>
    </rPh>
    <rPh sb="144" eb="147">
      <t>ショウカンキン</t>
    </rPh>
    <rPh sb="148" eb="149">
      <t>ガク</t>
    </rPh>
    <rPh sb="150" eb="152">
      <t>ヘイセイ</t>
    </rPh>
    <rPh sb="154" eb="156">
      <t>ネンド</t>
    </rPh>
    <rPh sb="161" eb="163">
      <t>ゲンショウ</t>
    </rPh>
    <rPh sb="163" eb="165">
      <t>スイイ</t>
    </rPh>
    <rPh sb="172" eb="174">
      <t>コウエイ</t>
    </rPh>
    <rPh sb="174" eb="176">
      <t>キギョウ</t>
    </rPh>
    <rPh sb="176" eb="177">
      <t>サイ</t>
    </rPh>
    <rPh sb="178" eb="180">
      <t>ガンリ</t>
    </rPh>
    <rPh sb="180" eb="183">
      <t>ショウカンキン</t>
    </rPh>
    <rPh sb="184" eb="185">
      <t>ガク</t>
    </rPh>
    <rPh sb="186" eb="188">
      <t>ヘイセイ</t>
    </rPh>
    <rPh sb="190" eb="192">
      <t>ネンド</t>
    </rPh>
    <rPh sb="197" eb="199">
      <t>ゲンショウ</t>
    </rPh>
    <rPh sb="200" eb="201">
      <t>テン</t>
    </rPh>
    <rPh sb="203" eb="205">
      <t>ミコ</t>
    </rPh>
    <rPh sb="210" eb="212">
      <t>ヒョウジュン</t>
    </rPh>
    <rPh sb="212" eb="214">
      <t>ザイセイ</t>
    </rPh>
    <rPh sb="214" eb="216">
      <t>キボ</t>
    </rPh>
    <rPh sb="217" eb="219">
      <t>イッテイ</t>
    </rPh>
    <rPh sb="220" eb="222">
      <t>スイジュン</t>
    </rPh>
    <rPh sb="223" eb="225">
      <t>ミコ</t>
    </rPh>
    <rPh sb="228" eb="229">
      <t>タメ</t>
    </rPh>
    <rPh sb="230" eb="232">
      <t>コンゴ</t>
    </rPh>
    <rPh sb="233" eb="235">
      <t>ビゾウ</t>
    </rPh>
    <rPh sb="235" eb="236">
      <t>ゲン</t>
    </rPh>
    <rPh sb="242" eb="244">
      <t>ゲンショウ</t>
    </rPh>
    <rPh sb="249" eb="25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</si>
</sst>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52758</c:v>
                </c:pt>
                <c:pt idx="1">
                  <c:v>40052</c:v>
                </c:pt>
                <c:pt idx="2">
                  <c:v>59900</c:v>
                </c:pt>
                <c:pt idx="3">
                  <c:v>36223</c:v>
                </c:pt>
                <c:pt idx="4">
                  <c:v>36158</c:v>
                </c:pt>
              </c:numCache>
            </c:numRef>
          </c:val>
          <c:smooth val="0"/>
        </c:ser>
        <c:dLbls>
          <c:showLegendKey val="0"/>
          <c:showVal val="0"/>
          <c:showCatName val="0"/>
          <c:showSerName val="0"/>
          <c:showPercent val="0"/>
          <c:showBubbleSize val="0"/>
        </c:dLbls>
        <c:marker val="1"/>
        <c:smooth val="0"/>
        <c:axId val="96963584"/>
        <c:axId val="99374208"/>
      </c:lineChart>
      <c:catAx>
        <c:axId val="969635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74208"/>
        <c:crosses val="autoZero"/>
        <c:auto val="1"/>
        <c:lblAlgn val="ctr"/>
        <c:lblOffset val="100"/>
        <c:tickLblSkip val="1"/>
        <c:tickMarkSkip val="1"/>
        <c:noMultiLvlLbl val="0"/>
      </c:catAx>
      <c:valAx>
        <c:axId val="9937420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963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7.19</c:v>
                </c:pt>
                <c:pt idx="1">
                  <c:v>6.6</c:v>
                </c:pt>
                <c:pt idx="2">
                  <c:v>5.36</c:v>
                </c:pt>
                <c:pt idx="3">
                  <c:v>6.18</c:v>
                </c:pt>
                <c:pt idx="4">
                  <c:v>5.71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41.16</c:v>
                </c:pt>
                <c:pt idx="1">
                  <c:v>39.049999999999997</c:v>
                </c:pt>
                <c:pt idx="2">
                  <c:v>28.77</c:v>
                </c:pt>
                <c:pt idx="3">
                  <c:v>39.24</c:v>
                </c:pt>
                <c:pt idx="4">
                  <c:v>35.42</c:v>
                </c:pt>
              </c:numCache>
            </c:numRef>
          </c:val>
        </c:ser>
        <c:dLbls>
          <c:showLegendKey val="0"/>
          <c:showVal val="0"/>
          <c:showCatName val="0"/>
          <c:showSerName val="0"/>
          <c:showPercent val="0"/>
          <c:showBubbleSize val="0"/>
        </c:dLbls>
        <c:gapWidth val="250"/>
        <c:overlap val="100"/>
        <c:axId val="46387968"/>
        <c:axId val="46389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2.1800000000000002</c:v>
                </c:pt>
                <c:pt idx="1">
                  <c:v>-2.93</c:v>
                </c:pt>
                <c:pt idx="2">
                  <c:v>-8.7100000000000009</c:v>
                </c:pt>
                <c:pt idx="3">
                  <c:v>7.05</c:v>
                </c:pt>
                <c:pt idx="4">
                  <c:v>2.77</c:v>
                </c:pt>
              </c:numCache>
            </c:numRef>
          </c:val>
          <c:smooth val="0"/>
        </c:ser>
        <c:dLbls>
          <c:showLegendKey val="0"/>
          <c:showVal val="0"/>
          <c:showCatName val="0"/>
          <c:showSerName val="0"/>
          <c:showPercent val="0"/>
          <c:showBubbleSize val="0"/>
        </c:dLbls>
        <c:marker val="1"/>
        <c:smooth val="0"/>
        <c:axId val="46387968"/>
        <c:axId val="46389888"/>
      </c:lineChart>
      <c:catAx>
        <c:axId val="46387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389888"/>
        <c:crosses val="autoZero"/>
        <c:auto val="1"/>
        <c:lblAlgn val="ctr"/>
        <c:lblOffset val="100"/>
        <c:tickLblSkip val="1"/>
        <c:tickMarkSkip val="1"/>
        <c:noMultiLvlLbl val="0"/>
      </c:catAx>
      <c:valAx>
        <c:axId val="4638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87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0.02</c:v>
                </c:pt>
                <c:pt idx="8">
                  <c:v>#N/A</c:v>
                </c:pt>
                <c:pt idx="9">
                  <c:v>0.01</c:v>
                </c:pt>
              </c:numCache>
            </c:numRef>
          </c:val>
        </c:ser>
        <c:ser>
          <c:idx val="5"/>
          <c:order val="5"/>
          <c:tx>
            <c:strRef>
              <c:f>データシート!$A$32</c:f>
              <c:strCache>
                <c:ptCount val="1"/>
                <c:pt idx="0">
                  <c:v>渇水対策事業特別会計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c:v>
                </c:pt>
                <c:pt idx="4">
                  <c:v>#N/A</c:v>
                </c:pt>
                <c:pt idx="5">
                  <c:v>0.01</c:v>
                </c:pt>
                <c:pt idx="6">
                  <c:v>#N/A</c:v>
                </c:pt>
                <c:pt idx="7">
                  <c:v>0.05</c:v>
                </c:pt>
                <c:pt idx="8">
                  <c:v>#N/A</c:v>
                </c:pt>
                <c:pt idx="9">
                  <c:v>0.04</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0.24</c:v>
                </c:pt>
                <c:pt idx="2">
                  <c:v>#N/A</c:v>
                </c:pt>
                <c:pt idx="3">
                  <c:v>0.28000000000000003</c:v>
                </c:pt>
                <c:pt idx="4">
                  <c:v>#N/A</c:v>
                </c:pt>
                <c:pt idx="5">
                  <c:v>0.15</c:v>
                </c:pt>
                <c:pt idx="6">
                  <c:v>#N/A</c:v>
                </c:pt>
                <c:pt idx="7">
                  <c:v>0.24</c:v>
                </c:pt>
                <c:pt idx="8">
                  <c:v>#N/A</c:v>
                </c:pt>
                <c:pt idx="9">
                  <c:v>0.11</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0.39</c:v>
                </c:pt>
                <c:pt idx="2">
                  <c:v>#N/A</c:v>
                </c:pt>
                <c:pt idx="3">
                  <c:v>0.2</c:v>
                </c:pt>
                <c:pt idx="4">
                  <c:v>#N/A</c:v>
                </c:pt>
                <c:pt idx="5">
                  <c:v>0.6</c:v>
                </c:pt>
                <c:pt idx="6">
                  <c:v>#N/A</c:v>
                </c:pt>
                <c:pt idx="7">
                  <c:v>0.4</c:v>
                </c:pt>
                <c:pt idx="8">
                  <c:v>#N/A</c:v>
                </c:pt>
                <c:pt idx="9">
                  <c:v>1.63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1.79</c:v>
                </c:pt>
                <c:pt idx="2">
                  <c:v>#N/A</c:v>
                </c:pt>
                <c:pt idx="3">
                  <c:v>1.58</c:v>
                </c:pt>
                <c:pt idx="4">
                  <c:v>#N/A</c:v>
                </c:pt>
                <c:pt idx="5">
                  <c:v>1.63</c:v>
                </c:pt>
                <c:pt idx="6">
                  <c:v>#N/A</c:v>
                </c:pt>
                <c:pt idx="7">
                  <c:v>3.64</c:v>
                </c:pt>
                <c:pt idx="8">
                  <c:v>#N/A</c:v>
                </c:pt>
                <c:pt idx="9">
                  <c:v>1.69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7.15</c:v>
                </c:pt>
                <c:pt idx="2">
                  <c:v>#N/A</c:v>
                </c:pt>
                <c:pt idx="3">
                  <c:v>6.59</c:v>
                </c:pt>
                <c:pt idx="4">
                  <c:v>#N/A</c:v>
                </c:pt>
                <c:pt idx="5">
                  <c:v>5.33</c:v>
                </c:pt>
                <c:pt idx="6">
                  <c:v>#N/A</c:v>
                </c:pt>
                <c:pt idx="7">
                  <c:v>6.12</c:v>
                </c:pt>
                <c:pt idx="8">
                  <c:v>#N/A</c:v>
                </c:pt>
                <c:pt idx="9">
                  <c:v>5.66</c:v>
                </c:pt>
              </c:numCache>
            </c:numRef>
          </c:val>
        </c:ser>
        <c:dLbls>
          <c:showLegendKey val="0"/>
          <c:showVal val="0"/>
          <c:showCatName val="0"/>
          <c:showSerName val="0"/>
          <c:showPercent val="0"/>
          <c:showBubbleSize val="0"/>
        </c:dLbls>
        <c:gapWidth val="150"/>
        <c:overlap val="100"/>
        <c:axId val="46508288"/>
        <c:axId val="46514176"/>
      </c:barChart>
      <c:catAx>
        <c:axId val="4650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514176"/>
        <c:crosses val="autoZero"/>
        <c:auto val="1"/>
        <c:lblAlgn val="ctr"/>
        <c:lblOffset val="100"/>
        <c:tickLblSkip val="1"/>
        <c:tickMarkSkip val="1"/>
        <c:noMultiLvlLbl val="0"/>
      </c:catAx>
      <c:valAx>
        <c:axId val="4651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508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549</c:v>
                </c:pt>
                <c:pt idx="5">
                  <c:v>561</c:v>
                </c:pt>
                <c:pt idx="8">
                  <c:v>580</c:v>
                </c:pt>
                <c:pt idx="11">
                  <c:v>597</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19</c:v>
                </c:pt>
                <c:pt idx="6">
                  <c:v>20</c:v>
                </c:pt>
                <c:pt idx="9">
                  <c:v>21</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339</c:v>
                </c:pt>
                <c:pt idx="3">
                  <c:v>347</c:v>
                </c:pt>
                <c:pt idx="6">
                  <c:v>346</c:v>
                </c:pt>
                <c:pt idx="9">
                  <c:v>355</c:v>
                </c:pt>
                <c:pt idx="12">
                  <c:v>363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554</c:v>
                </c:pt>
                <c:pt idx="3">
                  <c:v>597</c:v>
                </c:pt>
                <c:pt idx="6">
                  <c:v>624</c:v>
                </c:pt>
                <c:pt idx="9">
                  <c:v>668</c:v>
                </c:pt>
                <c:pt idx="12">
                  <c:v>586</c:v>
                </c:pt>
              </c:numCache>
            </c:numRef>
          </c:val>
        </c:ser>
        <c:dLbls>
          <c:showLegendKey val="0"/>
          <c:showVal val="0"/>
          <c:showCatName val="0"/>
          <c:showSerName val="0"/>
          <c:showPercent val="0"/>
          <c:showBubbleSize val="0"/>
        </c:dLbls>
        <c:gapWidth val="100"/>
        <c:overlap val="100"/>
        <c:axId val="19891712"/>
        <c:axId val="19893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393</c:v>
                </c:pt>
                <c:pt idx="2">
                  <c:v>#N/A</c:v>
                </c:pt>
                <c:pt idx="3">
                  <c:v>#N/A</c:v>
                </c:pt>
                <c:pt idx="4">
                  <c:v>402</c:v>
                </c:pt>
                <c:pt idx="5">
                  <c:v>#N/A</c:v>
                </c:pt>
                <c:pt idx="6">
                  <c:v>#N/A</c:v>
                </c:pt>
                <c:pt idx="7">
                  <c:v>410</c:v>
                </c:pt>
                <c:pt idx="8">
                  <c:v>#N/A</c:v>
                </c:pt>
                <c:pt idx="9">
                  <c:v>#N/A</c:v>
                </c:pt>
                <c:pt idx="10">
                  <c:v>447</c:v>
                </c:pt>
                <c:pt idx="11">
                  <c:v>#N/A</c:v>
                </c:pt>
                <c:pt idx="12">
                  <c:v>#N/A</c:v>
                </c:pt>
                <c:pt idx="13">
                  <c:v>393</c:v>
                </c:pt>
                <c:pt idx="14">
                  <c:v>#N/A</c:v>
                </c:pt>
              </c:numCache>
            </c:numRef>
          </c:val>
          <c:smooth val="0"/>
        </c:ser>
        <c:dLbls>
          <c:showLegendKey val="0"/>
          <c:showVal val="0"/>
          <c:showCatName val="0"/>
          <c:showSerName val="0"/>
          <c:showPercent val="0"/>
          <c:showBubbleSize val="0"/>
        </c:dLbls>
        <c:marker val="1"/>
        <c:smooth val="0"/>
        <c:axId val="19891712"/>
        <c:axId val="19893632"/>
      </c:lineChart>
      <c:catAx>
        <c:axId val="1989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3632"/>
        <c:crosses val="autoZero"/>
        <c:auto val="1"/>
        <c:lblAlgn val="ctr"/>
        <c:lblOffset val="100"/>
        <c:tickLblSkip val="1"/>
        <c:tickMarkSkip val="1"/>
        <c:noMultiLvlLbl val="0"/>
      </c:catAx>
      <c:valAx>
        <c:axId val="19893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91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7018</c:v>
                </c:pt>
                <c:pt idx="5">
                  <c:v>6785</c:v>
                </c:pt>
                <c:pt idx="8">
                  <c:v>6527</c:v>
                </c:pt>
                <c:pt idx="11">
                  <c:v>6252</c:v>
                </c:pt>
                <c:pt idx="14">
                  <c:v>5918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253</c:v>
                </c:pt>
                <c:pt idx="5">
                  <c:v>334</c:v>
                </c:pt>
                <c:pt idx="8">
                  <c:v>396</c:v>
                </c:pt>
                <c:pt idx="11">
                  <c:v>296</c:v>
                </c:pt>
                <c:pt idx="14">
                  <c:v>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2963</c:v>
                </c:pt>
                <c:pt idx="5">
                  <c:v>2947</c:v>
                </c:pt>
                <c:pt idx="8">
                  <c:v>2521</c:v>
                </c:pt>
                <c:pt idx="11">
                  <c:v>2830</c:v>
                </c:pt>
                <c:pt idx="14">
                  <c:v>3189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226</c:v>
                </c:pt>
                <c:pt idx="3">
                  <c:v>251</c:v>
                </c:pt>
                <c:pt idx="6">
                  <c:v>161</c:v>
                </c:pt>
                <c:pt idx="9">
                  <c:v>102</c:v>
                </c:pt>
                <c:pt idx="12">
                  <c:v>174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128</c:v>
                </c:pt>
                <c:pt idx="3">
                  <c:v>120</c:v>
                </c:pt>
                <c:pt idx="6">
                  <c:v>163</c:v>
                </c:pt>
                <c:pt idx="9">
                  <c:v>166</c:v>
                </c:pt>
                <c:pt idx="12">
                  <c:v>409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5200</c:v>
                </c:pt>
                <c:pt idx="3">
                  <c:v>5108</c:v>
                </c:pt>
                <c:pt idx="6">
                  <c:v>4812</c:v>
                </c:pt>
                <c:pt idx="9">
                  <c:v>4739</c:v>
                </c:pt>
                <c:pt idx="12">
                  <c:v>4555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7162</c:v>
                </c:pt>
                <c:pt idx="3">
                  <c:v>6855</c:v>
                </c:pt>
                <c:pt idx="6">
                  <c:v>6625</c:v>
                </c:pt>
                <c:pt idx="9">
                  <c:v>6125</c:v>
                </c:pt>
                <c:pt idx="12">
                  <c:v>5681</c:v>
                </c:pt>
              </c:numCache>
            </c:numRef>
          </c:val>
        </c:ser>
        <c:dLbls>
          <c:showLegendKey val="0"/>
          <c:showVal val="0"/>
          <c:showCatName val="0"/>
          <c:showSerName val="0"/>
          <c:showPercent val="0"/>
          <c:showBubbleSize val="0"/>
        </c:dLbls>
        <c:gapWidth val="100"/>
        <c:overlap val="100"/>
        <c:axId val="124506112"/>
        <c:axId val="124508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2482</c:v>
                </c:pt>
                <c:pt idx="2">
                  <c:v>#N/A</c:v>
                </c:pt>
                <c:pt idx="3">
                  <c:v>#N/A</c:v>
                </c:pt>
                <c:pt idx="4">
                  <c:v>2268</c:v>
                </c:pt>
                <c:pt idx="5">
                  <c:v>#N/A</c:v>
                </c:pt>
                <c:pt idx="6">
                  <c:v>#N/A</c:v>
                </c:pt>
                <c:pt idx="7">
                  <c:v>2317</c:v>
                </c:pt>
                <c:pt idx="8">
                  <c:v>#N/A</c:v>
                </c:pt>
                <c:pt idx="9">
                  <c:v>#N/A</c:v>
                </c:pt>
                <c:pt idx="10">
                  <c:v>1753</c:v>
                </c:pt>
                <c:pt idx="11">
                  <c:v>#N/A</c:v>
                </c:pt>
                <c:pt idx="12">
                  <c:v>#N/A</c:v>
                </c:pt>
                <c:pt idx="13">
                  <c:v>1472</c:v>
                </c:pt>
                <c:pt idx="14">
                  <c:v>#N/A</c:v>
                </c:pt>
              </c:numCache>
            </c:numRef>
          </c:val>
          <c:smooth val="0"/>
        </c:ser>
        <c:dLbls>
          <c:showLegendKey val="0"/>
          <c:showVal val="0"/>
          <c:showCatName val="0"/>
          <c:showSerName val="0"/>
          <c:showPercent val="0"/>
          <c:showBubbleSize val="0"/>
        </c:dLbls>
        <c:marker val="1"/>
        <c:smooth val="0"/>
        <c:axId val="124506112"/>
        <c:axId val="124508032"/>
      </c:lineChart>
      <c:catAx>
        <c:axId val="12450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508032"/>
        <c:crosses val="autoZero"/>
        <c:auto val="1"/>
        <c:lblAlgn val="ctr"/>
        <c:lblOffset val="100"/>
        <c:tickLblSkip val="1"/>
        <c:tickMarkSkip val="1"/>
        <c:noMultiLvlLbl val="0"/>
      </c:catAx>
      <c:valAx>
        <c:axId val="124508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50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640064"/>
        <c:axId val="125642240"/>
      </c:scatterChart>
      <c:valAx>
        <c:axId val="125640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642240"/>
        <c:crosses val="autoZero"/>
        <c:crossBetween val="midCat"/>
      </c:valAx>
      <c:valAx>
        <c:axId val="1256422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640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9.6999999999999993</c:v>
                </c:pt>
                <c:pt idx="1">
                  <c:v>10.1</c:v>
                </c:pt>
                <c:pt idx="2">
                  <c:v>9.5</c:v>
                </c:pt>
                <c:pt idx="3">
                  <c:v>10.3</c:v>
                </c:pt>
                <c:pt idx="4">
                  <c:v>9.8000000000000007</c:v>
                </c:pt>
              </c:numCache>
            </c:numRef>
          </c:xVal>
          <c:yVal>
            <c:numRef>
              <c:f>公会計指標分析・財政指標組合せ分析表!$K$73:$O$73</c:f>
              <c:numCache>
                <c:formatCode>#,##0.0;"▲ "#,##0.0</c:formatCode>
                <c:ptCount val="5"/>
                <c:pt idx="0">
                  <c:v>60.2</c:v>
                </c:pt>
                <c:pt idx="1">
                  <c:v>55.4</c:v>
                </c:pt>
                <c:pt idx="2">
                  <c:v>52.9</c:v>
                </c:pt>
                <c:pt idx="3">
                  <c:v>45.9</c:v>
                </c:pt>
                <c:pt idx="4">
                  <c:v>31.7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123013760"/>
        <c:axId val="123032320"/>
      </c:scatterChart>
      <c:valAx>
        <c:axId val="123013760"/>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32320"/>
        <c:crosses val="autoZero"/>
        <c:crossBetween val="midCat"/>
      </c:valAx>
      <c:valAx>
        <c:axId val="123032320"/>
        <c:scaling>
          <c:orientation val="minMax"/>
          <c:max val="7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1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　従前の主要事業に係る町債の償還が平成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年度をピークに減少推移となる。今後の道路新設、公共施設新築等の事業予定があるが、町債発行の際は、適正な見極めにより公債費の抑制を行う。</a:t>
          </a:r>
        </a:p>
        <a:p>
          <a:r>
            <a:rPr kumimoji="1" lang="ja-JP" altLang="en-US" sz="1400">
              <a:latin typeface="ＭＳ ゴシック" pitchFamily="49" charset="-128"/>
              <a:ea typeface="ＭＳ ゴシック" pitchFamily="49" charset="-128"/>
            </a:rPr>
            <a:t>○公営企業債　下水道整備計画に基づく計画区域の下水道整備工事が平成</a:t>
          </a:r>
          <a:r>
            <a:rPr kumimoji="1" lang="en-US" altLang="ja-JP" sz="1400">
              <a:latin typeface="ＭＳ ゴシック" pitchFamily="49" charset="-128"/>
              <a:ea typeface="ＭＳ ゴシック" pitchFamily="49" charset="-128"/>
            </a:rPr>
            <a:t>36</a:t>
          </a:r>
          <a:r>
            <a:rPr kumimoji="1" lang="ja-JP" altLang="en-US" sz="1400">
              <a:latin typeface="ＭＳ ゴシック" pitchFamily="49" charset="-128"/>
              <a:ea typeface="ＭＳ ゴシック" pitchFamily="49" charset="-128"/>
            </a:rPr>
            <a:t>年度に完了予定でり、起債償還額も平成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年度にピークとなる見込で、以降は減少てなる。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年度に下水道使用料の改定を行っており、使用料の増額が見込まれるが、併せて、適正な徴収に努め、事業の財源確保により繰入金の額を減少していく。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○一般会計等に係る地方債の現在高</a:t>
          </a:r>
        </a:p>
        <a:p>
          <a:r>
            <a:rPr kumimoji="1" lang="ja-JP" altLang="en-US" sz="1300">
              <a:latin typeface="ＭＳ ゴシック" pitchFamily="49" charset="-128"/>
              <a:ea typeface="ＭＳ ゴシック" pitchFamily="49" charset="-128"/>
            </a:rPr>
            <a:t>起債対象とする大型主要事業の減少に伴う新規借入分の減と従前の借入の償還完了が続く為、現在高は減少する見込み</a:t>
          </a:r>
        </a:p>
        <a:p>
          <a:r>
            <a:rPr kumimoji="1" lang="ja-JP" altLang="en-US" sz="1300">
              <a:latin typeface="ＭＳ ゴシック" pitchFamily="49" charset="-128"/>
              <a:ea typeface="ＭＳ ゴシック" pitchFamily="49" charset="-128"/>
            </a:rPr>
            <a:t>○公営企業債等繰入見込額　</a:t>
          </a:r>
        </a:p>
        <a:p>
          <a:r>
            <a:rPr kumimoji="1" lang="ja-JP" altLang="en-US" sz="1300">
              <a:latin typeface="ＭＳ ゴシック" pitchFamily="49" charset="-128"/>
              <a:ea typeface="ＭＳ ゴシック" pitchFamily="49" charset="-128"/>
            </a:rPr>
            <a:t>下水道整備は平成</a:t>
          </a:r>
          <a:r>
            <a:rPr kumimoji="1" lang="en-US" altLang="ja-JP" sz="1300">
              <a:latin typeface="ＭＳ ゴシック" pitchFamily="49" charset="-128"/>
              <a:ea typeface="ＭＳ ゴシック" pitchFamily="49" charset="-128"/>
            </a:rPr>
            <a:t>36</a:t>
          </a:r>
          <a:r>
            <a:rPr kumimoji="1" lang="ja-JP" altLang="en-US" sz="1300">
              <a:latin typeface="ＭＳ ゴシック" pitchFamily="49" charset="-128"/>
              <a:ea typeface="ＭＳ ゴシック" pitchFamily="49" charset="-128"/>
            </a:rPr>
            <a:t>年度に完了予定であり、新規借入分も減少傾向にある。平成</a:t>
          </a:r>
          <a:r>
            <a:rPr kumimoji="1" lang="en-US" altLang="ja-JP" sz="1300">
              <a:latin typeface="ＭＳ ゴシック" pitchFamily="49" charset="-128"/>
              <a:ea typeface="ＭＳ ゴシック" pitchFamily="49" charset="-128"/>
            </a:rPr>
            <a:t>32</a:t>
          </a:r>
          <a:r>
            <a:rPr kumimoji="1" lang="ja-JP" altLang="en-US" sz="1300">
              <a:latin typeface="ＭＳ ゴシック" pitchFamily="49" charset="-128"/>
              <a:ea typeface="ＭＳ ゴシック" pitchFamily="49" charset="-128"/>
            </a:rPr>
            <a:t>年度が償還ピークの予定。整備区域の供用開始に伴い賦課される使用料と使用料改定によ使用料の増額により、繰入金の減額が見込まれる。</a:t>
          </a:r>
        </a:p>
        <a:p>
          <a:r>
            <a:rPr kumimoji="1" lang="ja-JP" altLang="en-US" sz="1300">
              <a:latin typeface="ＭＳ ゴシック" pitchFamily="49" charset="-128"/>
              <a:ea typeface="ＭＳ ゴシック" pitchFamily="49" charset="-128"/>
            </a:rPr>
            <a:t>○充当可能基金</a:t>
          </a:r>
        </a:p>
        <a:p>
          <a:r>
            <a:rPr kumimoji="1" lang="ja-JP" altLang="en-US" sz="1300">
              <a:latin typeface="ＭＳ ゴシック" pitchFamily="49" charset="-128"/>
              <a:ea typeface="ＭＳ ゴシック" pitchFamily="49" charset="-128"/>
            </a:rPr>
            <a:t>税収増額により基金積立額が取崩額を上回っており、財政調整基金と公共施設等事業等債に積立て、増額となっている。</a:t>
          </a:r>
        </a:p>
        <a:p>
          <a:r>
            <a:rPr kumimoji="1" lang="ja-JP" altLang="en-US" sz="1300">
              <a:latin typeface="ＭＳ ゴシック" pitchFamily="49" charset="-128"/>
              <a:ea typeface="ＭＳ ゴシック" pitchFamily="49" charset="-128"/>
            </a:rPr>
            <a:t>○将来負担比率の分子</a:t>
          </a:r>
        </a:p>
        <a:p>
          <a:r>
            <a:rPr kumimoji="1" lang="ja-JP" altLang="en-US" sz="1300">
              <a:latin typeface="ＭＳ ゴシック" pitchFamily="49" charset="-128"/>
              <a:ea typeface="ＭＳ ゴシック" pitchFamily="49" charset="-128"/>
            </a:rPr>
            <a:t>将来負担額の減少に比べ充当可能財源等の減少が少ない為、将来負担比率も減少傾向にある。</a:t>
          </a: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財政力について、類似団体の上位に位置している状況は変わらず、平成</a:t>
          </a:r>
          <a:r>
            <a:rPr kumimoji="1" lang="en-US" altLang="ja-JP" sz="1300">
              <a:latin typeface="ＭＳ Ｐゴシック"/>
            </a:rPr>
            <a:t>24</a:t>
          </a:r>
          <a:r>
            <a:rPr kumimoji="1" lang="ja-JP" altLang="en-US" sz="1300">
              <a:latin typeface="ＭＳ Ｐゴシック"/>
            </a:rPr>
            <a:t>年度に前年比</a:t>
          </a:r>
          <a:r>
            <a:rPr kumimoji="1" lang="en-US" altLang="ja-JP" sz="1300">
              <a:latin typeface="ＭＳ Ｐゴシック"/>
            </a:rPr>
            <a:t>0.1</a:t>
          </a:r>
          <a:r>
            <a:rPr kumimoji="1" lang="ja-JP" altLang="en-US" sz="1300">
              <a:latin typeface="ＭＳ Ｐゴシック"/>
            </a:rPr>
            <a:t>ポイント減少した以降、微増減を繰り返し横這いとなっている。</a:t>
          </a:r>
        </a:p>
        <a:p>
          <a:r>
            <a:rPr kumimoji="1" lang="ja-JP" altLang="en-US" sz="1300">
              <a:latin typeface="ＭＳ Ｐゴシック"/>
            </a:rPr>
            <a:t>比較的安定した税収である固定資産税が、町税の半分を占めている為、景気により変動する住民税が財政力指数の増減に影響する。</a:t>
          </a:r>
        </a:p>
        <a:p>
          <a:r>
            <a:rPr kumimoji="1" lang="ja-JP" altLang="en-US" sz="1300">
              <a:latin typeface="ＭＳ Ｐゴシック"/>
            </a:rPr>
            <a:t>また、今後の道路改修及び公共施設の新改築等の大型事業が増加した場合は、基準財政需要額が上昇し、財政力指数のポイントが下降する事が予測される。</a:t>
          </a:r>
        </a:p>
        <a:p>
          <a:r>
            <a:rPr kumimoji="1" lang="ja-JP" altLang="en-US" sz="1300">
              <a:latin typeface="ＭＳ Ｐゴシック"/>
            </a:rPr>
            <a:t>自主財源の安定を図る為、徴収強化は継続的に行っている。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161572</xdr:rowOff>
    </xdr:from>
    <xdr:to>
      <xdr:col>7</xdr:col>
      <xdr:colOff>152400</xdr:colOff>
      <xdr:row>39</xdr:row>
      <xdr:rowOff>30339</xdr:rowOff>
    </xdr:to>
    <xdr:cxnSp macro="">
      <xdr:nvCxnSpPr>
        <xdr:cNvPr id="68" name="直線コネクタ 67"/>
        <xdr:cNvCxnSpPr/>
      </xdr:nvCxnSpPr>
      <xdr:spPr>
        <a:xfrm flipV="1">
          <a:off x="4114800" y="66766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148167</xdr:rowOff>
    </xdr:from>
    <xdr:to>
      <xdr:col>6</xdr:col>
      <xdr:colOff>0</xdr:colOff>
      <xdr:row>39</xdr:row>
      <xdr:rowOff>30339</xdr:rowOff>
    </xdr:to>
    <xdr:cxnSp macro="">
      <xdr:nvCxnSpPr>
        <xdr:cNvPr id="71" name="直線コネクタ 70"/>
        <xdr:cNvCxnSpPr/>
      </xdr:nvCxnSpPr>
      <xdr:spPr>
        <a:xfrm>
          <a:off x="3225800" y="6663267"/>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39</xdr:row>
      <xdr:rowOff>3528</xdr:rowOff>
    </xdr:to>
    <xdr:cxnSp macro="">
      <xdr:nvCxnSpPr>
        <xdr:cNvPr id="74" name="直線コネクタ 73"/>
        <xdr:cNvCxnSpPr/>
      </xdr:nvCxnSpPr>
      <xdr:spPr>
        <a:xfrm flipV="1">
          <a:off x="2336800" y="66632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40922</xdr:rowOff>
    </xdr:from>
    <xdr:to>
      <xdr:col>3</xdr:col>
      <xdr:colOff>279400</xdr:colOff>
      <xdr:row>39</xdr:row>
      <xdr:rowOff>3528</xdr:rowOff>
    </xdr:to>
    <xdr:cxnSp macro="">
      <xdr:nvCxnSpPr>
        <xdr:cNvPr id="77" name="直線コネクタ 76"/>
        <xdr:cNvCxnSpPr/>
      </xdr:nvCxnSpPr>
      <xdr:spPr>
        <a:xfrm>
          <a:off x="1447800" y="65560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110772</xdr:rowOff>
    </xdr:from>
    <xdr:to>
      <xdr:col>7</xdr:col>
      <xdr:colOff>203200</xdr:colOff>
      <xdr:row>39</xdr:row>
      <xdr:rowOff>40922</xdr:rowOff>
    </xdr:to>
    <xdr:sp macro="" textlink="">
      <xdr:nvSpPr>
        <xdr:cNvPr id="87" name="円/楕円 86"/>
        <xdr:cNvSpPr/>
      </xdr:nvSpPr>
      <xdr:spPr>
        <a:xfrm>
          <a:off x="4902200" y="662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127299</xdr:rowOff>
    </xdr:from>
    <xdr:ext cx="762000" cy="259045"/>
    <xdr:sp macro="" textlink="">
      <xdr:nvSpPr>
        <xdr:cNvPr id="88" name="財政力該当値テキスト"/>
        <xdr:cNvSpPr txBox="1"/>
      </xdr:nvSpPr>
      <xdr:spPr>
        <a:xfrm>
          <a:off x="5041900" y="64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150989</xdr:rowOff>
    </xdr:from>
    <xdr:to>
      <xdr:col>6</xdr:col>
      <xdr:colOff>50800</xdr:colOff>
      <xdr:row>39</xdr:row>
      <xdr:rowOff>81139</xdr:rowOff>
    </xdr:to>
    <xdr:sp macro="" textlink="">
      <xdr:nvSpPr>
        <xdr:cNvPr id="89" name="円/楕円 88"/>
        <xdr:cNvSpPr/>
      </xdr:nvSpPr>
      <xdr:spPr>
        <a:xfrm>
          <a:off x="4064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91316</xdr:rowOff>
    </xdr:from>
    <xdr:ext cx="736600" cy="259045"/>
    <xdr:sp macro="" textlink="">
      <xdr:nvSpPr>
        <xdr:cNvPr id="90" name="テキスト ボックス 89"/>
        <xdr:cNvSpPr txBox="1"/>
      </xdr:nvSpPr>
      <xdr:spPr>
        <a:xfrm>
          <a:off x="3733800" y="643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97367</xdr:rowOff>
    </xdr:from>
    <xdr:to>
      <xdr:col>4</xdr:col>
      <xdr:colOff>533400</xdr:colOff>
      <xdr:row>39</xdr:row>
      <xdr:rowOff>27517</xdr:rowOff>
    </xdr:to>
    <xdr:sp macro="" textlink="">
      <xdr:nvSpPr>
        <xdr:cNvPr id="91" name="円/楕円 90"/>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37694</xdr:rowOff>
    </xdr:from>
    <xdr:ext cx="762000" cy="259045"/>
    <xdr:sp macro="" textlink="">
      <xdr:nvSpPr>
        <xdr:cNvPr id="92" name="テキスト ボックス 91"/>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124178</xdr:rowOff>
    </xdr:from>
    <xdr:to>
      <xdr:col>3</xdr:col>
      <xdr:colOff>330200</xdr:colOff>
      <xdr:row>39</xdr:row>
      <xdr:rowOff>54328</xdr:rowOff>
    </xdr:to>
    <xdr:sp macro="" textlink="">
      <xdr:nvSpPr>
        <xdr:cNvPr id="93" name="円/楕円 92"/>
        <xdr:cNvSpPr/>
      </xdr:nvSpPr>
      <xdr:spPr>
        <a:xfrm>
          <a:off x="2286000" y="66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64505</xdr:rowOff>
    </xdr:from>
    <xdr:ext cx="762000" cy="259045"/>
    <xdr:sp macro="" textlink="">
      <xdr:nvSpPr>
        <xdr:cNvPr id="94" name="テキスト ボックス 93"/>
        <xdr:cNvSpPr txBox="1"/>
      </xdr:nvSpPr>
      <xdr:spPr>
        <a:xfrm>
          <a:off x="1955800" y="640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161572</xdr:rowOff>
    </xdr:from>
    <xdr:to>
      <xdr:col>2</xdr:col>
      <xdr:colOff>127000</xdr:colOff>
      <xdr:row>38</xdr:row>
      <xdr:rowOff>91722</xdr:rowOff>
    </xdr:to>
    <xdr:sp macro="" textlink="">
      <xdr:nvSpPr>
        <xdr:cNvPr id="95" name="円/楕円 94"/>
        <xdr:cNvSpPr/>
      </xdr:nvSpPr>
      <xdr:spPr>
        <a:xfrm>
          <a:off x="1397000" y="650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101899</xdr:rowOff>
    </xdr:from>
    <xdr:ext cx="762000" cy="259045"/>
    <xdr:sp macro="" textlink="">
      <xdr:nvSpPr>
        <xdr:cNvPr id="96" name="テキスト ボックス 95"/>
        <xdr:cNvSpPr txBox="1"/>
      </xdr:nvSpPr>
      <xdr:spPr>
        <a:xfrm>
          <a:off x="1066800" y="627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公債費は、償還ピークを経過した為、減額となったが、扶助費、補助費、及び繰出金の増額とその経費に対する財源の増額が下回った為に、結果として</a:t>
          </a:r>
          <a:r>
            <a:rPr kumimoji="1" lang="en-US" altLang="ja-JP" sz="1300">
              <a:latin typeface="ＭＳ Ｐゴシック"/>
            </a:rPr>
            <a:t>0.5</a:t>
          </a:r>
          <a:r>
            <a:rPr kumimoji="1" lang="ja-JP" altLang="en-US" sz="1300">
              <a:latin typeface="ＭＳ Ｐゴシック"/>
            </a:rPr>
            <a:t>ポイントの増となった。</a:t>
          </a:r>
        </a:p>
        <a:p>
          <a:r>
            <a:rPr kumimoji="1" lang="ja-JP" altLang="en-US" sz="1300">
              <a:latin typeface="ＭＳ Ｐゴシック"/>
            </a:rPr>
            <a:t>今後は、公債費が減少となるが、社会保障費の扶助費や及び補助費は増加する事が予測され、それらに関連する特別会計への繰出金も増加する可能性がある為、一層の徴収体制強化に努めるとともに、ふるさと納税の増収計画等の財源確保の施策を検討し、併せて経常経費の削減は継続的に実施し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71120</xdr:rowOff>
    </xdr:from>
    <xdr:to>
      <xdr:col>7</xdr:col>
      <xdr:colOff>152400</xdr:colOff>
      <xdr:row>61</xdr:row>
      <xdr:rowOff>83185</xdr:rowOff>
    </xdr:to>
    <xdr:cxnSp macro="">
      <xdr:nvCxnSpPr>
        <xdr:cNvPr id="129" name="直線コネクタ 128"/>
        <xdr:cNvCxnSpPr/>
      </xdr:nvCxnSpPr>
      <xdr:spPr>
        <a:xfrm>
          <a:off x="4114800" y="1052957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9161</xdr:rowOff>
    </xdr:from>
    <xdr:ext cx="762000" cy="259045"/>
    <xdr:sp macro="" textlink="">
      <xdr:nvSpPr>
        <xdr:cNvPr id="130" name="財政構造の弾力性平均値テキスト"/>
        <xdr:cNvSpPr txBox="1"/>
      </xdr:nvSpPr>
      <xdr:spPr>
        <a:xfrm>
          <a:off x="5041900" y="1063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71120</xdr:rowOff>
    </xdr:from>
    <xdr:to>
      <xdr:col>6</xdr:col>
      <xdr:colOff>0</xdr:colOff>
      <xdr:row>62</xdr:row>
      <xdr:rowOff>138557</xdr:rowOff>
    </xdr:to>
    <xdr:cxnSp macro="">
      <xdr:nvCxnSpPr>
        <xdr:cNvPr id="132" name="直線コネクタ 131"/>
        <xdr:cNvCxnSpPr/>
      </xdr:nvCxnSpPr>
      <xdr:spPr>
        <a:xfrm flipV="1">
          <a:off x="3225800" y="10529570"/>
          <a:ext cx="8890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22733</xdr:rowOff>
    </xdr:from>
    <xdr:to>
      <xdr:col>4</xdr:col>
      <xdr:colOff>482600</xdr:colOff>
      <xdr:row>62</xdr:row>
      <xdr:rowOff>138557</xdr:rowOff>
    </xdr:to>
    <xdr:cxnSp macro="">
      <xdr:nvCxnSpPr>
        <xdr:cNvPr id="135" name="直線コネクタ 134"/>
        <xdr:cNvCxnSpPr/>
      </xdr:nvCxnSpPr>
      <xdr:spPr>
        <a:xfrm>
          <a:off x="2336800" y="10652633"/>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15494</xdr:rowOff>
    </xdr:from>
    <xdr:to>
      <xdr:col>3</xdr:col>
      <xdr:colOff>279400</xdr:colOff>
      <xdr:row>62</xdr:row>
      <xdr:rowOff>22733</xdr:rowOff>
    </xdr:to>
    <xdr:cxnSp macro="">
      <xdr:nvCxnSpPr>
        <xdr:cNvPr id="138" name="直線コネクタ 137"/>
        <xdr:cNvCxnSpPr/>
      </xdr:nvCxnSpPr>
      <xdr:spPr>
        <a:xfrm>
          <a:off x="1447800" y="1064539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32385</xdr:rowOff>
    </xdr:from>
    <xdr:to>
      <xdr:col>7</xdr:col>
      <xdr:colOff>203200</xdr:colOff>
      <xdr:row>61</xdr:row>
      <xdr:rowOff>133985</xdr:rowOff>
    </xdr:to>
    <xdr:sp macro="" textlink="">
      <xdr:nvSpPr>
        <xdr:cNvPr id="148" name="円/楕円 147"/>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48912</xdr:rowOff>
    </xdr:from>
    <xdr:ext cx="762000" cy="259045"/>
    <xdr:sp macro="" textlink="">
      <xdr:nvSpPr>
        <xdr:cNvPr id="149"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20320</xdr:rowOff>
    </xdr:from>
    <xdr:to>
      <xdr:col>6</xdr:col>
      <xdr:colOff>50800</xdr:colOff>
      <xdr:row>61</xdr:row>
      <xdr:rowOff>121920</xdr:rowOff>
    </xdr:to>
    <xdr:sp macro="" textlink="">
      <xdr:nvSpPr>
        <xdr:cNvPr id="150" name="円/楕円 149"/>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51" name="テキスト ボックス 150"/>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87757</xdr:rowOff>
    </xdr:from>
    <xdr:to>
      <xdr:col>4</xdr:col>
      <xdr:colOff>533400</xdr:colOff>
      <xdr:row>63</xdr:row>
      <xdr:rowOff>17907</xdr:rowOff>
    </xdr:to>
    <xdr:sp macro="" textlink="">
      <xdr:nvSpPr>
        <xdr:cNvPr id="152" name="円/楕円 151"/>
        <xdr:cNvSpPr/>
      </xdr:nvSpPr>
      <xdr:spPr>
        <a:xfrm>
          <a:off x="3175000" y="1071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2684</xdr:rowOff>
    </xdr:from>
    <xdr:ext cx="762000" cy="259045"/>
    <xdr:sp macro="" textlink="">
      <xdr:nvSpPr>
        <xdr:cNvPr id="153" name="テキスト ボックス 152"/>
        <xdr:cNvSpPr txBox="1"/>
      </xdr:nvSpPr>
      <xdr:spPr>
        <a:xfrm>
          <a:off x="2844800" y="108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143383</xdr:rowOff>
    </xdr:from>
    <xdr:to>
      <xdr:col>3</xdr:col>
      <xdr:colOff>330200</xdr:colOff>
      <xdr:row>62</xdr:row>
      <xdr:rowOff>73533</xdr:rowOff>
    </xdr:to>
    <xdr:sp macro="" textlink="">
      <xdr:nvSpPr>
        <xdr:cNvPr id="154" name="円/楕円 153"/>
        <xdr:cNvSpPr/>
      </xdr:nvSpPr>
      <xdr:spPr>
        <a:xfrm>
          <a:off x="2286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83710</xdr:rowOff>
    </xdr:from>
    <xdr:ext cx="762000" cy="259045"/>
    <xdr:sp macro="" textlink="">
      <xdr:nvSpPr>
        <xdr:cNvPr id="155" name="テキスト ボックス 154"/>
        <xdr:cNvSpPr txBox="1"/>
      </xdr:nvSpPr>
      <xdr:spPr>
        <a:xfrm>
          <a:off x="1955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56" name="円/楕円 155"/>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76471</xdr:rowOff>
    </xdr:from>
    <xdr:ext cx="762000" cy="259045"/>
    <xdr:sp macro="" textlink="">
      <xdr:nvSpPr>
        <xdr:cNvPr id="157" name="テキスト ボックス 156"/>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[117,332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類似団体のおいては、比較的上位に位置している。</a:t>
          </a:r>
        </a:p>
        <a:p>
          <a:r>
            <a:rPr kumimoji="1" lang="ja-JP" altLang="en-US" sz="1300">
              <a:latin typeface="ＭＳ Ｐゴシック"/>
            </a:rPr>
            <a:t>人件費については、定員適正化計画に基づいた職員数管理を行っており、各部署の配置の人員不足は、臨時・嘱託職員により対応し、人件費のコスト削減に努めている。また、物件費は、情報セキュリティー関連業務や臨時的な委託業務による増加であり、一時的な経費である。</a:t>
          </a:r>
        </a:p>
        <a:p>
          <a:r>
            <a:rPr kumimoji="1" lang="ja-JP" altLang="en-US" sz="1300">
              <a:latin typeface="ＭＳ Ｐゴシック"/>
            </a:rPr>
            <a:t>今後は、公共施設等総合管理計画に基づく公共施設の老朽化対策の経費が増加するものと推測する。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160736</xdr:rowOff>
    </xdr:from>
    <xdr:to>
      <xdr:col>7</xdr:col>
      <xdr:colOff>152400</xdr:colOff>
      <xdr:row>81</xdr:row>
      <xdr:rowOff>160939</xdr:rowOff>
    </xdr:to>
    <xdr:cxnSp macro="">
      <xdr:nvCxnSpPr>
        <xdr:cNvPr id="190" name="直線コネクタ 189"/>
        <xdr:cNvCxnSpPr/>
      </xdr:nvCxnSpPr>
      <xdr:spPr>
        <a:xfrm>
          <a:off x="4114800" y="14048186"/>
          <a:ext cx="838200" cy="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125101</xdr:rowOff>
    </xdr:from>
    <xdr:to>
      <xdr:col>6</xdr:col>
      <xdr:colOff>0</xdr:colOff>
      <xdr:row>81</xdr:row>
      <xdr:rowOff>160736</xdr:rowOff>
    </xdr:to>
    <xdr:cxnSp macro="">
      <xdr:nvCxnSpPr>
        <xdr:cNvPr id="193" name="直線コネクタ 192"/>
        <xdr:cNvCxnSpPr/>
      </xdr:nvCxnSpPr>
      <xdr:spPr>
        <a:xfrm>
          <a:off x="3225800" y="14012551"/>
          <a:ext cx="889000" cy="3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125101</xdr:rowOff>
    </xdr:from>
    <xdr:to>
      <xdr:col>4</xdr:col>
      <xdr:colOff>482600</xdr:colOff>
      <xdr:row>81</xdr:row>
      <xdr:rowOff>129482</xdr:rowOff>
    </xdr:to>
    <xdr:cxnSp macro="">
      <xdr:nvCxnSpPr>
        <xdr:cNvPr id="196" name="直線コネクタ 195"/>
        <xdr:cNvCxnSpPr/>
      </xdr:nvCxnSpPr>
      <xdr:spPr>
        <a:xfrm flipV="1">
          <a:off x="2336800" y="1401255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129482</xdr:rowOff>
    </xdr:from>
    <xdr:to>
      <xdr:col>3</xdr:col>
      <xdr:colOff>279400</xdr:colOff>
      <xdr:row>82</xdr:row>
      <xdr:rowOff>31638</xdr:rowOff>
    </xdr:to>
    <xdr:cxnSp macro="">
      <xdr:nvCxnSpPr>
        <xdr:cNvPr id="199" name="直線コネクタ 198"/>
        <xdr:cNvCxnSpPr/>
      </xdr:nvCxnSpPr>
      <xdr:spPr>
        <a:xfrm flipV="1">
          <a:off x="1447800" y="14016932"/>
          <a:ext cx="889000" cy="7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110139</xdr:rowOff>
    </xdr:from>
    <xdr:to>
      <xdr:col>7</xdr:col>
      <xdr:colOff>203200</xdr:colOff>
      <xdr:row>82</xdr:row>
      <xdr:rowOff>40289</xdr:rowOff>
    </xdr:to>
    <xdr:sp macro="" textlink="">
      <xdr:nvSpPr>
        <xdr:cNvPr id="209" name="円/楕円 208"/>
        <xdr:cNvSpPr/>
      </xdr:nvSpPr>
      <xdr:spPr>
        <a:xfrm>
          <a:off x="4902200" y="1399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126666</xdr:rowOff>
    </xdr:from>
    <xdr:ext cx="762000" cy="259045"/>
    <xdr:sp macro="" textlink="">
      <xdr:nvSpPr>
        <xdr:cNvPr id="210" name="人件費・物件費等の状況該当値テキスト"/>
        <xdr:cNvSpPr txBox="1"/>
      </xdr:nvSpPr>
      <xdr:spPr>
        <a:xfrm>
          <a:off x="5041900" y="1384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117,332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109936</xdr:rowOff>
    </xdr:from>
    <xdr:to>
      <xdr:col>6</xdr:col>
      <xdr:colOff>50800</xdr:colOff>
      <xdr:row>82</xdr:row>
      <xdr:rowOff>40086</xdr:rowOff>
    </xdr:to>
    <xdr:sp macro="" textlink="">
      <xdr:nvSpPr>
        <xdr:cNvPr id="211" name="円/楕円 210"/>
        <xdr:cNvSpPr/>
      </xdr:nvSpPr>
      <xdr:spPr>
        <a:xfrm>
          <a:off x="4064000" y="139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50263</xdr:rowOff>
    </xdr:from>
    <xdr:ext cx="736600" cy="259045"/>
    <xdr:sp macro="" textlink="">
      <xdr:nvSpPr>
        <xdr:cNvPr id="212" name="テキスト ボックス 211"/>
        <xdr:cNvSpPr txBox="1"/>
      </xdr:nvSpPr>
      <xdr:spPr>
        <a:xfrm>
          <a:off x="3733800" y="137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74301</xdr:rowOff>
    </xdr:from>
    <xdr:to>
      <xdr:col>4</xdr:col>
      <xdr:colOff>533400</xdr:colOff>
      <xdr:row>82</xdr:row>
      <xdr:rowOff>4451</xdr:rowOff>
    </xdr:to>
    <xdr:sp macro="" textlink="">
      <xdr:nvSpPr>
        <xdr:cNvPr id="213" name="円/楕円 212"/>
        <xdr:cNvSpPr/>
      </xdr:nvSpPr>
      <xdr:spPr>
        <a:xfrm>
          <a:off x="3175000" y="1396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14628</xdr:rowOff>
    </xdr:from>
    <xdr:ext cx="762000" cy="259045"/>
    <xdr:sp macro="" textlink="">
      <xdr:nvSpPr>
        <xdr:cNvPr id="214" name="テキスト ボックス 213"/>
        <xdr:cNvSpPr txBox="1"/>
      </xdr:nvSpPr>
      <xdr:spPr>
        <a:xfrm>
          <a:off x="2844800" y="1373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113,619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78682</xdr:rowOff>
    </xdr:from>
    <xdr:to>
      <xdr:col>3</xdr:col>
      <xdr:colOff>330200</xdr:colOff>
      <xdr:row>82</xdr:row>
      <xdr:rowOff>8832</xdr:rowOff>
    </xdr:to>
    <xdr:sp macro="" textlink="">
      <xdr:nvSpPr>
        <xdr:cNvPr id="215" name="円/楕円 214"/>
        <xdr:cNvSpPr/>
      </xdr:nvSpPr>
      <xdr:spPr>
        <a:xfrm>
          <a:off x="2286000" y="1396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19009</xdr:rowOff>
    </xdr:from>
    <xdr:ext cx="762000" cy="259045"/>
    <xdr:sp macro="" textlink="">
      <xdr:nvSpPr>
        <xdr:cNvPr id="216" name="テキスト ボックス 215"/>
        <xdr:cNvSpPr txBox="1"/>
      </xdr:nvSpPr>
      <xdr:spPr>
        <a:xfrm>
          <a:off x="1955800" y="1373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152288</xdr:rowOff>
    </xdr:from>
    <xdr:to>
      <xdr:col>2</xdr:col>
      <xdr:colOff>127000</xdr:colOff>
      <xdr:row>82</xdr:row>
      <xdr:rowOff>82438</xdr:rowOff>
    </xdr:to>
    <xdr:sp macro="" textlink="">
      <xdr:nvSpPr>
        <xdr:cNvPr id="217" name="円/楕円 216"/>
        <xdr:cNvSpPr/>
      </xdr:nvSpPr>
      <xdr:spPr>
        <a:xfrm>
          <a:off x="1397000" y="1403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92615</xdr:rowOff>
    </xdr:from>
    <xdr:ext cx="762000" cy="259045"/>
    <xdr:sp macro="" textlink="">
      <xdr:nvSpPr>
        <xdr:cNvPr id="218" name="テキスト ボックス 217"/>
        <xdr:cNvSpPr txBox="1"/>
      </xdr:nvSpPr>
      <xdr:spPr>
        <a:xfrm>
          <a:off x="1066800" y="1380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定員適正化計画に基づき職員数管理を行っており、指数は類似団体平均値を大きく下回っている。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155423</xdr:rowOff>
    </xdr:from>
    <xdr:to>
      <xdr:col>24</xdr:col>
      <xdr:colOff>558800</xdr:colOff>
      <xdr:row>83</xdr:row>
      <xdr:rowOff>41427</xdr:rowOff>
    </xdr:to>
    <xdr:cxnSp macro="">
      <xdr:nvCxnSpPr>
        <xdr:cNvPr id="254" name="直線コネクタ 253"/>
        <xdr:cNvCxnSpPr/>
      </xdr:nvCxnSpPr>
      <xdr:spPr>
        <a:xfrm flipV="1">
          <a:off x="16179800" y="14214323"/>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155423</xdr:rowOff>
    </xdr:from>
    <xdr:to>
      <xdr:col>23</xdr:col>
      <xdr:colOff>406400</xdr:colOff>
      <xdr:row>83</xdr:row>
      <xdr:rowOff>41427</xdr:rowOff>
    </xdr:to>
    <xdr:cxnSp macro="">
      <xdr:nvCxnSpPr>
        <xdr:cNvPr id="257" name="直線コネクタ 256"/>
        <xdr:cNvCxnSpPr/>
      </xdr:nvCxnSpPr>
      <xdr:spPr>
        <a:xfrm>
          <a:off x="15290800" y="142143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155423</xdr:rowOff>
    </xdr:from>
    <xdr:to>
      <xdr:col>22</xdr:col>
      <xdr:colOff>203200</xdr:colOff>
      <xdr:row>88</xdr:row>
      <xdr:rowOff>45962</xdr:rowOff>
    </xdr:to>
    <xdr:cxnSp macro="">
      <xdr:nvCxnSpPr>
        <xdr:cNvPr id="260" name="直線コネクタ 259"/>
        <xdr:cNvCxnSpPr/>
      </xdr:nvCxnSpPr>
      <xdr:spPr>
        <a:xfrm flipV="1">
          <a:off x="14401800" y="14214323"/>
          <a:ext cx="889000" cy="9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45962</xdr:rowOff>
    </xdr:from>
    <xdr:to>
      <xdr:col>21</xdr:col>
      <xdr:colOff>0</xdr:colOff>
      <xdr:row>88</xdr:row>
      <xdr:rowOff>57452</xdr:rowOff>
    </xdr:to>
    <xdr:cxnSp macro="">
      <xdr:nvCxnSpPr>
        <xdr:cNvPr id="263" name="直線コネクタ 262"/>
        <xdr:cNvCxnSpPr/>
      </xdr:nvCxnSpPr>
      <xdr:spPr>
        <a:xfrm flipV="1">
          <a:off x="13512800" y="1513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3" name="円/楕円 272"/>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4"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162077</xdr:rowOff>
    </xdr:from>
    <xdr:to>
      <xdr:col>23</xdr:col>
      <xdr:colOff>457200</xdr:colOff>
      <xdr:row>83</xdr:row>
      <xdr:rowOff>92227</xdr:rowOff>
    </xdr:to>
    <xdr:sp macro="" textlink="">
      <xdr:nvSpPr>
        <xdr:cNvPr id="275" name="円/楕円 274"/>
        <xdr:cNvSpPr/>
      </xdr:nvSpPr>
      <xdr:spPr>
        <a:xfrm>
          <a:off x="161290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76" name="テキスト ボックス 275"/>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104623</xdr:rowOff>
    </xdr:from>
    <xdr:to>
      <xdr:col>22</xdr:col>
      <xdr:colOff>254000</xdr:colOff>
      <xdr:row>83</xdr:row>
      <xdr:rowOff>34773</xdr:rowOff>
    </xdr:to>
    <xdr:sp macro="" textlink="">
      <xdr:nvSpPr>
        <xdr:cNvPr id="277" name="円/楕円 276"/>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44950</xdr:rowOff>
    </xdr:from>
    <xdr:ext cx="762000" cy="259045"/>
    <xdr:sp macro="" textlink="">
      <xdr:nvSpPr>
        <xdr:cNvPr id="278" name="テキスト ボックス 277"/>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166612</xdr:rowOff>
    </xdr:from>
    <xdr:to>
      <xdr:col>21</xdr:col>
      <xdr:colOff>50800</xdr:colOff>
      <xdr:row>88</xdr:row>
      <xdr:rowOff>96762</xdr:rowOff>
    </xdr:to>
    <xdr:sp macro="" textlink="">
      <xdr:nvSpPr>
        <xdr:cNvPr id="279" name="円/楕円 278"/>
        <xdr:cNvSpPr/>
      </xdr:nvSpPr>
      <xdr:spPr>
        <a:xfrm>
          <a:off x="14351000" y="150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106939</xdr:rowOff>
    </xdr:from>
    <xdr:ext cx="762000" cy="259045"/>
    <xdr:sp macro="" textlink="">
      <xdr:nvSpPr>
        <xdr:cNvPr id="280" name="テキスト ボックス 279"/>
        <xdr:cNvSpPr txBox="1"/>
      </xdr:nvSpPr>
      <xdr:spPr>
        <a:xfrm>
          <a:off x="14020800" y="1485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6652</xdr:rowOff>
    </xdr:from>
    <xdr:to>
      <xdr:col>19</xdr:col>
      <xdr:colOff>533400</xdr:colOff>
      <xdr:row>88</xdr:row>
      <xdr:rowOff>108252</xdr:rowOff>
    </xdr:to>
    <xdr:sp macro="" textlink="">
      <xdr:nvSpPr>
        <xdr:cNvPr id="281" name="円/楕円 280"/>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118429</xdr:rowOff>
    </xdr:from>
    <xdr:ext cx="762000" cy="259045"/>
    <xdr:sp macro="" textlink="">
      <xdr:nvSpPr>
        <xdr:cNvPr id="282" name="テキスト ボックス 281"/>
        <xdr:cNvSpPr txBox="1"/>
      </xdr:nvSpPr>
      <xdr:spPr>
        <a:xfrm>
          <a:off x="13131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類似団体においては最高順位であるが、定員適正化計画による職員数管理と公立の保育園、幼稚園などを有しないので、民間施設による対応としている為、平均値を大幅に下回っている。</a:t>
          </a:r>
        </a:p>
        <a:p>
          <a:r>
            <a:rPr kumimoji="1" lang="ja-JP" altLang="en-US" sz="1300">
              <a:latin typeface="ＭＳ Ｐゴシック"/>
            </a:rPr>
            <a:t>適正な住民サービスを低下させない為、人員不足の部署には、臨時・嘱託職員を配置している。</a:t>
          </a:r>
        </a:p>
        <a:p>
          <a:r>
            <a:rPr kumimoji="1" lang="ja-JP" altLang="en-US" sz="1300">
              <a:latin typeface="ＭＳ Ｐゴシック"/>
            </a:rPr>
            <a:t>また、現状の職員数による住民サービスの向上を図る為には、職員個々のスキルアップと事務改善を図っていく必要がある。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158024</xdr:rowOff>
    </xdr:from>
    <xdr:to>
      <xdr:col>24</xdr:col>
      <xdr:colOff>558800</xdr:colOff>
      <xdr:row>59</xdr:row>
      <xdr:rowOff>8406</xdr:rowOff>
    </xdr:to>
    <xdr:cxnSp macro="">
      <xdr:nvCxnSpPr>
        <xdr:cNvPr id="319" name="直線コネクタ 318"/>
        <xdr:cNvCxnSpPr/>
      </xdr:nvCxnSpPr>
      <xdr:spPr>
        <a:xfrm flipV="1">
          <a:off x="16179800" y="10102124"/>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8406</xdr:rowOff>
    </xdr:from>
    <xdr:to>
      <xdr:col>23</xdr:col>
      <xdr:colOff>406400</xdr:colOff>
      <xdr:row>59</xdr:row>
      <xdr:rowOff>8406</xdr:rowOff>
    </xdr:to>
    <xdr:cxnSp macro="">
      <xdr:nvCxnSpPr>
        <xdr:cNvPr id="322" name="直線コネクタ 321"/>
        <xdr:cNvCxnSpPr/>
      </xdr:nvCxnSpPr>
      <xdr:spPr>
        <a:xfrm>
          <a:off x="15290800" y="10123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8406</xdr:rowOff>
    </xdr:from>
    <xdr:to>
      <xdr:col>22</xdr:col>
      <xdr:colOff>203200</xdr:colOff>
      <xdr:row>59</xdr:row>
      <xdr:rowOff>13002</xdr:rowOff>
    </xdr:to>
    <xdr:cxnSp macro="">
      <xdr:nvCxnSpPr>
        <xdr:cNvPr id="325" name="直線コネクタ 324"/>
        <xdr:cNvCxnSpPr/>
      </xdr:nvCxnSpPr>
      <xdr:spPr>
        <a:xfrm flipV="1">
          <a:off x="14401800" y="101239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13002</xdr:rowOff>
    </xdr:from>
    <xdr:to>
      <xdr:col>21</xdr:col>
      <xdr:colOff>0</xdr:colOff>
      <xdr:row>59</xdr:row>
      <xdr:rowOff>42878</xdr:rowOff>
    </xdr:to>
    <xdr:cxnSp macro="">
      <xdr:nvCxnSpPr>
        <xdr:cNvPr id="328" name="直線コネクタ 327"/>
        <xdr:cNvCxnSpPr/>
      </xdr:nvCxnSpPr>
      <xdr:spPr>
        <a:xfrm flipV="1">
          <a:off x="13512800" y="10128552"/>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107224</xdr:rowOff>
    </xdr:from>
    <xdr:to>
      <xdr:col>24</xdr:col>
      <xdr:colOff>609600</xdr:colOff>
      <xdr:row>59</xdr:row>
      <xdr:rowOff>37374</xdr:rowOff>
    </xdr:to>
    <xdr:sp macro="" textlink="">
      <xdr:nvSpPr>
        <xdr:cNvPr id="338" name="円/楕円 337"/>
        <xdr:cNvSpPr/>
      </xdr:nvSpPr>
      <xdr:spPr>
        <a:xfrm>
          <a:off x="169672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28501</xdr:rowOff>
    </xdr:from>
    <xdr:ext cx="762000" cy="259045"/>
    <xdr:sp macro="" textlink="">
      <xdr:nvSpPr>
        <xdr:cNvPr id="339" name="定員管理の状況該当値テキスト"/>
        <xdr:cNvSpPr txBox="1"/>
      </xdr:nvSpPr>
      <xdr:spPr>
        <a:xfrm>
          <a:off x="17106900" y="997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129056</xdr:rowOff>
    </xdr:from>
    <xdr:to>
      <xdr:col>23</xdr:col>
      <xdr:colOff>457200</xdr:colOff>
      <xdr:row>59</xdr:row>
      <xdr:rowOff>59206</xdr:rowOff>
    </xdr:to>
    <xdr:sp macro="" textlink="">
      <xdr:nvSpPr>
        <xdr:cNvPr id="340" name="円/楕円 339"/>
        <xdr:cNvSpPr/>
      </xdr:nvSpPr>
      <xdr:spPr>
        <a:xfrm>
          <a:off x="16129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69383</xdr:rowOff>
    </xdr:from>
    <xdr:ext cx="736600" cy="259045"/>
    <xdr:sp macro="" textlink="">
      <xdr:nvSpPr>
        <xdr:cNvPr id="341" name="テキスト ボックス 340"/>
        <xdr:cNvSpPr txBox="1"/>
      </xdr:nvSpPr>
      <xdr:spPr>
        <a:xfrm>
          <a:off x="15798800" y="984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129056</xdr:rowOff>
    </xdr:from>
    <xdr:to>
      <xdr:col>22</xdr:col>
      <xdr:colOff>254000</xdr:colOff>
      <xdr:row>59</xdr:row>
      <xdr:rowOff>59206</xdr:rowOff>
    </xdr:to>
    <xdr:sp macro="" textlink="">
      <xdr:nvSpPr>
        <xdr:cNvPr id="342" name="円/楕円 341"/>
        <xdr:cNvSpPr/>
      </xdr:nvSpPr>
      <xdr:spPr>
        <a:xfrm>
          <a:off x="15240000" y="100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69383</xdr:rowOff>
    </xdr:from>
    <xdr:ext cx="762000" cy="259045"/>
    <xdr:sp macro="" textlink="">
      <xdr:nvSpPr>
        <xdr:cNvPr id="343" name="テキスト ボックス 342"/>
        <xdr:cNvSpPr txBox="1"/>
      </xdr:nvSpPr>
      <xdr:spPr>
        <a:xfrm>
          <a:off x="14909800" y="98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133652</xdr:rowOff>
    </xdr:from>
    <xdr:to>
      <xdr:col>21</xdr:col>
      <xdr:colOff>50800</xdr:colOff>
      <xdr:row>59</xdr:row>
      <xdr:rowOff>63802</xdr:rowOff>
    </xdr:to>
    <xdr:sp macro="" textlink="">
      <xdr:nvSpPr>
        <xdr:cNvPr id="344" name="円/楕円 343"/>
        <xdr:cNvSpPr/>
      </xdr:nvSpPr>
      <xdr:spPr>
        <a:xfrm>
          <a:off x="14351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73979</xdr:rowOff>
    </xdr:from>
    <xdr:ext cx="762000" cy="259045"/>
    <xdr:sp macro="" textlink="">
      <xdr:nvSpPr>
        <xdr:cNvPr id="345" name="テキスト ボックス 344"/>
        <xdr:cNvSpPr txBox="1"/>
      </xdr:nvSpPr>
      <xdr:spPr>
        <a:xfrm>
          <a:off x="14020800" y="984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163528</xdr:rowOff>
    </xdr:from>
    <xdr:to>
      <xdr:col>19</xdr:col>
      <xdr:colOff>533400</xdr:colOff>
      <xdr:row>59</xdr:row>
      <xdr:rowOff>93678</xdr:rowOff>
    </xdr:to>
    <xdr:sp macro="" textlink="">
      <xdr:nvSpPr>
        <xdr:cNvPr id="346" name="円/楕円 345"/>
        <xdr:cNvSpPr/>
      </xdr:nvSpPr>
      <xdr:spPr>
        <a:xfrm>
          <a:off x="13462000" y="101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103855</xdr:rowOff>
    </xdr:from>
    <xdr:ext cx="762000" cy="259045"/>
    <xdr:sp macro="" textlink="">
      <xdr:nvSpPr>
        <xdr:cNvPr id="347" name="テキスト ボックス 346"/>
        <xdr:cNvSpPr txBox="1"/>
      </xdr:nvSpPr>
      <xdr:spPr>
        <a:xfrm>
          <a:off x="13131800" y="987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標準財政規模が前年度より増加となった為、比率が減少したが、類似団体平均値を上回っている。</a:t>
          </a:r>
        </a:p>
        <a:p>
          <a:r>
            <a:rPr kumimoji="1" lang="ja-JP" altLang="en-US" sz="1300">
              <a:latin typeface="ＭＳ Ｐゴシック"/>
            </a:rPr>
            <a:t>一般会計における公債費は減少となったが、下水道事業の償還額が増加している為、一般会計からの繰出金に含まれる償還の充当額も増加している。この状況から比率の推移は横這いとなっている。</a:t>
          </a:r>
        </a:p>
        <a:p>
          <a:r>
            <a:rPr kumimoji="1" lang="ja-JP" altLang="en-US" sz="1300">
              <a:latin typeface="ＭＳ Ｐゴシック"/>
            </a:rPr>
            <a:t>下水道整備計画が平成</a:t>
          </a:r>
          <a:r>
            <a:rPr kumimoji="1" lang="en-US" altLang="ja-JP" sz="1300">
              <a:latin typeface="ＭＳ Ｐゴシック"/>
            </a:rPr>
            <a:t>36</a:t>
          </a:r>
          <a:r>
            <a:rPr kumimoji="1" lang="ja-JP" altLang="en-US" sz="1300">
              <a:latin typeface="ＭＳ Ｐゴシック"/>
            </a:rPr>
            <a:t>年度に完了予定となっており、下水道事業の多額の償還費が継続する為、現状のままでは、比率の推移もしばらく微増減を繰り返す横這い状況が続くとよ推測される。繰上償還及び普通建設事業費に対する起債計画の検討により公債費の減額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145097</xdr:rowOff>
    </xdr:to>
    <xdr:cxnSp macro="">
      <xdr:nvCxnSpPr>
        <xdr:cNvPr id="377" name="直線コネクタ 376"/>
        <xdr:cNvCxnSpPr/>
      </xdr:nvCxnSpPr>
      <xdr:spPr>
        <a:xfrm flipV="1">
          <a:off x="16179800" y="697293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96838</xdr:rowOff>
    </xdr:from>
    <xdr:to>
      <xdr:col>23</xdr:col>
      <xdr:colOff>406400</xdr:colOff>
      <xdr:row>40</xdr:row>
      <xdr:rowOff>145097</xdr:rowOff>
    </xdr:to>
    <xdr:cxnSp macro="">
      <xdr:nvCxnSpPr>
        <xdr:cNvPr id="380" name="直線コネクタ 379"/>
        <xdr:cNvCxnSpPr/>
      </xdr:nvCxnSpPr>
      <xdr:spPr>
        <a:xfrm>
          <a:off x="15290800" y="695483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96838</xdr:rowOff>
    </xdr:from>
    <xdr:to>
      <xdr:col>22</xdr:col>
      <xdr:colOff>203200</xdr:colOff>
      <xdr:row>40</xdr:row>
      <xdr:rowOff>133032</xdr:rowOff>
    </xdr:to>
    <xdr:cxnSp macro="">
      <xdr:nvCxnSpPr>
        <xdr:cNvPr id="383" name="直線コネクタ 382"/>
        <xdr:cNvCxnSpPr/>
      </xdr:nvCxnSpPr>
      <xdr:spPr>
        <a:xfrm flipV="1">
          <a:off x="14401800" y="695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40</xdr:row>
      <xdr:rowOff>133032</xdr:rowOff>
    </xdr:to>
    <xdr:cxnSp macro="">
      <xdr:nvCxnSpPr>
        <xdr:cNvPr id="386" name="直線コネクタ 385"/>
        <xdr:cNvCxnSpPr/>
      </xdr:nvCxnSpPr>
      <xdr:spPr>
        <a:xfrm>
          <a:off x="13512800" y="696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96" name="円/楕円 395"/>
        <xdr:cNvSpPr/>
      </xdr:nvSpPr>
      <xdr:spPr>
        <a:xfrm>
          <a:off x="169672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36212</xdr:rowOff>
    </xdr:from>
    <xdr:ext cx="762000" cy="259045"/>
    <xdr:sp macro="" textlink="">
      <xdr:nvSpPr>
        <xdr:cNvPr id="397" name="公債費負担の状況該当値テキスト"/>
        <xdr:cNvSpPr txBox="1"/>
      </xdr:nvSpPr>
      <xdr:spPr>
        <a:xfrm>
          <a:off x="17106900" y="68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94297</xdr:rowOff>
    </xdr:from>
    <xdr:to>
      <xdr:col>23</xdr:col>
      <xdr:colOff>457200</xdr:colOff>
      <xdr:row>41</xdr:row>
      <xdr:rowOff>24447</xdr:rowOff>
    </xdr:to>
    <xdr:sp macro="" textlink="">
      <xdr:nvSpPr>
        <xdr:cNvPr id="398" name="円/楕円 397"/>
        <xdr:cNvSpPr/>
      </xdr:nvSpPr>
      <xdr:spPr>
        <a:xfrm>
          <a:off x="16129000" y="69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99" name="テキスト ボックス 398"/>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46038</xdr:rowOff>
    </xdr:from>
    <xdr:to>
      <xdr:col>22</xdr:col>
      <xdr:colOff>254000</xdr:colOff>
      <xdr:row>40</xdr:row>
      <xdr:rowOff>147638</xdr:rowOff>
    </xdr:to>
    <xdr:sp macro="" textlink="">
      <xdr:nvSpPr>
        <xdr:cNvPr id="400" name="円/楕円 399"/>
        <xdr:cNvSpPr/>
      </xdr:nvSpPr>
      <xdr:spPr>
        <a:xfrm>
          <a:off x="15240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157815</xdr:rowOff>
    </xdr:from>
    <xdr:ext cx="762000" cy="259045"/>
    <xdr:sp macro="" textlink="">
      <xdr:nvSpPr>
        <xdr:cNvPr id="401" name="テキスト ボックス 400"/>
        <xdr:cNvSpPr txBox="1"/>
      </xdr:nvSpPr>
      <xdr:spPr>
        <a:xfrm>
          <a:off x="14909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82232</xdr:rowOff>
    </xdr:from>
    <xdr:to>
      <xdr:col>21</xdr:col>
      <xdr:colOff>50800</xdr:colOff>
      <xdr:row>41</xdr:row>
      <xdr:rowOff>12382</xdr:rowOff>
    </xdr:to>
    <xdr:sp macro="" textlink="">
      <xdr:nvSpPr>
        <xdr:cNvPr id="402" name="円/楕円 401"/>
        <xdr:cNvSpPr/>
      </xdr:nvSpPr>
      <xdr:spPr>
        <a:xfrm>
          <a:off x="14351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22559</xdr:rowOff>
    </xdr:from>
    <xdr:ext cx="762000" cy="259045"/>
    <xdr:sp macro="" textlink="">
      <xdr:nvSpPr>
        <xdr:cNvPr id="403" name="テキスト ボックス 402"/>
        <xdr:cNvSpPr txBox="1"/>
      </xdr:nvSpPr>
      <xdr:spPr>
        <a:xfrm>
          <a:off x="14020800" y="670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58103</xdr:rowOff>
    </xdr:from>
    <xdr:to>
      <xdr:col>19</xdr:col>
      <xdr:colOff>533400</xdr:colOff>
      <xdr:row>40</xdr:row>
      <xdr:rowOff>159703</xdr:rowOff>
    </xdr:to>
    <xdr:sp macro="" textlink="">
      <xdr:nvSpPr>
        <xdr:cNvPr id="404" name="円/楕円 403"/>
        <xdr:cNvSpPr/>
      </xdr:nvSpPr>
      <xdr:spPr>
        <a:xfrm>
          <a:off x="13462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169880</xdr:rowOff>
    </xdr:from>
    <xdr:ext cx="762000" cy="259045"/>
    <xdr:sp macro="" textlink="">
      <xdr:nvSpPr>
        <xdr:cNvPr id="405" name="テキスト ボックス 404"/>
        <xdr:cNvSpPr txBox="1"/>
      </xdr:nvSpPr>
      <xdr:spPr>
        <a:xfrm>
          <a:off x="13131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従前の主要事業関連の公債費償還ピークを経過し、現在、新規主要事業に関する町債の多額発行を抑制している事、また、退職者数が少数であり、新規採用もそれに合わせた採用人数であるので、退職手当負担見込額の増減幅は少ない為、将来負担比率は減少傾向にある。</a:t>
          </a:r>
        </a:p>
        <a:p>
          <a:r>
            <a:rPr kumimoji="1" lang="ja-JP" altLang="en-US" sz="1300">
              <a:latin typeface="ＭＳ Ｐゴシック"/>
            </a:rPr>
            <a:t>今後も、公債費等の義務的経費について、適正な検証による起債事務を実行し、財政の健全化に努める。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32334</xdr:rowOff>
    </xdr:from>
    <xdr:to>
      <xdr:col>24</xdr:col>
      <xdr:colOff>558800</xdr:colOff>
      <xdr:row>15</xdr:row>
      <xdr:rowOff>100863</xdr:rowOff>
    </xdr:to>
    <xdr:cxnSp macro="">
      <xdr:nvCxnSpPr>
        <xdr:cNvPr id="437" name="直線コネクタ 436"/>
        <xdr:cNvCxnSpPr/>
      </xdr:nvCxnSpPr>
      <xdr:spPr>
        <a:xfrm flipV="1">
          <a:off x="16179800" y="2604084"/>
          <a:ext cx="8382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148226</xdr:rowOff>
    </xdr:from>
    <xdr:ext cx="762000" cy="259045"/>
    <xdr:sp macro="" textlink="">
      <xdr:nvSpPr>
        <xdr:cNvPr id="438"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100863</xdr:rowOff>
    </xdr:from>
    <xdr:to>
      <xdr:col>23</xdr:col>
      <xdr:colOff>406400</xdr:colOff>
      <xdr:row>15</xdr:row>
      <xdr:rowOff>134645</xdr:rowOff>
    </xdr:to>
    <xdr:cxnSp macro="">
      <xdr:nvCxnSpPr>
        <xdr:cNvPr id="440" name="直線コネクタ 439"/>
        <xdr:cNvCxnSpPr/>
      </xdr:nvCxnSpPr>
      <xdr:spPr>
        <a:xfrm flipV="1">
          <a:off x="15290800" y="2672613"/>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42" name="テキスト ボックス 441"/>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134645</xdr:rowOff>
    </xdr:from>
    <xdr:to>
      <xdr:col>22</xdr:col>
      <xdr:colOff>203200</xdr:colOff>
      <xdr:row>15</xdr:row>
      <xdr:rowOff>146710</xdr:rowOff>
    </xdr:to>
    <xdr:cxnSp macro="">
      <xdr:nvCxnSpPr>
        <xdr:cNvPr id="443" name="直線コネクタ 442"/>
        <xdr:cNvCxnSpPr/>
      </xdr:nvCxnSpPr>
      <xdr:spPr>
        <a:xfrm flipV="1">
          <a:off x="14401800" y="27063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5" name="テキスト ボックス 444"/>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146710</xdr:rowOff>
    </xdr:from>
    <xdr:to>
      <xdr:col>21</xdr:col>
      <xdr:colOff>0</xdr:colOff>
      <xdr:row>15</xdr:row>
      <xdr:rowOff>169875</xdr:rowOff>
    </xdr:to>
    <xdr:cxnSp macro="">
      <xdr:nvCxnSpPr>
        <xdr:cNvPr id="446" name="直線コネクタ 445"/>
        <xdr:cNvCxnSpPr/>
      </xdr:nvCxnSpPr>
      <xdr:spPr>
        <a:xfrm flipV="1">
          <a:off x="13512800" y="2718460"/>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8" name="テキスト ボックス 447"/>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50" name="テキスト ボックス 449"/>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152984</xdr:rowOff>
    </xdr:from>
    <xdr:to>
      <xdr:col>24</xdr:col>
      <xdr:colOff>609600</xdr:colOff>
      <xdr:row>15</xdr:row>
      <xdr:rowOff>83134</xdr:rowOff>
    </xdr:to>
    <xdr:sp macro="" textlink="">
      <xdr:nvSpPr>
        <xdr:cNvPr id="456" name="円/楕円 455"/>
        <xdr:cNvSpPr/>
      </xdr:nvSpPr>
      <xdr:spPr>
        <a:xfrm>
          <a:off x="16967200" y="25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169511</xdr:rowOff>
    </xdr:from>
    <xdr:ext cx="762000" cy="259045"/>
    <xdr:sp macro="" textlink="">
      <xdr:nvSpPr>
        <xdr:cNvPr id="457" name="将来負担の状況該当値テキスト"/>
        <xdr:cNvSpPr txBox="1"/>
      </xdr:nvSpPr>
      <xdr:spPr>
        <a:xfrm>
          <a:off x="17106900" y="239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50063</xdr:rowOff>
    </xdr:from>
    <xdr:to>
      <xdr:col>23</xdr:col>
      <xdr:colOff>457200</xdr:colOff>
      <xdr:row>15</xdr:row>
      <xdr:rowOff>151663</xdr:rowOff>
    </xdr:to>
    <xdr:sp macro="" textlink="">
      <xdr:nvSpPr>
        <xdr:cNvPr id="458" name="円/楕円 457"/>
        <xdr:cNvSpPr/>
      </xdr:nvSpPr>
      <xdr:spPr>
        <a:xfrm>
          <a:off x="16129000" y="262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161840</xdr:rowOff>
    </xdr:from>
    <xdr:ext cx="736600" cy="259045"/>
    <xdr:sp macro="" textlink="">
      <xdr:nvSpPr>
        <xdr:cNvPr id="459" name="テキスト ボックス 458"/>
        <xdr:cNvSpPr txBox="1"/>
      </xdr:nvSpPr>
      <xdr:spPr>
        <a:xfrm>
          <a:off x="15798800" y="2390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83845</xdr:rowOff>
    </xdr:from>
    <xdr:to>
      <xdr:col>22</xdr:col>
      <xdr:colOff>254000</xdr:colOff>
      <xdr:row>16</xdr:row>
      <xdr:rowOff>13995</xdr:rowOff>
    </xdr:to>
    <xdr:sp macro="" textlink="">
      <xdr:nvSpPr>
        <xdr:cNvPr id="460" name="円/楕円 459"/>
        <xdr:cNvSpPr/>
      </xdr:nvSpPr>
      <xdr:spPr>
        <a:xfrm>
          <a:off x="15240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24172</xdr:rowOff>
    </xdr:from>
    <xdr:ext cx="762000" cy="259045"/>
    <xdr:sp macro="" textlink="">
      <xdr:nvSpPr>
        <xdr:cNvPr id="461" name="テキスト ボックス 460"/>
        <xdr:cNvSpPr txBox="1"/>
      </xdr:nvSpPr>
      <xdr:spPr>
        <a:xfrm>
          <a:off x="14909800" y="242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95910</xdr:rowOff>
    </xdr:from>
    <xdr:to>
      <xdr:col>21</xdr:col>
      <xdr:colOff>50800</xdr:colOff>
      <xdr:row>16</xdr:row>
      <xdr:rowOff>26060</xdr:rowOff>
    </xdr:to>
    <xdr:sp macro="" textlink="">
      <xdr:nvSpPr>
        <xdr:cNvPr id="462" name="円/楕円 461"/>
        <xdr:cNvSpPr/>
      </xdr:nvSpPr>
      <xdr:spPr>
        <a:xfrm>
          <a:off x="14351000" y="266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36237</xdr:rowOff>
    </xdr:from>
    <xdr:ext cx="762000" cy="259045"/>
    <xdr:sp macro="" textlink="">
      <xdr:nvSpPr>
        <xdr:cNvPr id="463" name="テキスト ボックス 462"/>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119075</xdr:rowOff>
    </xdr:from>
    <xdr:to>
      <xdr:col>19</xdr:col>
      <xdr:colOff>533400</xdr:colOff>
      <xdr:row>16</xdr:row>
      <xdr:rowOff>49225</xdr:rowOff>
    </xdr:to>
    <xdr:sp macro="" textlink="">
      <xdr:nvSpPr>
        <xdr:cNvPr id="464" name="円/楕円 463"/>
        <xdr:cNvSpPr/>
      </xdr:nvSpPr>
      <xdr:spPr>
        <a:xfrm>
          <a:off x="13462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59402</xdr:rowOff>
    </xdr:from>
    <xdr:ext cx="762000" cy="259045"/>
    <xdr:sp macro="" textlink="">
      <xdr:nvSpPr>
        <xdr:cNvPr id="465" name="テキスト ボックス 464"/>
        <xdr:cNvSpPr txBox="1"/>
      </xdr:nvSpPr>
      <xdr:spPr>
        <a:xfrm>
          <a:off x="13131800" y="24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類似団体において、最も割合が低く抑えられている。</a:t>
          </a:r>
        </a:p>
        <a:p>
          <a:r>
            <a:rPr kumimoji="1" lang="ja-JP" altLang="en-US" sz="1300">
              <a:latin typeface="ＭＳ Ｐゴシック"/>
            </a:rPr>
            <a:t>賃金（物件費）が類似団体の</a:t>
          </a:r>
          <a:r>
            <a:rPr kumimoji="1" lang="en-US" altLang="ja-JP" sz="1300">
              <a:latin typeface="ＭＳ Ｐゴシック"/>
            </a:rPr>
            <a:t>1.6</a:t>
          </a:r>
          <a:r>
            <a:rPr kumimoji="1" lang="ja-JP" altLang="en-US" sz="1300">
              <a:latin typeface="ＭＳ Ｐゴシック"/>
            </a:rPr>
            <a:t>倍となっている事も考えられるが、職員数管理の適正化に努めている点が要因となっている。今後もこの状態の継続維持に努める。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94996</xdr:rowOff>
    </xdr:from>
    <xdr:to>
      <xdr:col>7</xdr:col>
      <xdr:colOff>15875</xdr:colOff>
      <xdr:row>34</xdr:row>
      <xdr:rowOff>94996</xdr:rowOff>
    </xdr:to>
    <xdr:cxnSp macro="">
      <xdr:nvCxnSpPr>
        <xdr:cNvPr id="64" name="直線コネクタ 63"/>
        <xdr:cNvCxnSpPr/>
      </xdr:nvCxnSpPr>
      <xdr:spPr>
        <a:xfrm>
          <a:off x="3987800" y="5924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94996</xdr:rowOff>
    </xdr:from>
    <xdr:to>
      <xdr:col>5</xdr:col>
      <xdr:colOff>549275</xdr:colOff>
      <xdr:row>34</xdr:row>
      <xdr:rowOff>163576</xdr:rowOff>
    </xdr:to>
    <xdr:cxnSp macro="">
      <xdr:nvCxnSpPr>
        <xdr:cNvPr id="67" name="直線コネクタ 66"/>
        <xdr:cNvCxnSpPr/>
      </xdr:nvCxnSpPr>
      <xdr:spPr>
        <a:xfrm flipV="1">
          <a:off x="3098800" y="59242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159004</xdr:rowOff>
    </xdr:from>
    <xdr:to>
      <xdr:col>4</xdr:col>
      <xdr:colOff>346075</xdr:colOff>
      <xdr:row>34</xdr:row>
      <xdr:rowOff>163576</xdr:rowOff>
    </xdr:to>
    <xdr:cxnSp macro="">
      <xdr:nvCxnSpPr>
        <xdr:cNvPr id="70" name="直線コネクタ 69"/>
        <xdr:cNvCxnSpPr/>
      </xdr:nvCxnSpPr>
      <xdr:spPr>
        <a:xfrm>
          <a:off x="2209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159004</xdr:rowOff>
    </xdr:from>
    <xdr:to>
      <xdr:col>3</xdr:col>
      <xdr:colOff>142875</xdr:colOff>
      <xdr:row>34</xdr:row>
      <xdr:rowOff>159004</xdr:rowOff>
    </xdr:to>
    <xdr:cxnSp macro="">
      <xdr:nvCxnSpPr>
        <xdr:cNvPr id="73" name="直線コネクタ 72"/>
        <xdr:cNvCxnSpPr/>
      </xdr:nvCxnSpPr>
      <xdr:spPr>
        <a:xfrm>
          <a:off x="1320800" y="5988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44196</xdr:rowOff>
    </xdr:from>
    <xdr:to>
      <xdr:col>7</xdr:col>
      <xdr:colOff>66675</xdr:colOff>
      <xdr:row>34</xdr:row>
      <xdr:rowOff>145796</xdr:rowOff>
    </xdr:to>
    <xdr:sp macro="" textlink="">
      <xdr:nvSpPr>
        <xdr:cNvPr id="83" name="円/楕円 82"/>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124223</xdr:rowOff>
    </xdr:from>
    <xdr:ext cx="762000" cy="259045"/>
    <xdr:sp macro="" textlink="">
      <xdr:nvSpPr>
        <xdr:cNvPr id="84" name="人件費該当値テキスト"/>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44196</xdr:rowOff>
    </xdr:from>
    <xdr:to>
      <xdr:col>5</xdr:col>
      <xdr:colOff>600075</xdr:colOff>
      <xdr:row>34</xdr:row>
      <xdr:rowOff>145796</xdr:rowOff>
    </xdr:to>
    <xdr:sp macro="" textlink="">
      <xdr:nvSpPr>
        <xdr:cNvPr id="85" name="円/楕円 84"/>
        <xdr:cNvSpPr/>
      </xdr:nvSpPr>
      <xdr:spPr>
        <a:xfrm>
          <a:off x="3937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155973</xdr:rowOff>
    </xdr:from>
    <xdr:ext cx="736600" cy="259045"/>
    <xdr:sp macro="" textlink="">
      <xdr:nvSpPr>
        <xdr:cNvPr id="86" name="テキスト ボックス 85"/>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112776</xdr:rowOff>
    </xdr:from>
    <xdr:to>
      <xdr:col>4</xdr:col>
      <xdr:colOff>396875</xdr:colOff>
      <xdr:row>35</xdr:row>
      <xdr:rowOff>42926</xdr:rowOff>
    </xdr:to>
    <xdr:sp macro="" textlink="">
      <xdr:nvSpPr>
        <xdr:cNvPr id="87" name="円/楕円 86"/>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53103</xdr:rowOff>
    </xdr:from>
    <xdr:ext cx="762000" cy="259045"/>
    <xdr:sp macro="" textlink="">
      <xdr:nvSpPr>
        <xdr:cNvPr id="88" name="テキスト ボックス 87"/>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108204</xdr:rowOff>
    </xdr:from>
    <xdr:to>
      <xdr:col>3</xdr:col>
      <xdr:colOff>193675</xdr:colOff>
      <xdr:row>35</xdr:row>
      <xdr:rowOff>38354</xdr:rowOff>
    </xdr:to>
    <xdr:sp macro="" textlink="">
      <xdr:nvSpPr>
        <xdr:cNvPr id="89" name="円/楕円 88"/>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48531</xdr:rowOff>
    </xdr:from>
    <xdr:ext cx="762000" cy="259045"/>
    <xdr:sp macro="" textlink="">
      <xdr:nvSpPr>
        <xdr:cNvPr id="90" name="テキスト ボックス 89"/>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108204</xdr:rowOff>
    </xdr:from>
    <xdr:to>
      <xdr:col>1</xdr:col>
      <xdr:colOff>676275</xdr:colOff>
      <xdr:row>35</xdr:row>
      <xdr:rowOff>38354</xdr:rowOff>
    </xdr:to>
    <xdr:sp macro="" textlink="">
      <xdr:nvSpPr>
        <xdr:cNvPr id="91" name="円/楕円 90"/>
        <xdr:cNvSpPr/>
      </xdr:nvSpPr>
      <xdr:spPr>
        <a:xfrm>
          <a:off x="1270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48531</xdr:rowOff>
    </xdr:from>
    <xdr:ext cx="762000" cy="259045"/>
    <xdr:sp macro="" textlink="">
      <xdr:nvSpPr>
        <xdr:cNvPr id="92" name="テキスト ボックス 91"/>
        <xdr:cNvSpPr txBox="1"/>
      </xdr:nvSpPr>
      <xdr:spPr>
        <a:xfrm>
          <a:off x="939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各種委託費、総合行政システム等の行政事務全般を担うシステム、及び事務機器の借上げ、また、人件費の低比率割合を補う臨時職員等の賃金が、類似団体平均値を上回る要因てなっている。</a:t>
          </a:r>
        </a:p>
        <a:p>
          <a:r>
            <a:rPr kumimoji="1" lang="ja-JP" altLang="en-US" sz="1300">
              <a:latin typeface="ＭＳ Ｐゴシック"/>
            </a:rPr>
            <a:t>また、今後は公共施設の老朽化対策として修繕費用の増加が見込まれる為、事務改善を図り、継続的に経費の縮減と計画的な支出に努める。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55154</xdr:rowOff>
    </xdr:to>
    <xdr:cxnSp macro="">
      <xdr:nvCxnSpPr>
        <xdr:cNvPr id="127" name="直線コネクタ 126"/>
        <xdr:cNvCxnSpPr/>
      </xdr:nvCxnSpPr>
      <xdr:spPr>
        <a:xfrm flipV="1">
          <a:off x="15671800" y="31216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55154</xdr:rowOff>
    </xdr:from>
    <xdr:to>
      <xdr:col>22</xdr:col>
      <xdr:colOff>565150</xdr:colOff>
      <xdr:row>19</xdr:row>
      <xdr:rowOff>46990</xdr:rowOff>
    </xdr:to>
    <xdr:cxnSp macro="">
      <xdr:nvCxnSpPr>
        <xdr:cNvPr id="130" name="直線コネクタ 129"/>
        <xdr:cNvCxnSpPr/>
      </xdr:nvCxnSpPr>
      <xdr:spPr>
        <a:xfrm flipV="1">
          <a:off x="14782800" y="314125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100874</xdr:rowOff>
    </xdr:from>
    <xdr:to>
      <xdr:col>21</xdr:col>
      <xdr:colOff>361950</xdr:colOff>
      <xdr:row>19</xdr:row>
      <xdr:rowOff>46990</xdr:rowOff>
    </xdr:to>
    <xdr:cxnSp macro="">
      <xdr:nvCxnSpPr>
        <xdr:cNvPr id="133" name="直線コネクタ 132"/>
        <xdr:cNvCxnSpPr/>
      </xdr:nvCxnSpPr>
      <xdr:spPr>
        <a:xfrm>
          <a:off x="13893800" y="318697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100874</xdr:rowOff>
    </xdr:from>
    <xdr:to>
      <xdr:col>20</xdr:col>
      <xdr:colOff>158750</xdr:colOff>
      <xdr:row>18</xdr:row>
      <xdr:rowOff>127000</xdr:rowOff>
    </xdr:to>
    <xdr:cxnSp macro="">
      <xdr:nvCxnSpPr>
        <xdr:cNvPr id="136" name="直線コネクタ 135"/>
        <xdr:cNvCxnSpPr/>
      </xdr:nvCxnSpPr>
      <xdr:spPr>
        <a:xfrm flipV="1">
          <a:off x="13004800" y="31869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156210</xdr:rowOff>
    </xdr:from>
    <xdr:to>
      <xdr:col>24</xdr:col>
      <xdr:colOff>82550</xdr:colOff>
      <xdr:row>18</xdr:row>
      <xdr:rowOff>86360</xdr:rowOff>
    </xdr:to>
    <xdr:sp macro="" textlink="">
      <xdr:nvSpPr>
        <xdr:cNvPr id="146" name="円/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4354</xdr:rowOff>
    </xdr:from>
    <xdr:to>
      <xdr:col>22</xdr:col>
      <xdr:colOff>615950</xdr:colOff>
      <xdr:row>18</xdr:row>
      <xdr:rowOff>105954</xdr:rowOff>
    </xdr:to>
    <xdr:sp macro="" textlink="">
      <xdr:nvSpPr>
        <xdr:cNvPr id="148" name="円/楕円 147"/>
        <xdr:cNvSpPr/>
      </xdr:nvSpPr>
      <xdr:spPr>
        <a:xfrm>
          <a:off x="15621000" y="309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90731</xdr:rowOff>
    </xdr:from>
    <xdr:ext cx="736600" cy="259045"/>
    <xdr:sp macro="" textlink="">
      <xdr:nvSpPr>
        <xdr:cNvPr id="149" name="テキスト ボックス 148"/>
        <xdr:cNvSpPr txBox="1"/>
      </xdr:nvSpPr>
      <xdr:spPr>
        <a:xfrm>
          <a:off x="15290800" y="317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167640</xdr:rowOff>
    </xdr:from>
    <xdr:to>
      <xdr:col>21</xdr:col>
      <xdr:colOff>412750</xdr:colOff>
      <xdr:row>19</xdr:row>
      <xdr:rowOff>97790</xdr:rowOff>
    </xdr:to>
    <xdr:sp macro="" textlink="">
      <xdr:nvSpPr>
        <xdr:cNvPr id="150" name="円/楕円 149"/>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82567</xdr:rowOff>
    </xdr:from>
    <xdr:ext cx="762000" cy="259045"/>
    <xdr:sp macro="" textlink="">
      <xdr:nvSpPr>
        <xdr:cNvPr id="151" name="テキスト ボックス 150"/>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50074</xdr:rowOff>
    </xdr:from>
    <xdr:to>
      <xdr:col>20</xdr:col>
      <xdr:colOff>209550</xdr:colOff>
      <xdr:row>18</xdr:row>
      <xdr:rowOff>151674</xdr:rowOff>
    </xdr:to>
    <xdr:sp macro="" textlink="">
      <xdr:nvSpPr>
        <xdr:cNvPr id="152" name="円/楕円 151"/>
        <xdr:cNvSpPr/>
      </xdr:nvSpPr>
      <xdr:spPr>
        <a:xfrm>
          <a:off x="13843000" y="313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136451</xdr:rowOff>
    </xdr:from>
    <xdr:ext cx="762000" cy="259045"/>
    <xdr:sp macro="" textlink="">
      <xdr:nvSpPr>
        <xdr:cNvPr id="153" name="テキスト ボックス 152"/>
        <xdr:cNvSpPr txBox="1"/>
      </xdr:nvSpPr>
      <xdr:spPr>
        <a:xfrm>
          <a:off x="13512800" y="322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76200</xdr:rowOff>
    </xdr:from>
    <xdr:to>
      <xdr:col>19</xdr:col>
      <xdr:colOff>6350</xdr:colOff>
      <xdr:row>19</xdr:row>
      <xdr:rowOff>6350</xdr:rowOff>
    </xdr:to>
    <xdr:sp macro="" textlink="">
      <xdr:nvSpPr>
        <xdr:cNvPr id="154" name="円/楕円 153"/>
        <xdr:cNvSpPr/>
      </xdr:nvSpPr>
      <xdr:spPr>
        <a:xfrm>
          <a:off x="12954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162577</xdr:rowOff>
    </xdr:from>
    <xdr:ext cx="762000" cy="259045"/>
    <xdr:sp macro="" textlink="">
      <xdr:nvSpPr>
        <xdr:cNvPr id="155" name="テキスト ボックス 15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年度も臨時福祉給付金の影響により減少傾向にあるが、私立保育園の運営費用の措置、また、子育て、ひとり親支援に関する経費、</a:t>
          </a:r>
        </a:p>
        <a:p>
          <a:r>
            <a:rPr kumimoji="1" lang="ja-JP" altLang="en-US" sz="1300">
              <a:latin typeface="ＭＳ Ｐゴシック"/>
            </a:rPr>
            <a:t>障害、高齢者福祉に関する経費、医療費に関する経費などの福祉事業経費の継続的な増額が、類似団体平均値を下回る要因である。</a:t>
          </a:r>
        </a:p>
        <a:p>
          <a:r>
            <a:rPr kumimoji="1" lang="ja-JP" altLang="en-US" sz="1300">
              <a:latin typeface="ＭＳ Ｐゴシック"/>
            </a:rPr>
            <a:t>扶助費の内容については、現況に合わせて取捨選択するとともに各種給付費等の給付については、適正な審査と適切な支出に努める。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143328</xdr:rowOff>
    </xdr:from>
    <xdr:to>
      <xdr:col>7</xdr:col>
      <xdr:colOff>15875</xdr:colOff>
      <xdr:row>59</xdr:row>
      <xdr:rowOff>20865</xdr:rowOff>
    </xdr:to>
    <xdr:cxnSp macro="">
      <xdr:nvCxnSpPr>
        <xdr:cNvPr id="190" name="直線コネクタ 189"/>
        <xdr:cNvCxnSpPr/>
      </xdr:nvCxnSpPr>
      <xdr:spPr>
        <a:xfrm flipV="1">
          <a:off x="3987800" y="100874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127000</xdr:rowOff>
    </xdr:to>
    <xdr:cxnSp macro="">
      <xdr:nvCxnSpPr>
        <xdr:cNvPr id="193" name="直線コネクタ 192"/>
        <xdr:cNvCxnSpPr/>
      </xdr:nvCxnSpPr>
      <xdr:spPr>
        <a:xfrm flipV="1">
          <a:off x="3098800" y="10136415"/>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127000</xdr:rowOff>
    </xdr:to>
    <xdr:cxnSp macro="">
      <xdr:nvCxnSpPr>
        <xdr:cNvPr id="196" name="直線コネクタ 195"/>
        <xdr:cNvCxnSpPr/>
      </xdr:nvCxnSpPr>
      <xdr:spPr>
        <a:xfrm>
          <a:off x="2209800" y="1029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4535</xdr:rowOff>
    </xdr:from>
    <xdr:to>
      <xdr:col>3</xdr:col>
      <xdr:colOff>142875</xdr:colOff>
      <xdr:row>60</xdr:row>
      <xdr:rowOff>12700</xdr:rowOff>
    </xdr:to>
    <xdr:cxnSp macro="">
      <xdr:nvCxnSpPr>
        <xdr:cNvPr id="199" name="直線コネクタ 198"/>
        <xdr:cNvCxnSpPr/>
      </xdr:nvCxnSpPr>
      <xdr:spPr>
        <a:xfrm>
          <a:off x="1320800" y="101200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92528</xdr:rowOff>
    </xdr:from>
    <xdr:to>
      <xdr:col>7</xdr:col>
      <xdr:colOff>66675</xdr:colOff>
      <xdr:row>59</xdr:row>
      <xdr:rowOff>22678</xdr:rowOff>
    </xdr:to>
    <xdr:sp macro="" textlink="">
      <xdr:nvSpPr>
        <xdr:cNvPr id="209" name="円/楕円 208"/>
        <xdr:cNvSpPr/>
      </xdr:nvSpPr>
      <xdr:spPr>
        <a:xfrm>
          <a:off x="47752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64605</xdr:rowOff>
    </xdr:from>
    <xdr:ext cx="762000" cy="259045"/>
    <xdr:sp macro="" textlink="">
      <xdr:nvSpPr>
        <xdr:cNvPr id="210" name="扶助費該当値テキスト"/>
        <xdr:cNvSpPr txBox="1"/>
      </xdr:nvSpPr>
      <xdr:spPr>
        <a:xfrm>
          <a:off x="49149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76200</xdr:rowOff>
    </xdr:from>
    <xdr:to>
      <xdr:col>4</xdr:col>
      <xdr:colOff>396875</xdr:colOff>
      <xdr:row>61</xdr:row>
      <xdr:rowOff>6350</xdr:rowOff>
    </xdr:to>
    <xdr:sp macro="" textlink="">
      <xdr:nvSpPr>
        <xdr:cNvPr id="213" name="円/楕円 212"/>
        <xdr:cNvSpPr/>
      </xdr:nvSpPr>
      <xdr:spPr>
        <a:xfrm>
          <a:off x="3048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162577</xdr:rowOff>
    </xdr:from>
    <xdr:ext cx="762000" cy="259045"/>
    <xdr:sp macro="" textlink="">
      <xdr:nvSpPr>
        <xdr:cNvPr id="214" name="テキスト ボックス 213"/>
        <xdr:cNvSpPr txBox="1"/>
      </xdr:nvSpPr>
      <xdr:spPr>
        <a:xfrm>
          <a:off x="2717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5" name="円/楕円 214"/>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6" name="テキスト ボックス 215"/>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125185</xdr:rowOff>
    </xdr:from>
    <xdr:to>
      <xdr:col>1</xdr:col>
      <xdr:colOff>676275</xdr:colOff>
      <xdr:row>59</xdr:row>
      <xdr:rowOff>55335</xdr:rowOff>
    </xdr:to>
    <xdr:sp macro="" textlink="">
      <xdr:nvSpPr>
        <xdr:cNvPr id="217" name="円/楕円 216"/>
        <xdr:cNvSpPr/>
      </xdr:nvSpPr>
      <xdr:spPr>
        <a:xfrm>
          <a:off x="1270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40112</xdr:rowOff>
    </xdr:from>
    <xdr:ext cx="762000" cy="259045"/>
    <xdr:sp macro="" textlink="">
      <xdr:nvSpPr>
        <xdr:cNvPr id="218" name="テキスト ボックス 217"/>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類似団体平均値を下回っているが、特別会計の繰出金について、特に後期高齢者医療、介護保険、下水道事業が増加している。</a:t>
          </a:r>
        </a:p>
        <a:p>
          <a:r>
            <a:rPr kumimoji="1" lang="ja-JP" altLang="en-US" sz="1300">
              <a:latin typeface="ＭＳ Ｐゴシック"/>
            </a:rPr>
            <a:t>国民健康保険については、前年度から減額となったが、依然として多額の繰出額となっている。</a:t>
          </a:r>
        </a:p>
        <a:p>
          <a:r>
            <a:rPr kumimoji="1" lang="ja-JP" altLang="en-US" sz="1300">
              <a:latin typeface="ＭＳ Ｐゴシック"/>
            </a:rPr>
            <a:t>下水道事業に関しては、使用料の見直しを実施したが、独立採算の観点から各特別会計の保険税、保険料、使用料の徴収強化を行い、事業執行の財源確保に努め、繰出金の縮減に努める。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146050</xdr:rowOff>
    </xdr:to>
    <xdr:cxnSp macro="">
      <xdr:nvCxnSpPr>
        <xdr:cNvPr id="251" name="直線コネクタ 250"/>
        <xdr:cNvCxnSpPr/>
      </xdr:nvCxnSpPr>
      <xdr:spPr>
        <a:xfrm>
          <a:off x="15671800" y="94767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56</xdr:row>
      <xdr:rowOff>20320</xdr:rowOff>
    </xdr:to>
    <xdr:cxnSp macro="">
      <xdr:nvCxnSpPr>
        <xdr:cNvPr id="254" name="直線コネクタ 253"/>
        <xdr:cNvCxnSpPr/>
      </xdr:nvCxnSpPr>
      <xdr:spPr>
        <a:xfrm flipV="1">
          <a:off x="14782800" y="9476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20320</xdr:rowOff>
    </xdr:to>
    <xdr:cxnSp macro="">
      <xdr:nvCxnSpPr>
        <xdr:cNvPr id="257" name="直線コネクタ 256"/>
        <xdr:cNvCxnSpPr/>
      </xdr:nvCxnSpPr>
      <xdr:spPr>
        <a:xfrm>
          <a:off x="13893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146050</xdr:rowOff>
    </xdr:to>
    <xdr:cxnSp macro="">
      <xdr:nvCxnSpPr>
        <xdr:cNvPr id="260" name="直線コネクタ 259"/>
        <xdr:cNvCxnSpPr/>
      </xdr:nvCxnSpPr>
      <xdr:spPr>
        <a:xfrm>
          <a:off x="13004800" y="956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0" name="円/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72" name="円/楕円 271"/>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73" name="テキスト ボックス 272"/>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140970</xdr:rowOff>
    </xdr:from>
    <xdr:to>
      <xdr:col>21</xdr:col>
      <xdr:colOff>412750</xdr:colOff>
      <xdr:row>56</xdr:row>
      <xdr:rowOff>71120</xdr:rowOff>
    </xdr:to>
    <xdr:sp macro="" textlink="">
      <xdr:nvSpPr>
        <xdr:cNvPr id="274" name="円/楕円 273"/>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81297</xdr:rowOff>
    </xdr:from>
    <xdr:ext cx="762000" cy="259045"/>
    <xdr:sp macro="" textlink="">
      <xdr:nvSpPr>
        <xdr:cNvPr id="275" name="テキスト ボックス 274"/>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8" name="円/楕円 277"/>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9" name="テキスト ボックス 278"/>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経常的な各地区、及び各種団体、学校関連の補助金は経常的経費であり削減は難しく、各種補助金関係の一定の見直しは完了しており、削減も難しい状況である。</a:t>
          </a:r>
        </a:p>
        <a:p>
          <a:r>
            <a:rPr kumimoji="1" lang="ja-JP" altLang="en-US" sz="1300">
              <a:latin typeface="ＭＳ Ｐゴシック"/>
            </a:rPr>
            <a:t>しかしながら、補助金等の見直しや統合、廃止は継続的に実施していく。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10414</xdr:rowOff>
    </xdr:from>
    <xdr:to>
      <xdr:col>24</xdr:col>
      <xdr:colOff>31750</xdr:colOff>
      <xdr:row>37</xdr:row>
      <xdr:rowOff>78994</xdr:rowOff>
    </xdr:to>
    <xdr:cxnSp macro="">
      <xdr:nvCxnSpPr>
        <xdr:cNvPr id="309" name="直線コネクタ 308"/>
        <xdr:cNvCxnSpPr/>
      </xdr:nvCxnSpPr>
      <xdr:spPr>
        <a:xfrm>
          <a:off x="15671800" y="635406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83566</xdr:rowOff>
    </xdr:to>
    <xdr:cxnSp macro="">
      <xdr:nvCxnSpPr>
        <xdr:cNvPr id="312" name="直線コネクタ 311"/>
        <xdr:cNvCxnSpPr/>
      </xdr:nvCxnSpPr>
      <xdr:spPr>
        <a:xfrm flipV="1">
          <a:off x="14782800" y="63540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14" name="テキスト ボックス 313"/>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51562</xdr:rowOff>
    </xdr:from>
    <xdr:to>
      <xdr:col>21</xdr:col>
      <xdr:colOff>361950</xdr:colOff>
      <xdr:row>37</xdr:row>
      <xdr:rowOff>83566</xdr:rowOff>
    </xdr:to>
    <xdr:cxnSp macro="">
      <xdr:nvCxnSpPr>
        <xdr:cNvPr id="315" name="直線コネクタ 314"/>
        <xdr:cNvCxnSpPr/>
      </xdr:nvCxnSpPr>
      <xdr:spPr>
        <a:xfrm>
          <a:off x="13893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110998</xdr:rowOff>
    </xdr:to>
    <xdr:cxnSp macro="">
      <xdr:nvCxnSpPr>
        <xdr:cNvPr id="318" name="直線コネクタ 317"/>
        <xdr:cNvCxnSpPr/>
      </xdr:nvCxnSpPr>
      <xdr:spPr>
        <a:xfrm flipV="1">
          <a:off x="13004800" y="63952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28" name="円/楕円 32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2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131064</xdr:rowOff>
    </xdr:from>
    <xdr:to>
      <xdr:col>22</xdr:col>
      <xdr:colOff>615950</xdr:colOff>
      <xdr:row>37</xdr:row>
      <xdr:rowOff>61214</xdr:rowOff>
    </xdr:to>
    <xdr:sp macro="" textlink="">
      <xdr:nvSpPr>
        <xdr:cNvPr id="330" name="円/楕円 329"/>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45991</xdr:rowOff>
    </xdr:from>
    <xdr:ext cx="736600" cy="259045"/>
    <xdr:sp macro="" textlink="">
      <xdr:nvSpPr>
        <xdr:cNvPr id="331" name="テキスト ボックス 330"/>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32766</xdr:rowOff>
    </xdr:from>
    <xdr:to>
      <xdr:col>21</xdr:col>
      <xdr:colOff>412750</xdr:colOff>
      <xdr:row>37</xdr:row>
      <xdr:rowOff>134366</xdr:rowOff>
    </xdr:to>
    <xdr:sp macro="" textlink="">
      <xdr:nvSpPr>
        <xdr:cNvPr id="332" name="円/楕円 331"/>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119143</xdr:rowOff>
    </xdr:from>
    <xdr:ext cx="762000" cy="259045"/>
    <xdr:sp macro="" textlink="">
      <xdr:nvSpPr>
        <xdr:cNvPr id="333" name="テキスト ボックス 332"/>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762</xdr:rowOff>
    </xdr:from>
    <xdr:to>
      <xdr:col>20</xdr:col>
      <xdr:colOff>209550</xdr:colOff>
      <xdr:row>37</xdr:row>
      <xdr:rowOff>102362</xdr:rowOff>
    </xdr:to>
    <xdr:sp macro="" textlink="">
      <xdr:nvSpPr>
        <xdr:cNvPr id="334" name="円/楕円 333"/>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87139</xdr:rowOff>
    </xdr:from>
    <xdr:ext cx="762000" cy="259045"/>
    <xdr:sp macro="" textlink="">
      <xdr:nvSpPr>
        <xdr:cNvPr id="335" name="テキスト ボックス 334"/>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60198</xdr:rowOff>
    </xdr:from>
    <xdr:to>
      <xdr:col>19</xdr:col>
      <xdr:colOff>6350</xdr:colOff>
      <xdr:row>37</xdr:row>
      <xdr:rowOff>161798</xdr:rowOff>
    </xdr:to>
    <xdr:sp macro="" textlink="">
      <xdr:nvSpPr>
        <xdr:cNvPr id="336" name="円/楕円 335"/>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146575</xdr:rowOff>
    </xdr:from>
    <xdr:ext cx="762000" cy="259045"/>
    <xdr:sp macro="" textlink="">
      <xdr:nvSpPr>
        <xdr:cNvPr id="337" name="テキスト ボックス 336"/>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類似団体平均値を下回っており、比較的上位に位置している。</a:t>
          </a:r>
        </a:p>
        <a:p>
          <a:r>
            <a:rPr kumimoji="1" lang="ja-JP" altLang="en-US" sz="1300">
              <a:latin typeface="ＭＳ Ｐゴシック"/>
            </a:rPr>
            <a:t>従前の主要事業に係る町債の償還額のピークを経過し、今後は、減少傾向となる見込みである。</a:t>
          </a:r>
        </a:p>
        <a:p>
          <a:r>
            <a:rPr kumimoji="1" lang="ja-JP" altLang="en-US" sz="1300">
              <a:latin typeface="ＭＳ Ｐゴシック"/>
            </a:rPr>
            <a:t>今後、道路新設工事、公共施設新築工事等の予定はあるが、自主財源と補助金、交付金の財源確保に努め、町債発行は極力、抑制していく。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108713</xdr:rowOff>
    </xdr:to>
    <xdr:cxnSp macro="">
      <xdr:nvCxnSpPr>
        <xdr:cNvPr id="367" name="直線コネクタ 366"/>
        <xdr:cNvCxnSpPr/>
      </xdr:nvCxnSpPr>
      <xdr:spPr>
        <a:xfrm flipV="1">
          <a:off x="3987800" y="130611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108713</xdr:rowOff>
    </xdr:from>
    <xdr:to>
      <xdr:col>5</xdr:col>
      <xdr:colOff>549275</xdr:colOff>
      <xdr:row>76</xdr:row>
      <xdr:rowOff>140715</xdr:rowOff>
    </xdr:to>
    <xdr:cxnSp macro="">
      <xdr:nvCxnSpPr>
        <xdr:cNvPr id="370" name="直線コネクタ 369"/>
        <xdr:cNvCxnSpPr/>
      </xdr:nvCxnSpPr>
      <xdr:spPr>
        <a:xfrm flipV="1">
          <a:off x="3098800" y="131389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99568</xdr:rowOff>
    </xdr:from>
    <xdr:to>
      <xdr:col>4</xdr:col>
      <xdr:colOff>346075</xdr:colOff>
      <xdr:row>76</xdr:row>
      <xdr:rowOff>140715</xdr:rowOff>
    </xdr:to>
    <xdr:cxnSp macro="">
      <xdr:nvCxnSpPr>
        <xdr:cNvPr id="373" name="直線コネクタ 372"/>
        <xdr:cNvCxnSpPr/>
      </xdr:nvCxnSpPr>
      <xdr:spPr>
        <a:xfrm>
          <a:off x="2209800" y="131297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76</xdr:row>
      <xdr:rowOff>99568</xdr:rowOff>
    </xdr:to>
    <xdr:cxnSp macro="">
      <xdr:nvCxnSpPr>
        <xdr:cNvPr id="376" name="直線コネクタ 375"/>
        <xdr:cNvCxnSpPr/>
      </xdr:nvCxnSpPr>
      <xdr:spPr>
        <a:xfrm>
          <a:off x="1320800" y="13093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151637</xdr:rowOff>
    </xdr:from>
    <xdr:to>
      <xdr:col>7</xdr:col>
      <xdr:colOff>66675</xdr:colOff>
      <xdr:row>76</xdr:row>
      <xdr:rowOff>81787</xdr:rowOff>
    </xdr:to>
    <xdr:sp macro="" textlink="">
      <xdr:nvSpPr>
        <xdr:cNvPr id="386" name="円/楕円 385"/>
        <xdr:cNvSpPr/>
      </xdr:nvSpPr>
      <xdr:spPr>
        <a:xfrm>
          <a:off x="47752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168165</xdr:rowOff>
    </xdr:from>
    <xdr:ext cx="762000" cy="259045"/>
    <xdr:sp macro="" textlink="">
      <xdr:nvSpPr>
        <xdr:cNvPr id="387" name="公債費該当値テキスト"/>
        <xdr:cNvSpPr txBox="1"/>
      </xdr:nvSpPr>
      <xdr:spPr>
        <a:xfrm>
          <a:off x="4914900" y="1285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57913</xdr:rowOff>
    </xdr:from>
    <xdr:to>
      <xdr:col>5</xdr:col>
      <xdr:colOff>600075</xdr:colOff>
      <xdr:row>76</xdr:row>
      <xdr:rowOff>159513</xdr:rowOff>
    </xdr:to>
    <xdr:sp macro="" textlink="">
      <xdr:nvSpPr>
        <xdr:cNvPr id="388" name="円/楕円 387"/>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169689</xdr:rowOff>
    </xdr:from>
    <xdr:ext cx="736600" cy="259045"/>
    <xdr:sp macro="" textlink="">
      <xdr:nvSpPr>
        <xdr:cNvPr id="389" name="テキスト ボックス 388"/>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0" name="円/楕円 389"/>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1" name="テキスト ボックス 390"/>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48768</xdr:rowOff>
    </xdr:from>
    <xdr:to>
      <xdr:col>3</xdr:col>
      <xdr:colOff>193675</xdr:colOff>
      <xdr:row>76</xdr:row>
      <xdr:rowOff>150368</xdr:rowOff>
    </xdr:to>
    <xdr:sp macro="" textlink="">
      <xdr:nvSpPr>
        <xdr:cNvPr id="392" name="円/楕円 391"/>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160545</xdr:rowOff>
    </xdr:from>
    <xdr:ext cx="762000" cy="259045"/>
    <xdr:sp macro="" textlink="">
      <xdr:nvSpPr>
        <xdr:cNvPr id="393" name="テキスト ボックス 392"/>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xdr:rowOff>
    </xdr:from>
    <xdr:to>
      <xdr:col>1</xdr:col>
      <xdr:colOff>676275</xdr:colOff>
      <xdr:row>76</xdr:row>
      <xdr:rowOff>113792</xdr:rowOff>
    </xdr:to>
    <xdr:sp macro="" textlink="">
      <xdr:nvSpPr>
        <xdr:cNvPr id="394" name="円/楕円 393"/>
        <xdr:cNvSpPr/>
      </xdr:nvSpPr>
      <xdr:spPr>
        <a:xfrm>
          <a:off x="1270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123969</xdr:rowOff>
    </xdr:from>
    <xdr:ext cx="762000" cy="259045"/>
    <xdr:sp macro="" textlink="">
      <xdr:nvSpPr>
        <xdr:cNvPr id="395" name="テキスト ボックス 394"/>
        <xdr:cNvSpPr txBox="1"/>
      </xdr:nvSpPr>
      <xdr:spPr>
        <a:xfrm>
          <a:off x="939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である人件費、物件費、扶助費について、物件費と扶助費が類似団体平均値を上回っており、また、補助費等についても同様であり、増額傾向にある為、経費内容をより分析し、必要性や適当性を充分に検討、検証して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148227</xdr:rowOff>
    </xdr:from>
    <xdr:to>
      <xdr:col>24</xdr:col>
      <xdr:colOff>31750</xdr:colOff>
      <xdr:row>76</xdr:row>
      <xdr:rowOff>48623</xdr:rowOff>
    </xdr:to>
    <xdr:cxnSp macro="">
      <xdr:nvCxnSpPr>
        <xdr:cNvPr id="430" name="直線コネクタ 429"/>
        <xdr:cNvCxnSpPr/>
      </xdr:nvCxnSpPr>
      <xdr:spPr>
        <a:xfrm>
          <a:off x="15671800" y="130069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148227</xdr:rowOff>
    </xdr:from>
    <xdr:to>
      <xdr:col>22</xdr:col>
      <xdr:colOff>565150</xdr:colOff>
      <xdr:row>77</xdr:row>
      <xdr:rowOff>105773</xdr:rowOff>
    </xdr:to>
    <xdr:cxnSp macro="">
      <xdr:nvCxnSpPr>
        <xdr:cNvPr id="433" name="直線コネクタ 432"/>
        <xdr:cNvCxnSpPr/>
      </xdr:nvCxnSpPr>
      <xdr:spPr>
        <a:xfrm flipV="1">
          <a:off x="14782800" y="13006977"/>
          <a:ext cx="889000" cy="30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105773</xdr:rowOff>
    </xdr:to>
    <xdr:cxnSp macro="">
      <xdr:nvCxnSpPr>
        <xdr:cNvPr id="436" name="直線コネクタ 435"/>
        <xdr:cNvCxnSpPr/>
      </xdr:nvCxnSpPr>
      <xdr:spPr>
        <a:xfrm>
          <a:off x="13893800" y="13180061"/>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149861</xdr:rowOff>
    </xdr:from>
    <xdr:to>
      <xdr:col>20</xdr:col>
      <xdr:colOff>158750</xdr:colOff>
      <xdr:row>76</xdr:row>
      <xdr:rowOff>166188</xdr:rowOff>
    </xdr:to>
    <xdr:cxnSp macro="">
      <xdr:nvCxnSpPr>
        <xdr:cNvPr id="439" name="直線コネクタ 438"/>
        <xdr:cNvCxnSpPr/>
      </xdr:nvCxnSpPr>
      <xdr:spPr>
        <a:xfrm flipV="1">
          <a:off x="13004800" y="1318006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169273</xdr:rowOff>
    </xdr:from>
    <xdr:to>
      <xdr:col>24</xdr:col>
      <xdr:colOff>82550</xdr:colOff>
      <xdr:row>76</xdr:row>
      <xdr:rowOff>99423</xdr:rowOff>
    </xdr:to>
    <xdr:sp macro="" textlink="">
      <xdr:nvSpPr>
        <xdr:cNvPr id="449" name="円/楕円 448"/>
        <xdr:cNvSpPr/>
      </xdr:nvSpPr>
      <xdr:spPr>
        <a:xfrm>
          <a:off x="164592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14350</xdr:rowOff>
    </xdr:from>
    <xdr:ext cx="762000" cy="259045"/>
    <xdr:sp macro="" textlink="">
      <xdr:nvSpPr>
        <xdr:cNvPr id="450" name="公債費以外該当値テキスト"/>
        <xdr:cNvSpPr txBox="1"/>
      </xdr:nvSpPr>
      <xdr:spPr>
        <a:xfrm>
          <a:off x="16598900" y="1287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97427</xdr:rowOff>
    </xdr:from>
    <xdr:to>
      <xdr:col>22</xdr:col>
      <xdr:colOff>615950</xdr:colOff>
      <xdr:row>76</xdr:row>
      <xdr:rowOff>27577</xdr:rowOff>
    </xdr:to>
    <xdr:sp macro="" textlink="">
      <xdr:nvSpPr>
        <xdr:cNvPr id="451" name="円/楕円 450"/>
        <xdr:cNvSpPr/>
      </xdr:nvSpPr>
      <xdr:spPr>
        <a:xfrm>
          <a:off x="15621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37754</xdr:rowOff>
    </xdr:from>
    <xdr:ext cx="736600" cy="259045"/>
    <xdr:sp macro="" textlink="">
      <xdr:nvSpPr>
        <xdr:cNvPr id="452" name="テキスト ボックス 451"/>
        <xdr:cNvSpPr txBox="1"/>
      </xdr:nvSpPr>
      <xdr:spPr>
        <a:xfrm>
          <a:off x="15290800" y="12725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54973</xdr:rowOff>
    </xdr:from>
    <xdr:to>
      <xdr:col>21</xdr:col>
      <xdr:colOff>412750</xdr:colOff>
      <xdr:row>77</xdr:row>
      <xdr:rowOff>156573</xdr:rowOff>
    </xdr:to>
    <xdr:sp macro="" textlink="">
      <xdr:nvSpPr>
        <xdr:cNvPr id="453" name="円/楕円 452"/>
        <xdr:cNvSpPr/>
      </xdr:nvSpPr>
      <xdr:spPr>
        <a:xfrm>
          <a:off x="14732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141350</xdr:rowOff>
    </xdr:from>
    <xdr:ext cx="762000" cy="259045"/>
    <xdr:sp macro="" textlink="">
      <xdr:nvSpPr>
        <xdr:cNvPr id="454" name="テキスト ボックス 453"/>
        <xdr:cNvSpPr txBox="1"/>
      </xdr:nvSpPr>
      <xdr:spPr>
        <a:xfrm>
          <a:off x="14401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5" name="円/楕円 454"/>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13988</xdr:rowOff>
    </xdr:from>
    <xdr:ext cx="762000" cy="259045"/>
    <xdr:sp macro="" textlink="">
      <xdr:nvSpPr>
        <xdr:cNvPr id="456" name="テキスト ボックス 455"/>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115388</xdr:rowOff>
    </xdr:from>
    <xdr:to>
      <xdr:col>19</xdr:col>
      <xdr:colOff>6350</xdr:colOff>
      <xdr:row>77</xdr:row>
      <xdr:rowOff>45538</xdr:rowOff>
    </xdr:to>
    <xdr:sp macro="" textlink="">
      <xdr:nvSpPr>
        <xdr:cNvPr id="457" name="円/楕円 456"/>
        <xdr:cNvSpPr/>
      </xdr:nvSpPr>
      <xdr:spPr>
        <a:xfrm>
          <a:off x="12954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30315</xdr:rowOff>
    </xdr:from>
    <xdr:ext cx="762000" cy="259045"/>
    <xdr:sp macro="" textlink="">
      <xdr:nvSpPr>
        <xdr:cNvPr id="458" name="テキスト ボックス 457"/>
        <xdr:cNvSpPr txBox="1"/>
      </xdr:nvSpPr>
      <xdr:spPr>
        <a:xfrm>
          <a:off x="12623800" y="1323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山梨県昭和町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43784</xdr:rowOff>
    </xdr:from>
    <xdr:to>
      <xdr:col>4</xdr:col>
      <xdr:colOff>1117600</xdr:colOff>
      <xdr:row>20</xdr:row>
      <xdr:rowOff>53712</xdr:rowOff>
    </xdr:to>
    <xdr:cxnSp macro="">
      <xdr:nvCxnSpPr>
        <xdr:cNvPr id="52" name="直線コネクタ 51"/>
        <xdr:cNvCxnSpPr/>
      </xdr:nvCxnSpPr>
      <xdr:spPr bwMode="auto">
        <a:xfrm>
          <a:off x="5003800" y="3520409"/>
          <a:ext cx="647700" cy="9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20</xdr:row>
      <xdr:rowOff>43784</xdr:rowOff>
    </xdr:from>
    <xdr:to>
      <xdr:col>4</xdr:col>
      <xdr:colOff>469900</xdr:colOff>
      <xdr:row>20</xdr:row>
      <xdr:rowOff>69077</xdr:rowOff>
    </xdr:to>
    <xdr:cxnSp macro="">
      <xdr:nvCxnSpPr>
        <xdr:cNvPr id="55" name="直線コネクタ 54"/>
        <xdr:cNvCxnSpPr/>
      </xdr:nvCxnSpPr>
      <xdr:spPr bwMode="auto">
        <a:xfrm flipV="1">
          <a:off x="4305300" y="3520409"/>
          <a:ext cx="698500" cy="25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57288</xdr:rowOff>
    </xdr:from>
    <xdr:to>
      <xdr:col>3</xdr:col>
      <xdr:colOff>904875</xdr:colOff>
      <xdr:row>20</xdr:row>
      <xdr:rowOff>69077</xdr:rowOff>
    </xdr:to>
    <xdr:cxnSp macro="">
      <xdr:nvCxnSpPr>
        <xdr:cNvPr id="58" name="直線コネクタ 57"/>
        <xdr:cNvCxnSpPr/>
      </xdr:nvCxnSpPr>
      <xdr:spPr bwMode="auto">
        <a:xfrm>
          <a:off x="3606800" y="3533913"/>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144531</xdr:rowOff>
    </xdr:from>
    <xdr:to>
      <xdr:col>3</xdr:col>
      <xdr:colOff>206375</xdr:colOff>
      <xdr:row>20</xdr:row>
      <xdr:rowOff>57288</xdr:rowOff>
    </xdr:to>
    <xdr:cxnSp macro="">
      <xdr:nvCxnSpPr>
        <xdr:cNvPr id="61" name="直線コネクタ 60"/>
        <xdr:cNvCxnSpPr/>
      </xdr:nvCxnSpPr>
      <xdr:spPr bwMode="auto">
        <a:xfrm>
          <a:off x="2908300" y="3449706"/>
          <a:ext cx="698500" cy="8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20</xdr:row>
      <xdr:rowOff>2912</xdr:rowOff>
    </xdr:from>
    <xdr:to>
      <xdr:col>5</xdr:col>
      <xdr:colOff>34925</xdr:colOff>
      <xdr:row>20</xdr:row>
      <xdr:rowOff>104512</xdr:rowOff>
    </xdr:to>
    <xdr:sp macro="" textlink="">
      <xdr:nvSpPr>
        <xdr:cNvPr id="71" name="円/楕円 70"/>
        <xdr:cNvSpPr/>
      </xdr:nvSpPr>
      <xdr:spPr bwMode="auto">
        <a:xfrm>
          <a:off x="5600700" y="3479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82939</xdr:rowOff>
    </xdr:from>
    <xdr:ext cx="762000" cy="259045"/>
    <xdr:sp macro="" textlink="">
      <xdr:nvSpPr>
        <xdr:cNvPr id="72" name="人口1人当たり決算額の推移該当値テキスト130"/>
        <xdr:cNvSpPr txBox="1"/>
      </xdr:nvSpPr>
      <xdr:spPr>
        <a:xfrm>
          <a:off x="5740400" y="3388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64,905</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164434</xdr:rowOff>
    </xdr:from>
    <xdr:to>
      <xdr:col>4</xdr:col>
      <xdr:colOff>520700</xdr:colOff>
      <xdr:row>20</xdr:row>
      <xdr:rowOff>94584</xdr:rowOff>
    </xdr:to>
    <xdr:sp macro="" textlink="">
      <xdr:nvSpPr>
        <xdr:cNvPr id="73" name="円/楕円 72"/>
        <xdr:cNvSpPr/>
      </xdr:nvSpPr>
      <xdr:spPr bwMode="auto">
        <a:xfrm>
          <a:off x="4953000" y="346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79361</xdr:rowOff>
    </xdr:from>
    <xdr:ext cx="736600" cy="259045"/>
    <xdr:sp macro="" textlink="">
      <xdr:nvSpPr>
        <xdr:cNvPr id="74" name="テキスト ボックス 73"/>
        <xdr:cNvSpPr txBox="1"/>
      </xdr:nvSpPr>
      <xdr:spPr>
        <a:xfrm>
          <a:off x="4622800" y="3555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65,513</a:t>
          </a:r>
          <a:endParaRPr kumimoji="1" lang="ja-JP" altLang="en-US" sz="1000" b="1">
            <a:solidFill>
              <a:srgbClr val="FF0000"/>
            </a:solidFill>
            <a:latin typeface="ＭＳ Ｐゴシック"/>
          </a:endParaRPr>
        </a:p>
      </xdr:txBody>
    </xdr:sp>
    <xdr:clientData/>
  </xdr:oneCellAnchor>
  <xdr:twoCellAnchor>
    <xdr:from>
      <xdr:col>3</xdr:col>
      <xdr:colOff>854075</xdr:colOff>
      <xdr:row>20</xdr:row>
      <xdr:rowOff>18277</xdr:rowOff>
    </xdr:from>
    <xdr:to>
      <xdr:col>3</xdr:col>
      <xdr:colOff>955675</xdr:colOff>
      <xdr:row>20</xdr:row>
      <xdr:rowOff>119877</xdr:rowOff>
    </xdr:to>
    <xdr:sp macro="" textlink="">
      <xdr:nvSpPr>
        <xdr:cNvPr id="75" name="円/楕円 74"/>
        <xdr:cNvSpPr/>
      </xdr:nvSpPr>
      <xdr:spPr bwMode="auto">
        <a:xfrm>
          <a:off x="4254500" y="3494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104654</xdr:rowOff>
    </xdr:from>
    <xdr:ext cx="762000" cy="259045"/>
    <xdr:sp macro="" textlink="">
      <xdr:nvSpPr>
        <xdr:cNvPr id="76" name="テキスト ボックス 75"/>
        <xdr:cNvSpPr txBox="1"/>
      </xdr:nvSpPr>
      <xdr:spPr>
        <a:xfrm>
          <a:off x="3924300" y="358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63,964</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6488</xdr:rowOff>
    </xdr:from>
    <xdr:to>
      <xdr:col>3</xdr:col>
      <xdr:colOff>257175</xdr:colOff>
      <xdr:row>20</xdr:row>
      <xdr:rowOff>108088</xdr:rowOff>
    </xdr:to>
    <xdr:sp macro="" textlink="">
      <xdr:nvSpPr>
        <xdr:cNvPr id="77" name="円/楕円 76"/>
        <xdr:cNvSpPr/>
      </xdr:nvSpPr>
      <xdr:spPr bwMode="auto">
        <a:xfrm>
          <a:off x="3556000" y="3483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92865</xdr:rowOff>
    </xdr:from>
    <xdr:ext cx="762000" cy="259045"/>
    <xdr:sp macro="" textlink="">
      <xdr:nvSpPr>
        <xdr:cNvPr id="78" name="テキスト ボックス 77"/>
        <xdr:cNvSpPr txBox="1"/>
      </xdr:nvSpPr>
      <xdr:spPr>
        <a:xfrm>
          <a:off x="3225800" y="356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64,686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93731</xdr:rowOff>
    </xdr:from>
    <xdr:to>
      <xdr:col>2</xdr:col>
      <xdr:colOff>692150</xdr:colOff>
      <xdr:row>20</xdr:row>
      <xdr:rowOff>23881</xdr:rowOff>
    </xdr:to>
    <xdr:sp macro="" textlink="">
      <xdr:nvSpPr>
        <xdr:cNvPr id="79" name="円/楕円 78"/>
        <xdr:cNvSpPr/>
      </xdr:nvSpPr>
      <xdr:spPr bwMode="auto">
        <a:xfrm>
          <a:off x="2857500" y="3398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8658</xdr:rowOff>
    </xdr:from>
    <xdr:ext cx="762000" cy="259045"/>
    <xdr:sp macro="" textlink="">
      <xdr:nvSpPr>
        <xdr:cNvPr id="80" name="テキスト ボックス 79"/>
        <xdr:cNvSpPr txBox="1"/>
      </xdr:nvSpPr>
      <xdr:spPr>
        <a:xfrm>
          <a:off x="2527300" y="348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335872</xdr:rowOff>
    </xdr:from>
    <xdr:to>
      <xdr:col>4</xdr:col>
      <xdr:colOff>1117600</xdr:colOff>
      <xdr:row>36</xdr:row>
      <xdr:rowOff>65346</xdr:rowOff>
    </xdr:to>
    <xdr:cxnSp macro="">
      <xdr:nvCxnSpPr>
        <xdr:cNvPr id="112" name="直線コネクタ 111"/>
        <xdr:cNvCxnSpPr/>
      </xdr:nvCxnSpPr>
      <xdr:spPr bwMode="auto">
        <a:xfrm>
          <a:off x="5003800" y="6946222"/>
          <a:ext cx="647700" cy="7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335872</xdr:rowOff>
    </xdr:from>
    <xdr:to>
      <xdr:col>4</xdr:col>
      <xdr:colOff>469900</xdr:colOff>
      <xdr:row>36</xdr:row>
      <xdr:rowOff>31193</xdr:rowOff>
    </xdr:to>
    <xdr:cxnSp macro="">
      <xdr:nvCxnSpPr>
        <xdr:cNvPr id="115" name="直線コネクタ 114"/>
        <xdr:cNvCxnSpPr/>
      </xdr:nvCxnSpPr>
      <xdr:spPr bwMode="auto">
        <a:xfrm flipV="1">
          <a:off x="4305300" y="6946222"/>
          <a:ext cx="698500" cy="38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30280</xdr:rowOff>
    </xdr:from>
    <xdr:to>
      <xdr:col>3</xdr:col>
      <xdr:colOff>904875</xdr:colOff>
      <xdr:row>36</xdr:row>
      <xdr:rowOff>31193</xdr:rowOff>
    </xdr:to>
    <xdr:cxnSp macro="">
      <xdr:nvCxnSpPr>
        <xdr:cNvPr id="118" name="直線コネクタ 117"/>
        <xdr:cNvCxnSpPr/>
      </xdr:nvCxnSpPr>
      <xdr:spPr bwMode="auto">
        <a:xfrm>
          <a:off x="3606800" y="6983530"/>
          <a:ext cx="698500" cy="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20793</xdr:rowOff>
    </xdr:from>
    <xdr:to>
      <xdr:col>3</xdr:col>
      <xdr:colOff>206375</xdr:colOff>
      <xdr:row>36</xdr:row>
      <xdr:rowOff>30280</xdr:rowOff>
    </xdr:to>
    <xdr:cxnSp macro="">
      <xdr:nvCxnSpPr>
        <xdr:cNvPr id="121" name="直線コネクタ 120"/>
        <xdr:cNvCxnSpPr/>
      </xdr:nvCxnSpPr>
      <xdr:spPr bwMode="auto">
        <a:xfrm>
          <a:off x="2908300" y="6974043"/>
          <a:ext cx="698500" cy="9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14546</xdr:rowOff>
    </xdr:from>
    <xdr:to>
      <xdr:col>5</xdr:col>
      <xdr:colOff>34925</xdr:colOff>
      <xdr:row>36</xdr:row>
      <xdr:rowOff>116146</xdr:rowOff>
    </xdr:to>
    <xdr:sp macro="" textlink="">
      <xdr:nvSpPr>
        <xdr:cNvPr id="131" name="円/楕円 130"/>
        <xdr:cNvSpPr/>
      </xdr:nvSpPr>
      <xdr:spPr bwMode="auto">
        <a:xfrm>
          <a:off x="5600700" y="6967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329523</xdr:rowOff>
    </xdr:from>
    <xdr:ext cx="762000" cy="259045"/>
    <xdr:sp macro="" textlink="">
      <xdr:nvSpPr>
        <xdr:cNvPr id="132" name="人口1人当たり決算額の推移該当値テキスト445"/>
        <xdr:cNvSpPr txBox="1"/>
      </xdr:nvSpPr>
      <xdr:spPr>
        <a:xfrm>
          <a:off x="5740400" y="693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285072</xdr:rowOff>
    </xdr:from>
    <xdr:to>
      <xdr:col>4</xdr:col>
      <xdr:colOff>520700</xdr:colOff>
      <xdr:row>36</xdr:row>
      <xdr:rowOff>43772</xdr:rowOff>
    </xdr:to>
    <xdr:sp macro="" textlink="">
      <xdr:nvSpPr>
        <xdr:cNvPr id="133" name="円/楕円 132"/>
        <xdr:cNvSpPr/>
      </xdr:nvSpPr>
      <xdr:spPr bwMode="auto">
        <a:xfrm>
          <a:off x="4953000" y="689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53949</xdr:rowOff>
    </xdr:from>
    <xdr:ext cx="736600" cy="259045"/>
    <xdr:sp macro="" textlink="">
      <xdr:nvSpPr>
        <xdr:cNvPr id="134" name="テキスト ボックス 133"/>
        <xdr:cNvSpPr txBox="1"/>
      </xdr:nvSpPr>
      <xdr:spPr>
        <a:xfrm>
          <a:off x="4622800" y="666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323293</xdr:rowOff>
    </xdr:from>
    <xdr:to>
      <xdr:col>3</xdr:col>
      <xdr:colOff>955675</xdr:colOff>
      <xdr:row>36</xdr:row>
      <xdr:rowOff>81993</xdr:rowOff>
    </xdr:to>
    <xdr:sp macro="" textlink="">
      <xdr:nvSpPr>
        <xdr:cNvPr id="135" name="円/楕円 134"/>
        <xdr:cNvSpPr/>
      </xdr:nvSpPr>
      <xdr:spPr bwMode="auto">
        <a:xfrm>
          <a:off x="4254500" y="6933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66770</xdr:rowOff>
    </xdr:from>
    <xdr:ext cx="762000" cy="259045"/>
    <xdr:sp macro="" textlink="">
      <xdr:nvSpPr>
        <xdr:cNvPr id="136" name="テキスト ボックス 135"/>
        <xdr:cNvSpPr txBox="1"/>
      </xdr:nvSpPr>
      <xdr:spPr>
        <a:xfrm>
          <a:off x="3924300" y="702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21,691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322380</xdr:rowOff>
    </xdr:from>
    <xdr:to>
      <xdr:col>3</xdr:col>
      <xdr:colOff>257175</xdr:colOff>
      <xdr:row>36</xdr:row>
      <xdr:rowOff>81080</xdr:rowOff>
    </xdr:to>
    <xdr:sp macro="" textlink="">
      <xdr:nvSpPr>
        <xdr:cNvPr id="137" name="円/楕円 136"/>
        <xdr:cNvSpPr/>
      </xdr:nvSpPr>
      <xdr:spPr bwMode="auto">
        <a:xfrm>
          <a:off x="3556000" y="6932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65857</xdr:rowOff>
    </xdr:from>
    <xdr:ext cx="762000" cy="259045"/>
    <xdr:sp macro="" textlink="">
      <xdr:nvSpPr>
        <xdr:cNvPr id="138" name="テキスト ボックス 137"/>
        <xdr:cNvSpPr txBox="1"/>
      </xdr:nvSpPr>
      <xdr:spPr>
        <a:xfrm>
          <a:off x="3225800" y="701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312893</xdr:rowOff>
    </xdr:from>
    <xdr:to>
      <xdr:col>2</xdr:col>
      <xdr:colOff>692150</xdr:colOff>
      <xdr:row>36</xdr:row>
      <xdr:rowOff>71593</xdr:rowOff>
    </xdr:to>
    <xdr:sp macro="" textlink="">
      <xdr:nvSpPr>
        <xdr:cNvPr id="139" name="円/楕円 138"/>
        <xdr:cNvSpPr/>
      </xdr:nvSpPr>
      <xdr:spPr bwMode="auto">
        <a:xfrm>
          <a:off x="2857500" y="6923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56370</xdr:rowOff>
    </xdr:from>
    <xdr:ext cx="762000" cy="259045"/>
    <xdr:sp macro="" textlink="">
      <xdr:nvSpPr>
        <xdr:cNvPr id="140" name="テキスト ボックス 139"/>
        <xdr:cNvSpPr txBox="1"/>
      </xdr:nvSpPr>
      <xdr:spPr>
        <a:xfrm>
          <a:off x="2527300" y="700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59157</xdr:rowOff>
    </xdr:from>
    <xdr:to>
      <xdr:col>6</xdr:col>
      <xdr:colOff>511175</xdr:colOff>
      <xdr:row>38</xdr:row>
      <xdr:rowOff>65443</xdr:rowOff>
    </xdr:to>
    <xdr:cxnSp macro="">
      <xdr:nvCxnSpPr>
        <xdr:cNvPr id="61" name="直線コネクタ 60"/>
        <xdr:cNvCxnSpPr/>
      </xdr:nvCxnSpPr>
      <xdr:spPr>
        <a:xfrm>
          <a:off x="3797300" y="6574257"/>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59157</xdr:rowOff>
    </xdr:from>
    <xdr:to>
      <xdr:col>5</xdr:col>
      <xdr:colOff>358775</xdr:colOff>
      <xdr:row>38</xdr:row>
      <xdr:rowOff>67716</xdr:rowOff>
    </xdr:to>
    <xdr:cxnSp macro="">
      <xdr:nvCxnSpPr>
        <xdr:cNvPr id="64" name="直線コネクタ 63"/>
        <xdr:cNvCxnSpPr/>
      </xdr:nvCxnSpPr>
      <xdr:spPr>
        <a:xfrm flipV="1">
          <a:off x="2908300" y="6574257"/>
          <a:ext cx="889000" cy="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48743</xdr:rowOff>
    </xdr:from>
    <xdr:to>
      <xdr:col>4</xdr:col>
      <xdr:colOff>155575</xdr:colOff>
      <xdr:row>38</xdr:row>
      <xdr:rowOff>67716</xdr:rowOff>
    </xdr:to>
    <xdr:cxnSp macro="">
      <xdr:nvCxnSpPr>
        <xdr:cNvPr id="67" name="直線コネクタ 66"/>
        <xdr:cNvCxnSpPr/>
      </xdr:nvCxnSpPr>
      <xdr:spPr>
        <a:xfrm>
          <a:off x="2019300" y="6563843"/>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28245</xdr:rowOff>
    </xdr:from>
    <xdr:to>
      <xdr:col>2</xdr:col>
      <xdr:colOff>638175</xdr:colOff>
      <xdr:row>38</xdr:row>
      <xdr:rowOff>48743</xdr:rowOff>
    </xdr:to>
    <xdr:cxnSp macro="">
      <xdr:nvCxnSpPr>
        <xdr:cNvPr id="70" name="直線コネクタ 69"/>
        <xdr:cNvCxnSpPr/>
      </xdr:nvCxnSpPr>
      <xdr:spPr>
        <a:xfrm>
          <a:off x="1130300" y="6543345"/>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14643</xdr:rowOff>
    </xdr:from>
    <xdr:to>
      <xdr:col>6</xdr:col>
      <xdr:colOff>561975</xdr:colOff>
      <xdr:row>38</xdr:row>
      <xdr:rowOff>116243</xdr:rowOff>
    </xdr:to>
    <xdr:sp macro="" textlink="">
      <xdr:nvSpPr>
        <xdr:cNvPr id="80" name="円/楕円 79"/>
        <xdr:cNvSpPr/>
      </xdr:nvSpPr>
      <xdr:spPr>
        <a:xfrm>
          <a:off x="4584700" y="6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101020</xdr:rowOff>
    </xdr:from>
    <xdr:ext cx="534377" cy="259045"/>
    <xdr:sp macro="" textlink="">
      <xdr:nvSpPr>
        <xdr:cNvPr id="81" name="人件費該当値テキスト"/>
        <xdr:cNvSpPr txBox="1"/>
      </xdr:nvSpPr>
      <xdr:spPr>
        <a:xfrm>
          <a:off x="4686300" y="644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41,847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8357</xdr:rowOff>
    </xdr:from>
    <xdr:to>
      <xdr:col>5</xdr:col>
      <xdr:colOff>409575</xdr:colOff>
      <xdr:row>38</xdr:row>
      <xdr:rowOff>109957</xdr:rowOff>
    </xdr:to>
    <xdr:sp macro="" textlink="">
      <xdr:nvSpPr>
        <xdr:cNvPr id="82" name="円/楕円 81"/>
        <xdr:cNvSpPr/>
      </xdr:nvSpPr>
      <xdr:spPr>
        <a:xfrm>
          <a:off x="3746500" y="65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101084</xdr:rowOff>
    </xdr:from>
    <xdr:ext cx="534377" cy="259045"/>
    <xdr:sp macro="" textlink="">
      <xdr:nvSpPr>
        <xdr:cNvPr id="83" name="テキスト ボックス 82"/>
        <xdr:cNvSpPr txBox="1"/>
      </xdr:nvSpPr>
      <xdr:spPr>
        <a:xfrm>
          <a:off x="3530111" y="66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16916</xdr:rowOff>
    </xdr:from>
    <xdr:to>
      <xdr:col>4</xdr:col>
      <xdr:colOff>206375</xdr:colOff>
      <xdr:row>38</xdr:row>
      <xdr:rowOff>118516</xdr:rowOff>
    </xdr:to>
    <xdr:sp macro="" textlink="">
      <xdr:nvSpPr>
        <xdr:cNvPr id="84" name="円/楕円 83"/>
        <xdr:cNvSpPr/>
      </xdr:nvSpPr>
      <xdr:spPr>
        <a:xfrm>
          <a:off x="2857500" y="65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109643</xdr:rowOff>
    </xdr:from>
    <xdr:ext cx="534377" cy="259045"/>
    <xdr:sp macro="" textlink="">
      <xdr:nvSpPr>
        <xdr:cNvPr id="85" name="テキスト ボックス 84"/>
        <xdr:cNvSpPr txBox="1"/>
      </xdr:nvSpPr>
      <xdr:spPr>
        <a:xfrm>
          <a:off x="2641111" y="662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169393</xdr:rowOff>
    </xdr:from>
    <xdr:to>
      <xdr:col>3</xdr:col>
      <xdr:colOff>3175</xdr:colOff>
      <xdr:row>38</xdr:row>
      <xdr:rowOff>99543</xdr:rowOff>
    </xdr:to>
    <xdr:sp macro="" textlink="">
      <xdr:nvSpPr>
        <xdr:cNvPr id="86" name="円/楕円 85"/>
        <xdr:cNvSpPr/>
      </xdr:nvSpPr>
      <xdr:spPr>
        <a:xfrm>
          <a:off x="1968500" y="651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90670</xdr:rowOff>
    </xdr:from>
    <xdr:ext cx="534377" cy="259045"/>
    <xdr:sp macro="" textlink="">
      <xdr:nvSpPr>
        <xdr:cNvPr id="87" name="テキスト ボックス 86"/>
        <xdr:cNvSpPr txBox="1"/>
      </xdr:nvSpPr>
      <xdr:spPr>
        <a:xfrm>
          <a:off x="1752111" y="660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148895</xdr:rowOff>
    </xdr:from>
    <xdr:to>
      <xdr:col>1</xdr:col>
      <xdr:colOff>485775</xdr:colOff>
      <xdr:row>38</xdr:row>
      <xdr:rowOff>79045</xdr:rowOff>
    </xdr:to>
    <xdr:sp macro="" textlink="">
      <xdr:nvSpPr>
        <xdr:cNvPr id="88" name="円/楕円 87"/>
        <xdr:cNvSpPr/>
      </xdr:nvSpPr>
      <xdr:spPr>
        <a:xfrm>
          <a:off x="1079500" y="64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70172</xdr:rowOff>
    </xdr:from>
    <xdr:ext cx="534377" cy="259045"/>
    <xdr:sp macro="" textlink="">
      <xdr:nvSpPr>
        <xdr:cNvPr id="89" name="テキスト ボックス 88"/>
        <xdr:cNvSpPr txBox="1"/>
      </xdr:nvSpPr>
      <xdr:spPr>
        <a:xfrm>
          <a:off x="863111" y="65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44308</xdr:rowOff>
    </xdr:from>
    <xdr:to>
      <xdr:col>6</xdr:col>
      <xdr:colOff>511175</xdr:colOff>
      <xdr:row>56</xdr:row>
      <xdr:rowOff>58237</xdr:rowOff>
    </xdr:to>
    <xdr:cxnSp macro="">
      <xdr:nvCxnSpPr>
        <xdr:cNvPr id="121" name="直線コネクタ 120"/>
        <xdr:cNvCxnSpPr/>
      </xdr:nvCxnSpPr>
      <xdr:spPr>
        <a:xfrm flipV="1">
          <a:off x="3797300" y="9645508"/>
          <a:ext cx="8382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58237</xdr:rowOff>
    </xdr:from>
    <xdr:to>
      <xdr:col>5</xdr:col>
      <xdr:colOff>358775</xdr:colOff>
      <xdr:row>56</xdr:row>
      <xdr:rowOff>82141</xdr:rowOff>
    </xdr:to>
    <xdr:cxnSp macro="">
      <xdr:nvCxnSpPr>
        <xdr:cNvPr id="124" name="直線コネクタ 123"/>
        <xdr:cNvCxnSpPr/>
      </xdr:nvCxnSpPr>
      <xdr:spPr>
        <a:xfrm flipV="1">
          <a:off x="2908300" y="9659437"/>
          <a:ext cx="889000" cy="2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82141</xdr:rowOff>
    </xdr:from>
    <xdr:to>
      <xdr:col>4</xdr:col>
      <xdr:colOff>155575</xdr:colOff>
      <xdr:row>56</xdr:row>
      <xdr:rowOff>113101</xdr:rowOff>
    </xdr:to>
    <xdr:cxnSp macro="">
      <xdr:nvCxnSpPr>
        <xdr:cNvPr id="127" name="直線コネクタ 126"/>
        <xdr:cNvCxnSpPr/>
      </xdr:nvCxnSpPr>
      <xdr:spPr>
        <a:xfrm flipV="1">
          <a:off x="2019300" y="9683341"/>
          <a:ext cx="889000" cy="3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17611</xdr:rowOff>
    </xdr:from>
    <xdr:to>
      <xdr:col>2</xdr:col>
      <xdr:colOff>638175</xdr:colOff>
      <xdr:row>56</xdr:row>
      <xdr:rowOff>113101</xdr:rowOff>
    </xdr:to>
    <xdr:cxnSp macro="">
      <xdr:nvCxnSpPr>
        <xdr:cNvPr id="130" name="直線コネクタ 129"/>
        <xdr:cNvCxnSpPr/>
      </xdr:nvCxnSpPr>
      <xdr:spPr>
        <a:xfrm>
          <a:off x="1130300" y="9618811"/>
          <a:ext cx="889000" cy="9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6454</xdr:rowOff>
    </xdr:from>
    <xdr:ext cx="534377" cy="259045"/>
    <xdr:sp macro="" textlink="">
      <xdr:nvSpPr>
        <xdr:cNvPr id="134" name="テキスト ボックス 133"/>
        <xdr:cNvSpPr txBox="1"/>
      </xdr:nvSpPr>
      <xdr:spPr>
        <a:xfrm>
          <a:off x="863111" y="97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164958</xdr:rowOff>
    </xdr:from>
    <xdr:to>
      <xdr:col>6</xdr:col>
      <xdr:colOff>561975</xdr:colOff>
      <xdr:row>56</xdr:row>
      <xdr:rowOff>95108</xdr:rowOff>
    </xdr:to>
    <xdr:sp macro="" textlink="">
      <xdr:nvSpPr>
        <xdr:cNvPr id="140" name="円/楕円 139"/>
        <xdr:cNvSpPr/>
      </xdr:nvSpPr>
      <xdr:spPr>
        <a:xfrm>
          <a:off x="4584700" y="95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16385</xdr:rowOff>
    </xdr:from>
    <xdr:ext cx="534377" cy="259045"/>
    <xdr:sp macro="" textlink="">
      <xdr:nvSpPr>
        <xdr:cNvPr id="141" name="物件費該当値テキスト"/>
        <xdr:cNvSpPr txBox="1"/>
      </xdr:nvSpPr>
      <xdr:spPr>
        <a:xfrm>
          <a:off x="4686300" y="944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74,842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7437</xdr:rowOff>
    </xdr:from>
    <xdr:to>
      <xdr:col>5</xdr:col>
      <xdr:colOff>409575</xdr:colOff>
      <xdr:row>56</xdr:row>
      <xdr:rowOff>109037</xdr:rowOff>
    </xdr:to>
    <xdr:sp macro="" textlink="">
      <xdr:nvSpPr>
        <xdr:cNvPr id="142" name="円/楕円 141"/>
        <xdr:cNvSpPr/>
      </xdr:nvSpPr>
      <xdr:spPr>
        <a:xfrm>
          <a:off x="3746500" y="960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125564</xdr:rowOff>
    </xdr:from>
    <xdr:ext cx="534377" cy="259045"/>
    <xdr:sp macro="" textlink="">
      <xdr:nvSpPr>
        <xdr:cNvPr id="143" name="テキスト ボックス 142"/>
        <xdr:cNvSpPr txBox="1"/>
      </xdr:nvSpPr>
      <xdr:spPr>
        <a:xfrm>
          <a:off x="3530111" y="938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31341</xdr:rowOff>
    </xdr:from>
    <xdr:to>
      <xdr:col>4</xdr:col>
      <xdr:colOff>206375</xdr:colOff>
      <xdr:row>56</xdr:row>
      <xdr:rowOff>132941</xdr:rowOff>
    </xdr:to>
    <xdr:sp macro="" textlink="">
      <xdr:nvSpPr>
        <xdr:cNvPr id="144" name="円/楕円 143"/>
        <xdr:cNvSpPr/>
      </xdr:nvSpPr>
      <xdr:spPr>
        <a:xfrm>
          <a:off x="2857500" y="96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149468</xdr:rowOff>
    </xdr:from>
    <xdr:ext cx="534377" cy="259045"/>
    <xdr:sp macro="" textlink="">
      <xdr:nvSpPr>
        <xdr:cNvPr id="145" name="テキスト ボックス 144"/>
        <xdr:cNvSpPr txBox="1"/>
      </xdr:nvSpPr>
      <xdr:spPr>
        <a:xfrm>
          <a:off x="2641111" y="94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62301</xdr:rowOff>
    </xdr:from>
    <xdr:to>
      <xdr:col>3</xdr:col>
      <xdr:colOff>3175</xdr:colOff>
      <xdr:row>56</xdr:row>
      <xdr:rowOff>163901</xdr:rowOff>
    </xdr:to>
    <xdr:sp macro="" textlink="">
      <xdr:nvSpPr>
        <xdr:cNvPr id="146" name="円/楕円 145"/>
        <xdr:cNvSpPr/>
      </xdr:nvSpPr>
      <xdr:spPr>
        <a:xfrm>
          <a:off x="1968500" y="966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8978</xdr:rowOff>
    </xdr:from>
    <xdr:ext cx="534377" cy="259045"/>
    <xdr:sp macro="" textlink="">
      <xdr:nvSpPr>
        <xdr:cNvPr id="147" name="テキスト ボックス 146"/>
        <xdr:cNvSpPr txBox="1"/>
      </xdr:nvSpPr>
      <xdr:spPr>
        <a:xfrm>
          <a:off x="1752111" y="943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138261</xdr:rowOff>
    </xdr:from>
    <xdr:to>
      <xdr:col>1</xdr:col>
      <xdr:colOff>485775</xdr:colOff>
      <xdr:row>56</xdr:row>
      <xdr:rowOff>68411</xdr:rowOff>
    </xdr:to>
    <xdr:sp macro="" textlink="">
      <xdr:nvSpPr>
        <xdr:cNvPr id="148" name="円/楕円 147"/>
        <xdr:cNvSpPr/>
      </xdr:nvSpPr>
      <xdr:spPr>
        <a:xfrm>
          <a:off x="1079500" y="95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84938</xdr:rowOff>
    </xdr:from>
    <xdr:ext cx="534377" cy="259045"/>
    <xdr:sp macro="" textlink="">
      <xdr:nvSpPr>
        <xdr:cNvPr id="149" name="テキスト ボックス 148"/>
        <xdr:cNvSpPr txBox="1"/>
      </xdr:nvSpPr>
      <xdr:spPr>
        <a:xfrm>
          <a:off x="863111" y="934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19365</xdr:rowOff>
    </xdr:from>
    <xdr:to>
      <xdr:col>6</xdr:col>
      <xdr:colOff>511175</xdr:colOff>
      <xdr:row>78</xdr:row>
      <xdr:rowOff>23388</xdr:rowOff>
    </xdr:to>
    <xdr:cxnSp macro="">
      <xdr:nvCxnSpPr>
        <xdr:cNvPr id="176" name="直線コネクタ 175"/>
        <xdr:cNvCxnSpPr/>
      </xdr:nvCxnSpPr>
      <xdr:spPr>
        <a:xfrm>
          <a:off x="3797300" y="13392465"/>
          <a:ext cx="8382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19365</xdr:rowOff>
    </xdr:from>
    <xdr:to>
      <xdr:col>5</xdr:col>
      <xdr:colOff>358775</xdr:colOff>
      <xdr:row>78</xdr:row>
      <xdr:rowOff>56398</xdr:rowOff>
    </xdr:to>
    <xdr:cxnSp macro="">
      <xdr:nvCxnSpPr>
        <xdr:cNvPr id="179" name="直線コネクタ 178"/>
        <xdr:cNvCxnSpPr/>
      </xdr:nvCxnSpPr>
      <xdr:spPr>
        <a:xfrm flipV="1">
          <a:off x="2908300" y="13392465"/>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8804</xdr:rowOff>
    </xdr:from>
    <xdr:to>
      <xdr:col>4</xdr:col>
      <xdr:colOff>155575</xdr:colOff>
      <xdr:row>78</xdr:row>
      <xdr:rowOff>56398</xdr:rowOff>
    </xdr:to>
    <xdr:cxnSp macro="">
      <xdr:nvCxnSpPr>
        <xdr:cNvPr id="182" name="直線コネクタ 181"/>
        <xdr:cNvCxnSpPr/>
      </xdr:nvCxnSpPr>
      <xdr:spPr>
        <a:xfrm>
          <a:off x="2019300" y="13381904"/>
          <a:ext cx="8890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8804</xdr:rowOff>
    </xdr:from>
    <xdr:to>
      <xdr:col>2</xdr:col>
      <xdr:colOff>638175</xdr:colOff>
      <xdr:row>78</xdr:row>
      <xdr:rowOff>15112</xdr:rowOff>
    </xdr:to>
    <xdr:cxnSp macro="">
      <xdr:nvCxnSpPr>
        <xdr:cNvPr id="185" name="直線コネクタ 184"/>
        <xdr:cNvCxnSpPr/>
      </xdr:nvCxnSpPr>
      <xdr:spPr>
        <a:xfrm flipV="1">
          <a:off x="1130300" y="13381904"/>
          <a:ext cx="889000" cy="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144038</xdr:rowOff>
    </xdr:from>
    <xdr:to>
      <xdr:col>6</xdr:col>
      <xdr:colOff>561975</xdr:colOff>
      <xdr:row>78</xdr:row>
      <xdr:rowOff>74188</xdr:rowOff>
    </xdr:to>
    <xdr:sp macro="" textlink="">
      <xdr:nvSpPr>
        <xdr:cNvPr id="195" name="円/楕円 194"/>
        <xdr:cNvSpPr/>
      </xdr:nvSpPr>
      <xdr:spPr>
        <a:xfrm>
          <a:off x="45847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58965</xdr:rowOff>
    </xdr:from>
    <xdr:ext cx="469744" cy="259045"/>
    <xdr:sp macro="" textlink="">
      <xdr:nvSpPr>
        <xdr:cNvPr id="196" name="維持補修費該当値テキスト"/>
        <xdr:cNvSpPr txBox="1"/>
      </xdr:nvSpPr>
      <xdr:spPr>
        <a:xfrm>
          <a:off x="4686300" y="1326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140015</xdr:rowOff>
    </xdr:from>
    <xdr:to>
      <xdr:col>5</xdr:col>
      <xdr:colOff>409575</xdr:colOff>
      <xdr:row>78</xdr:row>
      <xdr:rowOff>70165</xdr:rowOff>
    </xdr:to>
    <xdr:sp macro="" textlink="">
      <xdr:nvSpPr>
        <xdr:cNvPr id="197" name="円/楕円 196"/>
        <xdr:cNvSpPr/>
      </xdr:nvSpPr>
      <xdr:spPr>
        <a:xfrm>
          <a:off x="3746500" y="1334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61292</xdr:rowOff>
    </xdr:from>
    <xdr:ext cx="469744" cy="259045"/>
    <xdr:sp macro="" textlink="">
      <xdr:nvSpPr>
        <xdr:cNvPr id="198" name="テキスト ボックス 197"/>
        <xdr:cNvSpPr txBox="1"/>
      </xdr:nvSpPr>
      <xdr:spPr>
        <a:xfrm>
          <a:off x="3562427" y="13434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5598</xdr:rowOff>
    </xdr:from>
    <xdr:to>
      <xdr:col>4</xdr:col>
      <xdr:colOff>206375</xdr:colOff>
      <xdr:row>78</xdr:row>
      <xdr:rowOff>107198</xdr:rowOff>
    </xdr:to>
    <xdr:sp macro="" textlink="">
      <xdr:nvSpPr>
        <xdr:cNvPr id="199" name="円/楕円 198"/>
        <xdr:cNvSpPr/>
      </xdr:nvSpPr>
      <xdr:spPr>
        <a:xfrm>
          <a:off x="2857500" y="1337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98325</xdr:rowOff>
    </xdr:from>
    <xdr:ext cx="469744" cy="259045"/>
    <xdr:sp macro="" textlink="">
      <xdr:nvSpPr>
        <xdr:cNvPr id="200" name="テキスト ボックス 199"/>
        <xdr:cNvSpPr txBox="1"/>
      </xdr:nvSpPr>
      <xdr:spPr>
        <a:xfrm>
          <a:off x="2673427" y="1347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129454</xdr:rowOff>
    </xdr:from>
    <xdr:to>
      <xdr:col>3</xdr:col>
      <xdr:colOff>3175</xdr:colOff>
      <xdr:row>78</xdr:row>
      <xdr:rowOff>59604</xdr:rowOff>
    </xdr:to>
    <xdr:sp macro="" textlink="">
      <xdr:nvSpPr>
        <xdr:cNvPr id="201" name="円/楕円 200"/>
        <xdr:cNvSpPr/>
      </xdr:nvSpPr>
      <xdr:spPr>
        <a:xfrm>
          <a:off x="1968500" y="133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50731</xdr:rowOff>
    </xdr:from>
    <xdr:ext cx="469744" cy="259045"/>
    <xdr:sp macro="" textlink="">
      <xdr:nvSpPr>
        <xdr:cNvPr id="202" name="テキスト ボックス 201"/>
        <xdr:cNvSpPr txBox="1"/>
      </xdr:nvSpPr>
      <xdr:spPr>
        <a:xfrm>
          <a:off x="1784427" y="134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135762</xdr:rowOff>
    </xdr:from>
    <xdr:to>
      <xdr:col>1</xdr:col>
      <xdr:colOff>485775</xdr:colOff>
      <xdr:row>78</xdr:row>
      <xdr:rowOff>65912</xdr:rowOff>
    </xdr:to>
    <xdr:sp macro="" textlink="">
      <xdr:nvSpPr>
        <xdr:cNvPr id="203" name="円/楕円 202"/>
        <xdr:cNvSpPr/>
      </xdr:nvSpPr>
      <xdr:spPr>
        <a:xfrm>
          <a:off x="10795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57039</xdr:rowOff>
    </xdr:from>
    <xdr:ext cx="469744" cy="259045"/>
    <xdr:sp macro="" textlink="">
      <xdr:nvSpPr>
        <xdr:cNvPr id="204" name="テキスト ボックス 203"/>
        <xdr:cNvSpPr txBox="1"/>
      </xdr:nvSpPr>
      <xdr:spPr>
        <a:xfrm>
          <a:off x="895427" y="1343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168542</xdr:rowOff>
    </xdr:from>
    <xdr:to>
      <xdr:col>6</xdr:col>
      <xdr:colOff>511175</xdr:colOff>
      <xdr:row>93</xdr:row>
      <xdr:rowOff>22600</xdr:rowOff>
    </xdr:to>
    <xdr:cxnSp macro="">
      <xdr:nvCxnSpPr>
        <xdr:cNvPr id="234" name="直線コネクタ 233"/>
        <xdr:cNvCxnSpPr/>
      </xdr:nvCxnSpPr>
      <xdr:spPr>
        <a:xfrm>
          <a:off x="3797300" y="15941942"/>
          <a:ext cx="8382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168542</xdr:rowOff>
    </xdr:from>
    <xdr:to>
      <xdr:col>5</xdr:col>
      <xdr:colOff>358775</xdr:colOff>
      <xdr:row>93</xdr:row>
      <xdr:rowOff>68814</xdr:rowOff>
    </xdr:to>
    <xdr:cxnSp macro="">
      <xdr:nvCxnSpPr>
        <xdr:cNvPr id="237" name="直線コネクタ 236"/>
        <xdr:cNvCxnSpPr/>
      </xdr:nvCxnSpPr>
      <xdr:spPr>
        <a:xfrm flipV="1">
          <a:off x="2908300" y="15941942"/>
          <a:ext cx="889000" cy="7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47822</xdr:rowOff>
    </xdr:from>
    <xdr:to>
      <xdr:col>4</xdr:col>
      <xdr:colOff>155575</xdr:colOff>
      <xdr:row>93</xdr:row>
      <xdr:rowOff>68814</xdr:rowOff>
    </xdr:to>
    <xdr:cxnSp macro="">
      <xdr:nvCxnSpPr>
        <xdr:cNvPr id="240" name="直線コネクタ 239"/>
        <xdr:cNvCxnSpPr/>
      </xdr:nvCxnSpPr>
      <xdr:spPr>
        <a:xfrm>
          <a:off x="2019300" y="15992672"/>
          <a:ext cx="8890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47822</xdr:rowOff>
    </xdr:from>
    <xdr:to>
      <xdr:col>2</xdr:col>
      <xdr:colOff>638175</xdr:colOff>
      <xdr:row>93</xdr:row>
      <xdr:rowOff>68568</xdr:rowOff>
    </xdr:to>
    <xdr:cxnSp macro="">
      <xdr:nvCxnSpPr>
        <xdr:cNvPr id="243" name="直線コネクタ 242"/>
        <xdr:cNvCxnSpPr/>
      </xdr:nvCxnSpPr>
      <xdr:spPr>
        <a:xfrm flipV="1">
          <a:off x="1130300" y="15992672"/>
          <a:ext cx="889000" cy="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143250</xdr:rowOff>
    </xdr:from>
    <xdr:to>
      <xdr:col>6</xdr:col>
      <xdr:colOff>561975</xdr:colOff>
      <xdr:row>93</xdr:row>
      <xdr:rowOff>73400</xdr:rowOff>
    </xdr:to>
    <xdr:sp macro="" textlink="">
      <xdr:nvSpPr>
        <xdr:cNvPr id="253" name="円/楕円 252"/>
        <xdr:cNvSpPr/>
      </xdr:nvSpPr>
      <xdr:spPr>
        <a:xfrm>
          <a:off x="4584700" y="159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166127</xdr:rowOff>
    </xdr:from>
    <xdr:ext cx="534377" cy="259045"/>
    <xdr:sp macro="" textlink="">
      <xdr:nvSpPr>
        <xdr:cNvPr id="254" name="扶助費該当値テキスト"/>
        <xdr:cNvSpPr txBox="1"/>
      </xdr:nvSpPr>
      <xdr:spPr>
        <a:xfrm>
          <a:off x="4686300" y="157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75,147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117742</xdr:rowOff>
    </xdr:from>
    <xdr:to>
      <xdr:col>5</xdr:col>
      <xdr:colOff>409575</xdr:colOff>
      <xdr:row>93</xdr:row>
      <xdr:rowOff>47892</xdr:rowOff>
    </xdr:to>
    <xdr:sp macro="" textlink="">
      <xdr:nvSpPr>
        <xdr:cNvPr id="255" name="円/楕円 254"/>
        <xdr:cNvSpPr/>
      </xdr:nvSpPr>
      <xdr:spPr>
        <a:xfrm>
          <a:off x="3746500" y="1589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64419</xdr:rowOff>
    </xdr:from>
    <xdr:ext cx="534377" cy="259045"/>
    <xdr:sp macro="" textlink="">
      <xdr:nvSpPr>
        <xdr:cNvPr id="256" name="テキスト ボックス 255"/>
        <xdr:cNvSpPr txBox="1"/>
      </xdr:nvSpPr>
      <xdr:spPr>
        <a:xfrm>
          <a:off x="3530111" y="1566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76,486</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18014</xdr:rowOff>
    </xdr:from>
    <xdr:to>
      <xdr:col>4</xdr:col>
      <xdr:colOff>206375</xdr:colOff>
      <xdr:row>93</xdr:row>
      <xdr:rowOff>119614</xdr:rowOff>
    </xdr:to>
    <xdr:sp macro="" textlink="">
      <xdr:nvSpPr>
        <xdr:cNvPr id="257" name="円/楕円 256"/>
        <xdr:cNvSpPr/>
      </xdr:nvSpPr>
      <xdr:spPr>
        <a:xfrm>
          <a:off x="2857500" y="1596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136141</xdr:rowOff>
    </xdr:from>
    <xdr:ext cx="534377" cy="259045"/>
    <xdr:sp macro="" textlink="">
      <xdr:nvSpPr>
        <xdr:cNvPr id="258" name="テキスト ボックス 257"/>
        <xdr:cNvSpPr txBox="1"/>
      </xdr:nvSpPr>
      <xdr:spPr>
        <a:xfrm>
          <a:off x="2641111" y="157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72,721</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168472</xdr:rowOff>
    </xdr:from>
    <xdr:to>
      <xdr:col>3</xdr:col>
      <xdr:colOff>3175</xdr:colOff>
      <xdr:row>93</xdr:row>
      <xdr:rowOff>98622</xdr:rowOff>
    </xdr:to>
    <xdr:sp macro="" textlink="">
      <xdr:nvSpPr>
        <xdr:cNvPr id="259" name="円/楕円 258"/>
        <xdr:cNvSpPr/>
      </xdr:nvSpPr>
      <xdr:spPr>
        <a:xfrm>
          <a:off x="1968500" y="159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115149</xdr:rowOff>
    </xdr:from>
    <xdr:ext cx="534377" cy="259045"/>
    <xdr:sp macro="" textlink="">
      <xdr:nvSpPr>
        <xdr:cNvPr id="260" name="テキスト ボックス 259"/>
        <xdr:cNvSpPr txBox="1"/>
      </xdr:nvSpPr>
      <xdr:spPr>
        <a:xfrm>
          <a:off x="1752111" y="1571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73,823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17768</xdr:rowOff>
    </xdr:from>
    <xdr:to>
      <xdr:col>1</xdr:col>
      <xdr:colOff>485775</xdr:colOff>
      <xdr:row>93</xdr:row>
      <xdr:rowOff>119368</xdr:rowOff>
    </xdr:to>
    <xdr:sp macro="" textlink="">
      <xdr:nvSpPr>
        <xdr:cNvPr id="261" name="円/楕円 260"/>
        <xdr:cNvSpPr/>
      </xdr:nvSpPr>
      <xdr:spPr>
        <a:xfrm>
          <a:off x="1079500" y="1596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135895</xdr:rowOff>
    </xdr:from>
    <xdr:ext cx="534377" cy="259045"/>
    <xdr:sp macro="" textlink="">
      <xdr:nvSpPr>
        <xdr:cNvPr id="262" name="テキスト ボックス 261"/>
        <xdr:cNvSpPr txBox="1"/>
      </xdr:nvSpPr>
      <xdr:spPr>
        <a:xfrm>
          <a:off x="863111" y="1573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20466</xdr:rowOff>
    </xdr:from>
    <xdr:to>
      <xdr:col>15</xdr:col>
      <xdr:colOff>180975</xdr:colOff>
      <xdr:row>37</xdr:row>
      <xdr:rowOff>22981</xdr:rowOff>
    </xdr:to>
    <xdr:cxnSp macro="">
      <xdr:nvCxnSpPr>
        <xdr:cNvPr id="295" name="直線コネクタ 294"/>
        <xdr:cNvCxnSpPr/>
      </xdr:nvCxnSpPr>
      <xdr:spPr>
        <a:xfrm>
          <a:off x="9639300" y="6364116"/>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3159</xdr:rowOff>
    </xdr:from>
    <xdr:to>
      <xdr:col>14</xdr:col>
      <xdr:colOff>28575</xdr:colOff>
      <xdr:row>37</xdr:row>
      <xdr:rowOff>20466</xdr:rowOff>
    </xdr:to>
    <xdr:cxnSp macro="">
      <xdr:nvCxnSpPr>
        <xdr:cNvPr id="298" name="直線コネクタ 297"/>
        <xdr:cNvCxnSpPr/>
      </xdr:nvCxnSpPr>
      <xdr:spPr>
        <a:xfrm>
          <a:off x="8750300" y="6346809"/>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3159</xdr:rowOff>
    </xdr:from>
    <xdr:to>
      <xdr:col>12</xdr:col>
      <xdr:colOff>511175</xdr:colOff>
      <xdr:row>37</xdr:row>
      <xdr:rowOff>34249</xdr:rowOff>
    </xdr:to>
    <xdr:cxnSp macro="">
      <xdr:nvCxnSpPr>
        <xdr:cNvPr id="301" name="直線コネクタ 300"/>
        <xdr:cNvCxnSpPr/>
      </xdr:nvCxnSpPr>
      <xdr:spPr>
        <a:xfrm flipV="1">
          <a:off x="7861300" y="6346809"/>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10246</xdr:rowOff>
    </xdr:from>
    <xdr:to>
      <xdr:col>11</xdr:col>
      <xdr:colOff>307975</xdr:colOff>
      <xdr:row>37</xdr:row>
      <xdr:rowOff>34249</xdr:rowOff>
    </xdr:to>
    <xdr:cxnSp macro="">
      <xdr:nvCxnSpPr>
        <xdr:cNvPr id="304" name="直線コネクタ 303"/>
        <xdr:cNvCxnSpPr/>
      </xdr:nvCxnSpPr>
      <xdr:spPr>
        <a:xfrm>
          <a:off x="6972300" y="6353896"/>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143631</xdr:rowOff>
    </xdr:from>
    <xdr:to>
      <xdr:col>15</xdr:col>
      <xdr:colOff>231775</xdr:colOff>
      <xdr:row>37</xdr:row>
      <xdr:rowOff>73781</xdr:rowOff>
    </xdr:to>
    <xdr:sp macro="" textlink="">
      <xdr:nvSpPr>
        <xdr:cNvPr id="314" name="円/楕円 313"/>
        <xdr:cNvSpPr/>
      </xdr:nvSpPr>
      <xdr:spPr>
        <a:xfrm>
          <a:off x="10426700" y="631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122058</xdr:rowOff>
    </xdr:from>
    <xdr:ext cx="534377" cy="259045"/>
    <xdr:sp macro="" textlink="">
      <xdr:nvSpPr>
        <xdr:cNvPr id="315" name="補助費等該当値テキスト"/>
        <xdr:cNvSpPr txBox="1"/>
      </xdr:nvSpPr>
      <xdr:spPr>
        <a:xfrm>
          <a:off x="10528300" y="62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48,254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141116</xdr:rowOff>
    </xdr:from>
    <xdr:to>
      <xdr:col>14</xdr:col>
      <xdr:colOff>79375</xdr:colOff>
      <xdr:row>37</xdr:row>
      <xdr:rowOff>71266</xdr:rowOff>
    </xdr:to>
    <xdr:sp macro="" textlink="">
      <xdr:nvSpPr>
        <xdr:cNvPr id="316" name="円/楕円 315"/>
        <xdr:cNvSpPr/>
      </xdr:nvSpPr>
      <xdr:spPr>
        <a:xfrm>
          <a:off x="9588500" y="631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62393</xdr:rowOff>
    </xdr:from>
    <xdr:ext cx="534377" cy="259045"/>
    <xdr:sp macro="" textlink="">
      <xdr:nvSpPr>
        <xdr:cNvPr id="317" name="テキスト ボックス 316"/>
        <xdr:cNvSpPr txBox="1"/>
      </xdr:nvSpPr>
      <xdr:spPr>
        <a:xfrm>
          <a:off x="9372111" y="640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123809</xdr:rowOff>
    </xdr:from>
    <xdr:to>
      <xdr:col>12</xdr:col>
      <xdr:colOff>561975</xdr:colOff>
      <xdr:row>37</xdr:row>
      <xdr:rowOff>53959</xdr:rowOff>
    </xdr:to>
    <xdr:sp macro="" textlink="">
      <xdr:nvSpPr>
        <xdr:cNvPr id="318" name="円/楕円 317"/>
        <xdr:cNvSpPr/>
      </xdr:nvSpPr>
      <xdr:spPr>
        <a:xfrm>
          <a:off x="8699500" y="629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45086</xdr:rowOff>
    </xdr:from>
    <xdr:ext cx="534377" cy="259045"/>
    <xdr:sp macro="" textlink="">
      <xdr:nvSpPr>
        <xdr:cNvPr id="319" name="テキスト ボックス 318"/>
        <xdr:cNvSpPr txBox="1"/>
      </xdr:nvSpPr>
      <xdr:spPr>
        <a:xfrm>
          <a:off x="8483111" y="63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154899</xdr:rowOff>
    </xdr:from>
    <xdr:to>
      <xdr:col>11</xdr:col>
      <xdr:colOff>358775</xdr:colOff>
      <xdr:row>37</xdr:row>
      <xdr:rowOff>85049</xdr:rowOff>
    </xdr:to>
    <xdr:sp macro="" textlink="">
      <xdr:nvSpPr>
        <xdr:cNvPr id="320" name="円/楕円 319"/>
        <xdr:cNvSpPr/>
      </xdr:nvSpPr>
      <xdr:spPr>
        <a:xfrm>
          <a:off x="7810500" y="632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76176</xdr:rowOff>
    </xdr:from>
    <xdr:ext cx="534377" cy="259045"/>
    <xdr:sp macro="" textlink="">
      <xdr:nvSpPr>
        <xdr:cNvPr id="321" name="テキスト ボックス 320"/>
        <xdr:cNvSpPr txBox="1"/>
      </xdr:nvSpPr>
      <xdr:spPr>
        <a:xfrm>
          <a:off x="7594111" y="641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47,071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130896</xdr:rowOff>
    </xdr:from>
    <xdr:to>
      <xdr:col>10</xdr:col>
      <xdr:colOff>155575</xdr:colOff>
      <xdr:row>37</xdr:row>
      <xdr:rowOff>61046</xdr:rowOff>
    </xdr:to>
    <xdr:sp macro="" textlink="">
      <xdr:nvSpPr>
        <xdr:cNvPr id="322" name="円/楕円 321"/>
        <xdr:cNvSpPr/>
      </xdr:nvSpPr>
      <xdr:spPr>
        <a:xfrm>
          <a:off x="6921500" y="630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52173</xdr:rowOff>
    </xdr:from>
    <xdr:ext cx="534377" cy="259045"/>
    <xdr:sp macro="" textlink="">
      <xdr:nvSpPr>
        <xdr:cNvPr id="323" name="テキスト ボックス 322"/>
        <xdr:cNvSpPr txBox="1"/>
      </xdr:nvSpPr>
      <xdr:spPr>
        <a:xfrm>
          <a:off x="6705111" y="63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77891</xdr:rowOff>
    </xdr:from>
    <xdr:to>
      <xdr:col>15</xdr:col>
      <xdr:colOff>180975</xdr:colOff>
      <xdr:row>58</xdr:row>
      <xdr:rowOff>78138</xdr:rowOff>
    </xdr:to>
    <xdr:cxnSp macro="">
      <xdr:nvCxnSpPr>
        <xdr:cNvPr id="352" name="直線コネクタ 351"/>
        <xdr:cNvCxnSpPr/>
      </xdr:nvCxnSpPr>
      <xdr:spPr>
        <a:xfrm>
          <a:off x="9639300" y="10021991"/>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159131</xdr:rowOff>
    </xdr:from>
    <xdr:to>
      <xdr:col>14</xdr:col>
      <xdr:colOff>28575</xdr:colOff>
      <xdr:row>58</xdr:row>
      <xdr:rowOff>77891</xdr:rowOff>
    </xdr:to>
    <xdr:cxnSp macro="">
      <xdr:nvCxnSpPr>
        <xdr:cNvPr id="355" name="直線コネクタ 354"/>
        <xdr:cNvCxnSpPr/>
      </xdr:nvCxnSpPr>
      <xdr:spPr>
        <a:xfrm>
          <a:off x="8750300" y="9931781"/>
          <a:ext cx="889000" cy="9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130046</xdr:rowOff>
    </xdr:from>
    <xdr:ext cx="534377" cy="259045"/>
    <xdr:sp macro="" textlink="">
      <xdr:nvSpPr>
        <xdr:cNvPr id="357" name="テキスト ボックス 356"/>
        <xdr:cNvSpPr txBox="1"/>
      </xdr:nvSpPr>
      <xdr:spPr>
        <a:xfrm>
          <a:off x="9372111" y="955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159131</xdr:rowOff>
    </xdr:from>
    <xdr:to>
      <xdr:col>12</xdr:col>
      <xdr:colOff>511175</xdr:colOff>
      <xdr:row>58</xdr:row>
      <xdr:rowOff>63302</xdr:rowOff>
    </xdr:to>
    <xdr:cxnSp macro="">
      <xdr:nvCxnSpPr>
        <xdr:cNvPr id="358" name="直線コネクタ 357"/>
        <xdr:cNvCxnSpPr/>
      </xdr:nvCxnSpPr>
      <xdr:spPr>
        <a:xfrm flipV="1">
          <a:off x="7861300" y="9931781"/>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14892</xdr:rowOff>
    </xdr:from>
    <xdr:to>
      <xdr:col>11</xdr:col>
      <xdr:colOff>307975</xdr:colOff>
      <xdr:row>58</xdr:row>
      <xdr:rowOff>63302</xdr:rowOff>
    </xdr:to>
    <xdr:cxnSp macro="">
      <xdr:nvCxnSpPr>
        <xdr:cNvPr id="361" name="直線コネクタ 360"/>
        <xdr:cNvCxnSpPr/>
      </xdr:nvCxnSpPr>
      <xdr:spPr>
        <a:xfrm>
          <a:off x="6972300" y="9958992"/>
          <a:ext cx="889000" cy="4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27338</xdr:rowOff>
    </xdr:from>
    <xdr:to>
      <xdr:col>15</xdr:col>
      <xdr:colOff>231775</xdr:colOff>
      <xdr:row>58</xdr:row>
      <xdr:rowOff>128938</xdr:rowOff>
    </xdr:to>
    <xdr:sp macro="" textlink="">
      <xdr:nvSpPr>
        <xdr:cNvPr id="371" name="円/楕円 370"/>
        <xdr:cNvSpPr/>
      </xdr:nvSpPr>
      <xdr:spPr>
        <a:xfrm>
          <a:off x="10426700" y="997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113715</xdr:rowOff>
    </xdr:from>
    <xdr:ext cx="534377" cy="259045"/>
    <xdr:sp macro="" textlink="">
      <xdr:nvSpPr>
        <xdr:cNvPr id="372" name="普通建設事業費該当値テキスト"/>
        <xdr:cNvSpPr txBox="1"/>
      </xdr:nvSpPr>
      <xdr:spPr>
        <a:xfrm>
          <a:off x="10528300" y="98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36,158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27091</xdr:rowOff>
    </xdr:from>
    <xdr:to>
      <xdr:col>14</xdr:col>
      <xdr:colOff>79375</xdr:colOff>
      <xdr:row>58</xdr:row>
      <xdr:rowOff>128691</xdr:rowOff>
    </xdr:to>
    <xdr:sp macro="" textlink="">
      <xdr:nvSpPr>
        <xdr:cNvPr id="373" name="円/楕円 372"/>
        <xdr:cNvSpPr/>
      </xdr:nvSpPr>
      <xdr:spPr>
        <a:xfrm>
          <a:off x="9588500" y="99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119818</xdr:rowOff>
    </xdr:from>
    <xdr:ext cx="534377" cy="259045"/>
    <xdr:sp macro="" textlink="">
      <xdr:nvSpPr>
        <xdr:cNvPr id="374" name="テキスト ボックス 373"/>
        <xdr:cNvSpPr txBox="1"/>
      </xdr:nvSpPr>
      <xdr:spPr>
        <a:xfrm>
          <a:off x="9372111" y="100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108331</xdr:rowOff>
    </xdr:from>
    <xdr:to>
      <xdr:col>12</xdr:col>
      <xdr:colOff>561975</xdr:colOff>
      <xdr:row>58</xdr:row>
      <xdr:rowOff>38481</xdr:rowOff>
    </xdr:to>
    <xdr:sp macro="" textlink="">
      <xdr:nvSpPr>
        <xdr:cNvPr id="375" name="円/楕円 374"/>
        <xdr:cNvSpPr/>
      </xdr:nvSpPr>
      <xdr:spPr>
        <a:xfrm>
          <a:off x="8699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29608</xdr:rowOff>
    </xdr:from>
    <xdr:ext cx="534377" cy="259045"/>
    <xdr:sp macro="" textlink="">
      <xdr:nvSpPr>
        <xdr:cNvPr id="376" name="テキスト ボックス 375"/>
        <xdr:cNvSpPr txBox="1"/>
      </xdr:nvSpPr>
      <xdr:spPr>
        <a:xfrm>
          <a:off x="8483111" y="997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12502</xdr:rowOff>
    </xdr:from>
    <xdr:to>
      <xdr:col>11</xdr:col>
      <xdr:colOff>358775</xdr:colOff>
      <xdr:row>58</xdr:row>
      <xdr:rowOff>114102</xdr:rowOff>
    </xdr:to>
    <xdr:sp macro="" textlink="">
      <xdr:nvSpPr>
        <xdr:cNvPr id="377" name="円/楕円 376"/>
        <xdr:cNvSpPr/>
      </xdr:nvSpPr>
      <xdr:spPr>
        <a:xfrm>
          <a:off x="7810500" y="995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105229</xdr:rowOff>
    </xdr:from>
    <xdr:ext cx="534377" cy="259045"/>
    <xdr:sp macro="" textlink="">
      <xdr:nvSpPr>
        <xdr:cNvPr id="378" name="テキスト ボックス 377"/>
        <xdr:cNvSpPr txBox="1"/>
      </xdr:nvSpPr>
      <xdr:spPr>
        <a:xfrm>
          <a:off x="7594111" y="1004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135542</xdr:rowOff>
    </xdr:from>
    <xdr:to>
      <xdr:col>10</xdr:col>
      <xdr:colOff>155575</xdr:colOff>
      <xdr:row>58</xdr:row>
      <xdr:rowOff>65692</xdr:rowOff>
    </xdr:to>
    <xdr:sp macro="" textlink="">
      <xdr:nvSpPr>
        <xdr:cNvPr id="379" name="円/楕円 378"/>
        <xdr:cNvSpPr/>
      </xdr:nvSpPr>
      <xdr:spPr>
        <a:xfrm>
          <a:off x="6921500" y="99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56819</xdr:rowOff>
    </xdr:from>
    <xdr:ext cx="534377" cy="259045"/>
    <xdr:sp macro="" textlink="">
      <xdr:nvSpPr>
        <xdr:cNvPr id="380" name="テキスト ボックス 379"/>
        <xdr:cNvSpPr txBox="1"/>
      </xdr:nvSpPr>
      <xdr:spPr>
        <a:xfrm>
          <a:off x="6705111" y="100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123092</xdr:rowOff>
    </xdr:from>
    <xdr:to>
      <xdr:col>15</xdr:col>
      <xdr:colOff>180975</xdr:colOff>
      <xdr:row>78</xdr:row>
      <xdr:rowOff>157059</xdr:rowOff>
    </xdr:to>
    <xdr:cxnSp macro="">
      <xdr:nvCxnSpPr>
        <xdr:cNvPr id="409" name="直線コネクタ 408"/>
        <xdr:cNvCxnSpPr/>
      </xdr:nvCxnSpPr>
      <xdr:spPr>
        <a:xfrm flipV="1">
          <a:off x="9639300" y="13496192"/>
          <a:ext cx="838200" cy="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129329</xdr:rowOff>
    </xdr:from>
    <xdr:ext cx="534377" cy="259045"/>
    <xdr:sp macro="" textlink="">
      <xdr:nvSpPr>
        <xdr:cNvPr id="413" name="テキスト ボックス 412"/>
        <xdr:cNvSpPr txBox="1"/>
      </xdr:nvSpPr>
      <xdr:spPr>
        <a:xfrm>
          <a:off x="9372111" y="1315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72292</xdr:rowOff>
    </xdr:from>
    <xdr:to>
      <xdr:col>15</xdr:col>
      <xdr:colOff>231775</xdr:colOff>
      <xdr:row>79</xdr:row>
      <xdr:rowOff>2442</xdr:rowOff>
    </xdr:to>
    <xdr:sp macro="" textlink="">
      <xdr:nvSpPr>
        <xdr:cNvPr id="419" name="円/楕円 418"/>
        <xdr:cNvSpPr/>
      </xdr:nvSpPr>
      <xdr:spPr>
        <a:xfrm>
          <a:off x="10426700" y="134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106259</xdr:rowOff>
    </xdr:from>
    <xdr:to>
      <xdr:col>14</xdr:col>
      <xdr:colOff>79375</xdr:colOff>
      <xdr:row>79</xdr:row>
      <xdr:rowOff>36409</xdr:rowOff>
    </xdr:to>
    <xdr:sp macro="" textlink="">
      <xdr:nvSpPr>
        <xdr:cNvPr id="421" name="円/楕円 420"/>
        <xdr:cNvSpPr/>
      </xdr:nvSpPr>
      <xdr:spPr>
        <a:xfrm>
          <a:off x="9588500" y="1347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27536</xdr:rowOff>
    </xdr:from>
    <xdr:ext cx="534377" cy="259045"/>
    <xdr:sp macro="" textlink="">
      <xdr:nvSpPr>
        <xdr:cNvPr id="422" name="テキスト ボックス 421"/>
        <xdr:cNvSpPr txBox="1"/>
      </xdr:nvSpPr>
      <xdr:spPr>
        <a:xfrm>
          <a:off x="9372111" y="1357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103696</xdr:rowOff>
    </xdr:from>
    <xdr:to>
      <xdr:col>15</xdr:col>
      <xdr:colOff>180975</xdr:colOff>
      <xdr:row>98</xdr:row>
      <xdr:rowOff>126578</xdr:rowOff>
    </xdr:to>
    <xdr:cxnSp macro="">
      <xdr:nvCxnSpPr>
        <xdr:cNvPr id="449" name="直線コネクタ 448"/>
        <xdr:cNvCxnSpPr/>
      </xdr:nvCxnSpPr>
      <xdr:spPr>
        <a:xfrm flipV="1">
          <a:off x="9639300" y="16905796"/>
          <a:ext cx="8382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52896</xdr:rowOff>
    </xdr:from>
    <xdr:to>
      <xdr:col>15</xdr:col>
      <xdr:colOff>231775</xdr:colOff>
      <xdr:row>98</xdr:row>
      <xdr:rowOff>154496</xdr:rowOff>
    </xdr:to>
    <xdr:sp macro="" textlink="">
      <xdr:nvSpPr>
        <xdr:cNvPr id="459" name="円/楕円 458"/>
        <xdr:cNvSpPr/>
      </xdr:nvSpPr>
      <xdr:spPr>
        <a:xfrm>
          <a:off x="10426700" y="1685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139273</xdr:rowOff>
    </xdr:from>
    <xdr:ext cx="469744" cy="259045"/>
    <xdr:sp macro="" textlink="">
      <xdr:nvSpPr>
        <xdr:cNvPr id="460" name="普通建設事業費 （ うち更新整備　）該当値テキスト"/>
        <xdr:cNvSpPr txBox="1"/>
      </xdr:nvSpPr>
      <xdr:spPr>
        <a:xfrm>
          <a:off x="10528300" y="167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75778</xdr:rowOff>
    </xdr:from>
    <xdr:to>
      <xdr:col>14</xdr:col>
      <xdr:colOff>79375</xdr:colOff>
      <xdr:row>99</xdr:row>
      <xdr:rowOff>5928</xdr:rowOff>
    </xdr:to>
    <xdr:sp macro="" textlink="">
      <xdr:nvSpPr>
        <xdr:cNvPr id="461" name="円/楕円 460"/>
        <xdr:cNvSpPr/>
      </xdr:nvSpPr>
      <xdr:spPr>
        <a:xfrm>
          <a:off x="9588500" y="168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168505</xdr:rowOff>
    </xdr:from>
    <xdr:ext cx="469744" cy="259045"/>
    <xdr:sp macro="" textlink="">
      <xdr:nvSpPr>
        <xdr:cNvPr id="462" name="テキスト ボックス 461"/>
        <xdr:cNvSpPr txBox="1"/>
      </xdr:nvSpPr>
      <xdr:spPr>
        <a:xfrm>
          <a:off x="9404427" y="1697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120605</xdr:rowOff>
    </xdr:from>
    <xdr:to>
      <xdr:col>23</xdr:col>
      <xdr:colOff>517525</xdr:colOff>
      <xdr:row>77</xdr:row>
      <xdr:rowOff>157866</xdr:rowOff>
    </xdr:to>
    <xdr:cxnSp macro="">
      <xdr:nvCxnSpPr>
        <xdr:cNvPr id="597" name="直線コネクタ 596"/>
        <xdr:cNvCxnSpPr/>
      </xdr:nvCxnSpPr>
      <xdr:spPr>
        <a:xfrm>
          <a:off x="15481300" y="13322255"/>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120605</xdr:rowOff>
    </xdr:from>
    <xdr:to>
      <xdr:col>22</xdr:col>
      <xdr:colOff>365125</xdr:colOff>
      <xdr:row>77</xdr:row>
      <xdr:rowOff>135379</xdr:rowOff>
    </xdr:to>
    <xdr:cxnSp macro="">
      <xdr:nvCxnSpPr>
        <xdr:cNvPr id="600" name="直線コネクタ 599"/>
        <xdr:cNvCxnSpPr/>
      </xdr:nvCxnSpPr>
      <xdr:spPr>
        <a:xfrm flipV="1">
          <a:off x="14592300" y="13322255"/>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135379</xdr:rowOff>
    </xdr:from>
    <xdr:to>
      <xdr:col>21</xdr:col>
      <xdr:colOff>161925</xdr:colOff>
      <xdr:row>77</xdr:row>
      <xdr:rowOff>141689</xdr:rowOff>
    </xdr:to>
    <xdr:cxnSp macro="">
      <xdr:nvCxnSpPr>
        <xdr:cNvPr id="603" name="直線コネクタ 602"/>
        <xdr:cNvCxnSpPr/>
      </xdr:nvCxnSpPr>
      <xdr:spPr>
        <a:xfrm flipV="1">
          <a:off x="13703300" y="1333702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141689</xdr:rowOff>
    </xdr:from>
    <xdr:to>
      <xdr:col>19</xdr:col>
      <xdr:colOff>644525</xdr:colOff>
      <xdr:row>77</xdr:row>
      <xdr:rowOff>149278</xdr:rowOff>
    </xdr:to>
    <xdr:cxnSp macro="">
      <xdr:nvCxnSpPr>
        <xdr:cNvPr id="606" name="直線コネクタ 605"/>
        <xdr:cNvCxnSpPr/>
      </xdr:nvCxnSpPr>
      <xdr:spPr>
        <a:xfrm flipV="1">
          <a:off x="12814300" y="1334333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107066</xdr:rowOff>
    </xdr:from>
    <xdr:to>
      <xdr:col>23</xdr:col>
      <xdr:colOff>568325</xdr:colOff>
      <xdr:row>78</xdr:row>
      <xdr:rowOff>37216</xdr:rowOff>
    </xdr:to>
    <xdr:sp macro="" textlink="">
      <xdr:nvSpPr>
        <xdr:cNvPr id="616" name="円/楕円 615"/>
        <xdr:cNvSpPr/>
      </xdr:nvSpPr>
      <xdr:spPr>
        <a:xfrm>
          <a:off x="16268700" y="133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85493</xdr:rowOff>
    </xdr:from>
    <xdr:ext cx="534377" cy="259045"/>
    <xdr:sp macro="" textlink="">
      <xdr:nvSpPr>
        <xdr:cNvPr id="617" name="公債費該当値テキスト"/>
        <xdr:cNvSpPr txBox="1"/>
      </xdr:nvSpPr>
      <xdr:spPr>
        <a:xfrm>
          <a:off x="16370300" y="1328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69805</xdr:rowOff>
    </xdr:from>
    <xdr:to>
      <xdr:col>22</xdr:col>
      <xdr:colOff>415925</xdr:colOff>
      <xdr:row>77</xdr:row>
      <xdr:rowOff>171405</xdr:rowOff>
    </xdr:to>
    <xdr:sp macro="" textlink="">
      <xdr:nvSpPr>
        <xdr:cNvPr id="618" name="円/楕円 617"/>
        <xdr:cNvSpPr/>
      </xdr:nvSpPr>
      <xdr:spPr>
        <a:xfrm>
          <a:off x="15430500" y="132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162532</xdr:rowOff>
    </xdr:from>
    <xdr:ext cx="534377" cy="259045"/>
    <xdr:sp macro="" textlink="">
      <xdr:nvSpPr>
        <xdr:cNvPr id="619" name="テキスト ボックス 618"/>
        <xdr:cNvSpPr txBox="1"/>
      </xdr:nvSpPr>
      <xdr:spPr>
        <a:xfrm>
          <a:off x="15214111" y="1336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84579</xdr:rowOff>
    </xdr:from>
    <xdr:to>
      <xdr:col>21</xdr:col>
      <xdr:colOff>212725</xdr:colOff>
      <xdr:row>78</xdr:row>
      <xdr:rowOff>14729</xdr:rowOff>
    </xdr:to>
    <xdr:sp macro="" textlink="">
      <xdr:nvSpPr>
        <xdr:cNvPr id="620" name="円/楕円 619"/>
        <xdr:cNvSpPr/>
      </xdr:nvSpPr>
      <xdr:spPr>
        <a:xfrm>
          <a:off x="14541500" y="1328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5856</xdr:rowOff>
    </xdr:from>
    <xdr:ext cx="534377" cy="259045"/>
    <xdr:sp macro="" textlink="">
      <xdr:nvSpPr>
        <xdr:cNvPr id="621" name="テキスト ボックス 620"/>
        <xdr:cNvSpPr txBox="1"/>
      </xdr:nvSpPr>
      <xdr:spPr>
        <a:xfrm>
          <a:off x="14325111" y="1337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90889</xdr:rowOff>
    </xdr:from>
    <xdr:to>
      <xdr:col>20</xdr:col>
      <xdr:colOff>9525</xdr:colOff>
      <xdr:row>78</xdr:row>
      <xdr:rowOff>21039</xdr:rowOff>
    </xdr:to>
    <xdr:sp macro="" textlink="">
      <xdr:nvSpPr>
        <xdr:cNvPr id="622" name="円/楕円 621"/>
        <xdr:cNvSpPr/>
      </xdr:nvSpPr>
      <xdr:spPr>
        <a:xfrm>
          <a:off x="13652500" y="132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12166</xdr:rowOff>
    </xdr:from>
    <xdr:ext cx="534377" cy="259045"/>
    <xdr:sp macro="" textlink="">
      <xdr:nvSpPr>
        <xdr:cNvPr id="623" name="テキスト ボックス 622"/>
        <xdr:cNvSpPr txBox="1"/>
      </xdr:nvSpPr>
      <xdr:spPr>
        <a:xfrm>
          <a:off x="13436111" y="133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98478</xdr:rowOff>
    </xdr:from>
    <xdr:to>
      <xdr:col>18</xdr:col>
      <xdr:colOff>492125</xdr:colOff>
      <xdr:row>78</xdr:row>
      <xdr:rowOff>28628</xdr:rowOff>
    </xdr:to>
    <xdr:sp macro="" textlink="">
      <xdr:nvSpPr>
        <xdr:cNvPr id="624" name="円/楕円 623"/>
        <xdr:cNvSpPr/>
      </xdr:nvSpPr>
      <xdr:spPr>
        <a:xfrm>
          <a:off x="12763500" y="133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19755</xdr:rowOff>
    </xdr:from>
    <xdr:ext cx="534377" cy="259045"/>
    <xdr:sp macro="" textlink="">
      <xdr:nvSpPr>
        <xdr:cNvPr id="625" name="テキスト ボックス 624"/>
        <xdr:cNvSpPr txBox="1"/>
      </xdr:nvSpPr>
      <xdr:spPr>
        <a:xfrm>
          <a:off x="12547111" y="1339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119762</xdr:rowOff>
    </xdr:from>
    <xdr:to>
      <xdr:col>23</xdr:col>
      <xdr:colOff>517525</xdr:colOff>
      <xdr:row>96</xdr:row>
      <xdr:rowOff>74206</xdr:rowOff>
    </xdr:to>
    <xdr:cxnSp macro="">
      <xdr:nvCxnSpPr>
        <xdr:cNvPr id="654" name="直線コネクタ 653"/>
        <xdr:cNvCxnSpPr/>
      </xdr:nvCxnSpPr>
      <xdr:spPr>
        <a:xfrm flipV="1">
          <a:off x="15481300" y="16407512"/>
          <a:ext cx="838200" cy="12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35882</xdr:rowOff>
    </xdr:from>
    <xdr:ext cx="534377" cy="259045"/>
    <xdr:sp macro="" textlink="">
      <xdr:nvSpPr>
        <xdr:cNvPr id="655" name="積立金平均値テキスト"/>
        <xdr:cNvSpPr txBox="1"/>
      </xdr:nvSpPr>
      <xdr:spPr>
        <a:xfrm>
          <a:off x="16370300" y="166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74206</xdr:rowOff>
    </xdr:from>
    <xdr:to>
      <xdr:col>22</xdr:col>
      <xdr:colOff>365125</xdr:colOff>
      <xdr:row>98</xdr:row>
      <xdr:rowOff>12167</xdr:rowOff>
    </xdr:to>
    <xdr:cxnSp macro="">
      <xdr:nvCxnSpPr>
        <xdr:cNvPr id="657" name="直線コネクタ 656"/>
        <xdr:cNvCxnSpPr/>
      </xdr:nvCxnSpPr>
      <xdr:spPr>
        <a:xfrm flipV="1">
          <a:off x="14592300" y="16533406"/>
          <a:ext cx="889000" cy="28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152404</xdr:rowOff>
    </xdr:from>
    <xdr:ext cx="534377" cy="259045"/>
    <xdr:sp macro="" textlink="">
      <xdr:nvSpPr>
        <xdr:cNvPr id="659" name="テキスト ボックス 658"/>
        <xdr:cNvSpPr txBox="1"/>
      </xdr:nvSpPr>
      <xdr:spPr>
        <a:xfrm>
          <a:off x="15214111" y="167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123000</xdr:rowOff>
    </xdr:from>
    <xdr:to>
      <xdr:col>21</xdr:col>
      <xdr:colOff>161925</xdr:colOff>
      <xdr:row>98</xdr:row>
      <xdr:rowOff>12167</xdr:rowOff>
    </xdr:to>
    <xdr:cxnSp macro="">
      <xdr:nvCxnSpPr>
        <xdr:cNvPr id="660" name="直線コネクタ 659"/>
        <xdr:cNvCxnSpPr/>
      </xdr:nvCxnSpPr>
      <xdr:spPr>
        <a:xfrm>
          <a:off x="13703300" y="16582200"/>
          <a:ext cx="889000" cy="2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101333</xdr:rowOff>
    </xdr:from>
    <xdr:to>
      <xdr:col>19</xdr:col>
      <xdr:colOff>644525</xdr:colOff>
      <xdr:row>96</xdr:row>
      <xdr:rowOff>123000</xdr:rowOff>
    </xdr:to>
    <xdr:cxnSp macro="">
      <xdr:nvCxnSpPr>
        <xdr:cNvPr id="663" name="直線コネクタ 662"/>
        <xdr:cNvCxnSpPr/>
      </xdr:nvCxnSpPr>
      <xdr:spPr>
        <a:xfrm>
          <a:off x="12814300" y="16560533"/>
          <a:ext cx="8890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30306</xdr:rowOff>
    </xdr:from>
    <xdr:ext cx="534377" cy="259045"/>
    <xdr:sp macro="" textlink="">
      <xdr:nvSpPr>
        <xdr:cNvPr id="667" name="テキスト ボックス 666"/>
        <xdr:cNvSpPr txBox="1"/>
      </xdr:nvSpPr>
      <xdr:spPr>
        <a:xfrm>
          <a:off x="12547111" y="1666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68962</xdr:rowOff>
    </xdr:from>
    <xdr:to>
      <xdr:col>23</xdr:col>
      <xdr:colOff>568325</xdr:colOff>
      <xdr:row>95</xdr:row>
      <xdr:rowOff>170562</xdr:rowOff>
    </xdr:to>
    <xdr:sp macro="" textlink="">
      <xdr:nvSpPr>
        <xdr:cNvPr id="673" name="円/楕円 672"/>
        <xdr:cNvSpPr/>
      </xdr:nvSpPr>
      <xdr:spPr>
        <a:xfrm>
          <a:off x="16268700" y="163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91839</xdr:rowOff>
    </xdr:from>
    <xdr:ext cx="534377" cy="259045"/>
    <xdr:sp macro="" textlink="">
      <xdr:nvSpPr>
        <xdr:cNvPr id="674" name="積立金該当値テキスト"/>
        <xdr:cNvSpPr txBox="1"/>
      </xdr:nvSpPr>
      <xdr:spPr>
        <a:xfrm>
          <a:off x="16370300" y="162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23406</xdr:rowOff>
    </xdr:from>
    <xdr:to>
      <xdr:col>22</xdr:col>
      <xdr:colOff>415925</xdr:colOff>
      <xdr:row>96</xdr:row>
      <xdr:rowOff>125006</xdr:rowOff>
    </xdr:to>
    <xdr:sp macro="" textlink="">
      <xdr:nvSpPr>
        <xdr:cNvPr id="675" name="円/楕円 674"/>
        <xdr:cNvSpPr/>
      </xdr:nvSpPr>
      <xdr:spPr>
        <a:xfrm>
          <a:off x="15430500" y="1648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141533</xdr:rowOff>
    </xdr:from>
    <xdr:ext cx="534377" cy="259045"/>
    <xdr:sp macro="" textlink="">
      <xdr:nvSpPr>
        <xdr:cNvPr id="676" name="テキスト ボックス 675"/>
        <xdr:cNvSpPr txBox="1"/>
      </xdr:nvSpPr>
      <xdr:spPr>
        <a:xfrm>
          <a:off x="15214111" y="1625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132817</xdr:rowOff>
    </xdr:from>
    <xdr:to>
      <xdr:col>21</xdr:col>
      <xdr:colOff>212725</xdr:colOff>
      <xdr:row>98</xdr:row>
      <xdr:rowOff>62967</xdr:rowOff>
    </xdr:to>
    <xdr:sp macro="" textlink="">
      <xdr:nvSpPr>
        <xdr:cNvPr id="677" name="円/楕円 676"/>
        <xdr:cNvSpPr/>
      </xdr:nvSpPr>
      <xdr:spPr>
        <a:xfrm>
          <a:off x="14541500" y="167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54094</xdr:rowOff>
    </xdr:from>
    <xdr:ext cx="534377" cy="259045"/>
    <xdr:sp macro="" textlink="">
      <xdr:nvSpPr>
        <xdr:cNvPr id="678" name="テキスト ボックス 677"/>
        <xdr:cNvSpPr txBox="1"/>
      </xdr:nvSpPr>
      <xdr:spPr>
        <a:xfrm>
          <a:off x="14325111" y="1685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72200</xdr:rowOff>
    </xdr:from>
    <xdr:to>
      <xdr:col>20</xdr:col>
      <xdr:colOff>9525</xdr:colOff>
      <xdr:row>97</xdr:row>
      <xdr:rowOff>2350</xdr:rowOff>
    </xdr:to>
    <xdr:sp macro="" textlink="">
      <xdr:nvSpPr>
        <xdr:cNvPr id="679" name="円/楕円 678"/>
        <xdr:cNvSpPr/>
      </xdr:nvSpPr>
      <xdr:spPr>
        <a:xfrm>
          <a:off x="13652500" y="165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164927</xdr:rowOff>
    </xdr:from>
    <xdr:ext cx="534377" cy="259045"/>
    <xdr:sp macro="" textlink="">
      <xdr:nvSpPr>
        <xdr:cNvPr id="680" name="テキスト ボックス 679"/>
        <xdr:cNvSpPr txBox="1"/>
      </xdr:nvSpPr>
      <xdr:spPr>
        <a:xfrm>
          <a:off x="13436111" y="1662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50533</xdr:rowOff>
    </xdr:from>
    <xdr:to>
      <xdr:col>18</xdr:col>
      <xdr:colOff>492125</xdr:colOff>
      <xdr:row>96</xdr:row>
      <xdr:rowOff>152133</xdr:rowOff>
    </xdr:to>
    <xdr:sp macro="" textlink="">
      <xdr:nvSpPr>
        <xdr:cNvPr id="681" name="円/楕円 680"/>
        <xdr:cNvSpPr/>
      </xdr:nvSpPr>
      <xdr:spPr>
        <a:xfrm>
          <a:off x="12763500" y="165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168660</xdr:rowOff>
    </xdr:from>
    <xdr:ext cx="534377" cy="259045"/>
    <xdr:sp macro="" textlink="">
      <xdr:nvSpPr>
        <xdr:cNvPr id="682" name="テキスト ボックス 681"/>
        <xdr:cNvSpPr txBox="1"/>
      </xdr:nvSpPr>
      <xdr:spPr>
        <a:xfrm>
          <a:off x="12547111" y="1628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30412</xdr:rowOff>
    </xdr:from>
    <xdr:to>
      <xdr:col>32</xdr:col>
      <xdr:colOff>187325</xdr:colOff>
      <xdr:row>77</xdr:row>
      <xdr:rowOff>33254</xdr:rowOff>
    </xdr:to>
    <xdr:cxnSp macro="">
      <xdr:nvCxnSpPr>
        <xdr:cNvPr id="828" name="直線コネクタ 827"/>
        <xdr:cNvCxnSpPr/>
      </xdr:nvCxnSpPr>
      <xdr:spPr>
        <a:xfrm>
          <a:off x="21323300" y="13232062"/>
          <a:ext cx="8382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3194</xdr:rowOff>
    </xdr:from>
    <xdr:to>
      <xdr:col>31</xdr:col>
      <xdr:colOff>34925</xdr:colOff>
      <xdr:row>77</xdr:row>
      <xdr:rowOff>30412</xdr:rowOff>
    </xdr:to>
    <xdr:cxnSp macro="">
      <xdr:nvCxnSpPr>
        <xdr:cNvPr id="831" name="直線コネクタ 830"/>
        <xdr:cNvCxnSpPr/>
      </xdr:nvCxnSpPr>
      <xdr:spPr>
        <a:xfrm>
          <a:off x="20434300" y="13204844"/>
          <a:ext cx="889000" cy="2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3194</xdr:rowOff>
    </xdr:from>
    <xdr:to>
      <xdr:col>29</xdr:col>
      <xdr:colOff>517525</xdr:colOff>
      <xdr:row>77</xdr:row>
      <xdr:rowOff>44717</xdr:rowOff>
    </xdr:to>
    <xdr:cxnSp macro="">
      <xdr:nvCxnSpPr>
        <xdr:cNvPr id="834" name="直線コネクタ 833"/>
        <xdr:cNvCxnSpPr/>
      </xdr:nvCxnSpPr>
      <xdr:spPr>
        <a:xfrm flipV="1">
          <a:off x="19545300" y="13204844"/>
          <a:ext cx="889000" cy="4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44717</xdr:rowOff>
    </xdr:from>
    <xdr:to>
      <xdr:col>28</xdr:col>
      <xdr:colOff>314325</xdr:colOff>
      <xdr:row>77</xdr:row>
      <xdr:rowOff>46284</xdr:rowOff>
    </xdr:to>
    <xdr:cxnSp macro="">
      <xdr:nvCxnSpPr>
        <xdr:cNvPr id="837" name="直線コネクタ 836"/>
        <xdr:cNvCxnSpPr/>
      </xdr:nvCxnSpPr>
      <xdr:spPr>
        <a:xfrm flipV="1">
          <a:off x="18656300" y="13246367"/>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153904</xdr:rowOff>
    </xdr:from>
    <xdr:to>
      <xdr:col>32</xdr:col>
      <xdr:colOff>238125</xdr:colOff>
      <xdr:row>77</xdr:row>
      <xdr:rowOff>84054</xdr:rowOff>
    </xdr:to>
    <xdr:sp macro="" textlink="">
      <xdr:nvSpPr>
        <xdr:cNvPr id="847" name="円/楕円 846"/>
        <xdr:cNvSpPr/>
      </xdr:nvSpPr>
      <xdr:spPr>
        <a:xfrm>
          <a:off x="22110700" y="131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132331</xdr:rowOff>
    </xdr:from>
    <xdr:ext cx="534377" cy="259045"/>
    <xdr:sp macro="" textlink="">
      <xdr:nvSpPr>
        <xdr:cNvPr id="848" name="繰出金該当値テキスト"/>
        <xdr:cNvSpPr txBox="1"/>
      </xdr:nvSpPr>
      <xdr:spPr>
        <a:xfrm>
          <a:off x="22212300" y="1316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45,019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151062</xdr:rowOff>
    </xdr:from>
    <xdr:to>
      <xdr:col>31</xdr:col>
      <xdr:colOff>85725</xdr:colOff>
      <xdr:row>77</xdr:row>
      <xdr:rowOff>81212</xdr:rowOff>
    </xdr:to>
    <xdr:sp macro="" textlink="">
      <xdr:nvSpPr>
        <xdr:cNvPr id="849" name="円/楕円 848"/>
        <xdr:cNvSpPr/>
      </xdr:nvSpPr>
      <xdr:spPr>
        <a:xfrm>
          <a:off x="21272500" y="131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72339</xdr:rowOff>
    </xdr:from>
    <xdr:ext cx="534377" cy="259045"/>
    <xdr:sp macro="" textlink="">
      <xdr:nvSpPr>
        <xdr:cNvPr id="850" name="テキスト ボックス 849"/>
        <xdr:cNvSpPr txBox="1"/>
      </xdr:nvSpPr>
      <xdr:spPr>
        <a:xfrm>
          <a:off x="21056111" y="132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123844</xdr:rowOff>
    </xdr:from>
    <xdr:to>
      <xdr:col>29</xdr:col>
      <xdr:colOff>568325</xdr:colOff>
      <xdr:row>77</xdr:row>
      <xdr:rowOff>53994</xdr:rowOff>
    </xdr:to>
    <xdr:sp macro="" textlink="">
      <xdr:nvSpPr>
        <xdr:cNvPr id="851" name="円/楕円 850"/>
        <xdr:cNvSpPr/>
      </xdr:nvSpPr>
      <xdr:spPr>
        <a:xfrm>
          <a:off x="20383500" y="131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45121</xdr:rowOff>
    </xdr:from>
    <xdr:ext cx="534377" cy="259045"/>
    <xdr:sp macro="" textlink="">
      <xdr:nvSpPr>
        <xdr:cNvPr id="852" name="テキスト ボックス 851"/>
        <xdr:cNvSpPr txBox="1"/>
      </xdr:nvSpPr>
      <xdr:spPr>
        <a:xfrm>
          <a:off x="20167111" y="132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165367</xdr:rowOff>
    </xdr:from>
    <xdr:to>
      <xdr:col>28</xdr:col>
      <xdr:colOff>365125</xdr:colOff>
      <xdr:row>77</xdr:row>
      <xdr:rowOff>95517</xdr:rowOff>
    </xdr:to>
    <xdr:sp macro="" textlink="">
      <xdr:nvSpPr>
        <xdr:cNvPr id="853" name="円/楕円 852"/>
        <xdr:cNvSpPr/>
      </xdr:nvSpPr>
      <xdr:spPr>
        <a:xfrm>
          <a:off x="19494500" y="1319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86644</xdr:rowOff>
    </xdr:from>
    <xdr:ext cx="534377" cy="259045"/>
    <xdr:sp macro="" textlink="">
      <xdr:nvSpPr>
        <xdr:cNvPr id="854" name="テキスト ボックス 853"/>
        <xdr:cNvSpPr txBox="1"/>
      </xdr:nvSpPr>
      <xdr:spPr>
        <a:xfrm>
          <a:off x="19278111" y="1328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166934</xdr:rowOff>
    </xdr:from>
    <xdr:to>
      <xdr:col>27</xdr:col>
      <xdr:colOff>161925</xdr:colOff>
      <xdr:row>77</xdr:row>
      <xdr:rowOff>97084</xdr:rowOff>
    </xdr:to>
    <xdr:sp macro="" textlink="">
      <xdr:nvSpPr>
        <xdr:cNvPr id="855" name="円/楕円 854"/>
        <xdr:cNvSpPr/>
      </xdr:nvSpPr>
      <xdr:spPr>
        <a:xfrm>
          <a:off x="18605500" y="131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88211</xdr:rowOff>
    </xdr:from>
    <xdr:ext cx="534377" cy="259045"/>
    <xdr:sp macro="" textlink="">
      <xdr:nvSpPr>
        <xdr:cNvPr id="856" name="テキスト ボックス 855"/>
        <xdr:cNvSpPr txBox="1"/>
      </xdr:nvSpPr>
      <xdr:spPr>
        <a:xfrm>
          <a:off x="18389111" y="132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歳出決算総額の住民１人当たりのコストは、</a:t>
          </a:r>
          <a:r>
            <a:rPr kumimoji="1" lang="en-US" altLang="ja-JP" sz="1300">
              <a:latin typeface="ＭＳ Ｐゴシック"/>
            </a:rPr>
            <a:t>401,996</a:t>
          </a:r>
          <a:r>
            <a:rPr kumimoji="1" lang="ja-JP" altLang="en-US" sz="1300">
              <a:latin typeface="ＭＳ Ｐゴシック"/>
            </a:rPr>
            <a:t>円となっており、人件費は、類似団体平均値の約</a:t>
          </a:r>
          <a:r>
            <a:rPr kumimoji="1" lang="en-US" altLang="ja-JP" sz="1300">
              <a:latin typeface="ＭＳ Ｐゴシック"/>
            </a:rPr>
            <a:t>1/2</a:t>
          </a:r>
          <a:r>
            <a:rPr kumimoji="1" lang="ja-JP" altLang="en-US" sz="1300">
              <a:latin typeface="ＭＳ Ｐゴシック"/>
            </a:rPr>
            <a:t>の経費となっている。</a:t>
          </a:r>
        </a:p>
        <a:p>
          <a:r>
            <a:rPr kumimoji="1" lang="ja-JP" altLang="en-US" sz="1300">
              <a:latin typeface="ＭＳ Ｐゴシック"/>
            </a:rPr>
            <a:t>義務的経費である扶助費は類似団体平均のコストを上回っているが、公債費については、下回っている為、住民１人当たりの負債経費負担は少ない。</a:t>
          </a:r>
        </a:p>
        <a:p>
          <a:r>
            <a:rPr kumimoji="1" lang="ja-JP" altLang="en-US" sz="1300">
              <a:latin typeface="ＭＳ Ｐゴシック"/>
            </a:rPr>
            <a:t>物件費については、人件費のコストが少ない分、類似団体平均値を上回っている。</a:t>
          </a:r>
        </a:p>
        <a:p>
          <a:r>
            <a:rPr kumimoji="1" lang="ja-JP" altLang="en-US" sz="1300">
              <a:latin typeface="ＭＳ Ｐゴシック"/>
            </a:rPr>
            <a:t>積立金の増額は、今後予定の普通建設事業に備えたものとなっている。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山梨県昭和町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19,472
18,705
9.08
8,160,497
7,827,665
296,167
5,185,150
5,681,052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9.8
31.7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35524</xdr:rowOff>
    </xdr:from>
    <xdr:to>
      <xdr:col>6</xdr:col>
      <xdr:colOff>511175</xdr:colOff>
      <xdr:row>37</xdr:row>
      <xdr:rowOff>105737</xdr:rowOff>
    </xdr:to>
    <xdr:cxnSp macro="">
      <xdr:nvCxnSpPr>
        <xdr:cNvPr id="63" name="直線コネクタ 62"/>
        <xdr:cNvCxnSpPr/>
      </xdr:nvCxnSpPr>
      <xdr:spPr>
        <a:xfrm flipV="1">
          <a:off x="3797300" y="637917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105737</xdr:rowOff>
    </xdr:from>
    <xdr:to>
      <xdr:col>5</xdr:col>
      <xdr:colOff>358775</xdr:colOff>
      <xdr:row>37</xdr:row>
      <xdr:rowOff>151783</xdr:rowOff>
    </xdr:to>
    <xdr:cxnSp macro="">
      <xdr:nvCxnSpPr>
        <xdr:cNvPr id="66" name="直線コネクタ 65"/>
        <xdr:cNvCxnSpPr/>
      </xdr:nvCxnSpPr>
      <xdr:spPr>
        <a:xfrm flipV="1">
          <a:off x="2908300" y="6449387"/>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52179</xdr:rowOff>
    </xdr:from>
    <xdr:to>
      <xdr:col>4</xdr:col>
      <xdr:colOff>155575</xdr:colOff>
      <xdr:row>37</xdr:row>
      <xdr:rowOff>151783</xdr:rowOff>
    </xdr:to>
    <xdr:cxnSp macro="">
      <xdr:nvCxnSpPr>
        <xdr:cNvPr id="69" name="直線コネクタ 68"/>
        <xdr:cNvCxnSpPr/>
      </xdr:nvCxnSpPr>
      <xdr:spPr>
        <a:xfrm>
          <a:off x="2019300" y="6395829"/>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7765</xdr:rowOff>
    </xdr:from>
    <xdr:to>
      <xdr:col>2</xdr:col>
      <xdr:colOff>638175</xdr:colOff>
      <xdr:row>37</xdr:row>
      <xdr:rowOff>52179</xdr:rowOff>
    </xdr:to>
    <xdr:cxnSp macro="">
      <xdr:nvCxnSpPr>
        <xdr:cNvPr id="72" name="直線コネクタ 71"/>
        <xdr:cNvCxnSpPr/>
      </xdr:nvCxnSpPr>
      <xdr:spPr>
        <a:xfrm>
          <a:off x="1130300" y="6179965"/>
          <a:ext cx="889000" cy="2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156174</xdr:rowOff>
    </xdr:from>
    <xdr:to>
      <xdr:col>6</xdr:col>
      <xdr:colOff>561975</xdr:colOff>
      <xdr:row>37</xdr:row>
      <xdr:rowOff>86324</xdr:rowOff>
    </xdr:to>
    <xdr:sp macro="" textlink="">
      <xdr:nvSpPr>
        <xdr:cNvPr id="82" name="円/楕円 81"/>
        <xdr:cNvSpPr/>
      </xdr:nvSpPr>
      <xdr:spPr>
        <a:xfrm>
          <a:off x="4584700" y="632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134601</xdr:rowOff>
    </xdr:from>
    <xdr:ext cx="469744" cy="259045"/>
    <xdr:sp macro="" textlink="">
      <xdr:nvSpPr>
        <xdr:cNvPr id="83" name="議会費該当値テキスト"/>
        <xdr:cNvSpPr txBox="1"/>
      </xdr:nvSpPr>
      <xdr:spPr>
        <a:xfrm>
          <a:off x="4686300" y="630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54937</xdr:rowOff>
    </xdr:from>
    <xdr:to>
      <xdr:col>5</xdr:col>
      <xdr:colOff>409575</xdr:colOff>
      <xdr:row>37</xdr:row>
      <xdr:rowOff>156537</xdr:rowOff>
    </xdr:to>
    <xdr:sp macro="" textlink="">
      <xdr:nvSpPr>
        <xdr:cNvPr id="84" name="円/楕円 83"/>
        <xdr:cNvSpPr/>
      </xdr:nvSpPr>
      <xdr:spPr>
        <a:xfrm>
          <a:off x="3746500" y="6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147664</xdr:rowOff>
    </xdr:from>
    <xdr:ext cx="469744" cy="259045"/>
    <xdr:sp macro="" textlink="">
      <xdr:nvSpPr>
        <xdr:cNvPr id="85" name="テキスト ボックス 84"/>
        <xdr:cNvSpPr txBox="1"/>
      </xdr:nvSpPr>
      <xdr:spPr>
        <a:xfrm>
          <a:off x="3562427" y="6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100983</xdr:rowOff>
    </xdr:from>
    <xdr:to>
      <xdr:col>4</xdr:col>
      <xdr:colOff>206375</xdr:colOff>
      <xdr:row>38</xdr:row>
      <xdr:rowOff>31133</xdr:rowOff>
    </xdr:to>
    <xdr:sp macro="" textlink="">
      <xdr:nvSpPr>
        <xdr:cNvPr id="86" name="円/楕円 85"/>
        <xdr:cNvSpPr/>
      </xdr:nvSpPr>
      <xdr:spPr>
        <a:xfrm>
          <a:off x="2857500" y="644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22260</xdr:rowOff>
    </xdr:from>
    <xdr:ext cx="469744" cy="259045"/>
    <xdr:sp macro="" textlink="">
      <xdr:nvSpPr>
        <xdr:cNvPr id="87" name="テキスト ボックス 86"/>
        <xdr:cNvSpPr txBox="1"/>
      </xdr:nvSpPr>
      <xdr:spPr>
        <a:xfrm>
          <a:off x="2673427" y="653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1379</xdr:rowOff>
    </xdr:from>
    <xdr:to>
      <xdr:col>3</xdr:col>
      <xdr:colOff>3175</xdr:colOff>
      <xdr:row>37</xdr:row>
      <xdr:rowOff>102979</xdr:rowOff>
    </xdr:to>
    <xdr:sp macro="" textlink="">
      <xdr:nvSpPr>
        <xdr:cNvPr id="88" name="円/楕円 87"/>
        <xdr:cNvSpPr/>
      </xdr:nvSpPr>
      <xdr:spPr>
        <a:xfrm>
          <a:off x="1968500" y="634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94106</xdr:rowOff>
    </xdr:from>
    <xdr:ext cx="469744" cy="259045"/>
    <xdr:sp macro="" textlink="">
      <xdr:nvSpPr>
        <xdr:cNvPr id="89" name="テキスト ボックス 88"/>
        <xdr:cNvSpPr txBox="1"/>
      </xdr:nvSpPr>
      <xdr:spPr>
        <a:xfrm>
          <a:off x="1784427" y="643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128415</xdr:rowOff>
    </xdr:from>
    <xdr:to>
      <xdr:col>1</xdr:col>
      <xdr:colOff>485775</xdr:colOff>
      <xdr:row>36</xdr:row>
      <xdr:rowOff>58565</xdr:rowOff>
    </xdr:to>
    <xdr:sp macro="" textlink="">
      <xdr:nvSpPr>
        <xdr:cNvPr id="90" name="円/楕円 89"/>
        <xdr:cNvSpPr/>
      </xdr:nvSpPr>
      <xdr:spPr>
        <a:xfrm>
          <a:off x="1079500" y="612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49692</xdr:rowOff>
    </xdr:from>
    <xdr:ext cx="469744" cy="259045"/>
    <xdr:sp macro="" textlink="">
      <xdr:nvSpPr>
        <xdr:cNvPr id="91" name="テキスト ボックス 90"/>
        <xdr:cNvSpPr txBox="1"/>
      </xdr:nvSpPr>
      <xdr:spPr>
        <a:xfrm>
          <a:off x="895427" y="62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59831</xdr:rowOff>
    </xdr:from>
    <xdr:to>
      <xdr:col>6</xdr:col>
      <xdr:colOff>511175</xdr:colOff>
      <xdr:row>56</xdr:row>
      <xdr:rowOff>41315</xdr:rowOff>
    </xdr:to>
    <xdr:cxnSp macro="">
      <xdr:nvCxnSpPr>
        <xdr:cNvPr id="123" name="直線コネクタ 122"/>
        <xdr:cNvCxnSpPr/>
      </xdr:nvCxnSpPr>
      <xdr:spPr>
        <a:xfrm flipV="1">
          <a:off x="3797300" y="9489581"/>
          <a:ext cx="838200" cy="15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41315</xdr:rowOff>
    </xdr:from>
    <xdr:to>
      <xdr:col>5</xdr:col>
      <xdr:colOff>358775</xdr:colOff>
      <xdr:row>57</xdr:row>
      <xdr:rowOff>63554</xdr:rowOff>
    </xdr:to>
    <xdr:cxnSp macro="">
      <xdr:nvCxnSpPr>
        <xdr:cNvPr id="126" name="直線コネクタ 125"/>
        <xdr:cNvCxnSpPr/>
      </xdr:nvCxnSpPr>
      <xdr:spPr>
        <a:xfrm flipV="1">
          <a:off x="2908300" y="9642515"/>
          <a:ext cx="889000" cy="19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66548</xdr:rowOff>
    </xdr:from>
    <xdr:to>
      <xdr:col>4</xdr:col>
      <xdr:colOff>155575</xdr:colOff>
      <xdr:row>57</xdr:row>
      <xdr:rowOff>63554</xdr:rowOff>
    </xdr:to>
    <xdr:cxnSp macro="">
      <xdr:nvCxnSpPr>
        <xdr:cNvPr id="129" name="直線コネクタ 128"/>
        <xdr:cNvCxnSpPr/>
      </xdr:nvCxnSpPr>
      <xdr:spPr>
        <a:xfrm>
          <a:off x="2019300" y="9667748"/>
          <a:ext cx="889000" cy="16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24170</xdr:rowOff>
    </xdr:from>
    <xdr:to>
      <xdr:col>2</xdr:col>
      <xdr:colOff>638175</xdr:colOff>
      <xdr:row>56</xdr:row>
      <xdr:rowOff>66548</xdr:rowOff>
    </xdr:to>
    <xdr:cxnSp macro="">
      <xdr:nvCxnSpPr>
        <xdr:cNvPr id="132" name="直線コネクタ 131"/>
        <xdr:cNvCxnSpPr/>
      </xdr:nvCxnSpPr>
      <xdr:spPr>
        <a:xfrm>
          <a:off x="1130300" y="9625370"/>
          <a:ext cx="889000" cy="4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68742</xdr:rowOff>
    </xdr:from>
    <xdr:ext cx="534377" cy="259045"/>
    <xdr:sp macro="" textlink="">
      <xdr:nvSpPr>
        <xdr:cNvPr id="136" name="テキスト ボックス 135"/>
        <xdr:cNvSpPr txBox="1"/>
      </xdr:nvSpPr>
      <xdr:spPr>
        <a:xfrm>
          <a:off x="863111" y="966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9031</xdr:rowOff>
    </xdr:from>
    <xdr:to>
      <xdr:col>6</xdr:col>
      <xdr:colOff>561975</xdr:colOff>
      <xdr:row>55</xdr:row>
      <xdr:rowOff>110631</xdr:rowOff>
    </xdr:to>
    <xdr:sp macro="" textlink="">
      <xdr:nvSpPr>
        <xdr:cNvPr id="142" name="円/楕円 141"/>
        <xdr:cNvSpPr/>
      </xdr:nvSpPr>
      <xdr:spPr>
        <a:xfrm>
          <a:off x="4584700" y="94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31908</xdr:rowOff>
    </xdr:from>
    <xdr:ext cx="534377" cy="259045"/>
    <xdr:sp macro="" textlink="">
      <xdr:nvSpPr>
        <xdr:cNvPr id="143" name="総務費該当値テキスト"/>
        <xdr:cNvSpPr txBox="1"/>
      </xdr:nvSpPr>
      <xdr:spPr>
        <a:xfrm>
          <a:off x="4686300" y="929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96,587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161965</xdr:rowOff>
    </xdr:from>
    <xdr:to>
      <xdr:col>5</xdr:col>
      <xdr:colOff>409575</xdr:colOff>
      <xdr:row>56</xdr:row>
      <xdr:rowOff>92115</xdr:rowOff>
    </xdr:to>
    <xdr:sp macro="" textlink="">
      <xdr:nvSpPr>
        <xdr:cNvPr id="144" name="円/楕円 143"/>
        <xdr:cNvSpPr/>
      </xdr:nvSpPr>
      <xdr:spPr>
        <a:xfrm>
          <a:off x="3746500" y="9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108642</xdr:rowOff>
    </xdr:from>
    <xdr:ext cx="534377" cy="259045"/>
    <xdr:sp macro="" textlink="">
      <xdr:nvSpPr>
        <xdr:cNvPr id="145" name="テキスト ボックス 144"/>
        <xdr:cNvSpPr txBox="1"/>
      </xdr:nvSpPr>
      <xdr:spPr>
        <a:xfrm>
          <a:off x="3530111" y="936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12754</xdr:rowOff>
    </xdr:from>
    <xdr:to>
      <xdr:col>4</xdr:col>
      <xdr:colOff>206375</xdr:colOff>
      <xdr:row>57</xdr:row>
      <xdr:rowOff>114354</xdr:rowOff>
    </xdr:to>
    <xdr:sp macro="" textlink="">
      <xdr:nvSpPr>
        <xdr:cNvPr id="146" name="円/楕円 145"/>
        <xdr:cNvSpPr/>
      </xdr:nvSpPr>
      <xdr:spPr>
        <a:xfrm>
          <a:off x="2857500" y="978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105481</xdr:rowOff>
    </xdr:from>
    <xdr:ext cx="534377" cy="259045"/>
    <xdr:sp macro="" textlink="">
      <xdr:nvSpPr>
        <xdr:cNvPr id="147" name="テキスト ボックス 146"/>
        <xdr:cNvSpPr txBox="1"/>
      </xdr:nvSpPr>
      <xdr:spPr>
        <a:xfrm>
          <a:off x="2641111" y="987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64,745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15748</xdr:rowOff>
    </xdr:from>
    <xdr:to>
      <xdr:col>3</xdr:col>
      <xdr:colOff>3175</xdr:colOff>
      <xdr:row>56</xdr:row>
      <xdr:rowOff>117348</xdr:rowOff>
    </xdr:to>
    <xdr:sp macro="" textlink="">
      <xdr:nvSpPr>
        <xdr:cNvPr id="148" name="円/楕円 147"/>
        <xdr:cNvSpPr/>
      </xdr:nvSpPr>
      <xdr:spPr>
        <a:xfrm>
          <a:off x="1968500" y="961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108475</xdr:rowOff>
    </xdr:from>
    <xdr:ext cx="534377" cy="259045"/>
    <xdr:sp macro="" textlink="">
      <xdr:nvSpPr>
        <xdr:cNvPr id="149" name="テキスト ボックス 148"/>
        <xdr:cNvSpPr txBox="1"/>
      </xdr:nvSpPr>
      <xdr:spPr>
        <a:xfrm>
          <a:off x="1752111" y="97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80,220</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144820</xdr:rowOff>
    </xdr:from>
    <xdr:to>
      <xdr:col>1</xdr:col>
      <xdr:colOff>485775</xdr:colOff>
      <xdr:row>56</xdr:row>
      <xdr:rowOff>74970</xdr:rowOff>
    </xdr:to>
    <xdr:sp macro="" textlink="">
      <xdr:nvSpPr>
        <xdr:cNvPr id="150" name="円/楕円 149"/>
        <xdr:cNvSpPr/>
      </xdr:nvSpPr>
      <xdr:spPr>
        <a:xfrm>
          <a:off x="1079500" y="957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91497</xdr:rowOff>
    </xdr:from>
    <xdr:ext cx="534377" cy="259045"/>
    <xdr:sp macro="" textlink="">
      <xdr:nvSpPr>
        <xdr:cNvPr id="151" name="テキスト ボックス 150"/>
        <xdr:cNvSpPr txBox="1"/>
      </xdr:nvSpPr>
      <xdr:spPr>
        <a:xfrm>
          <a:off x="863111" y="934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84,113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29068</xdr:rowOff>
    </xdr:from>
    <xdr:to>
      <xdr:col>6</xdr:col>
      <xdr:colOff>511175</xdr:colOff>
      <xdr:row>77</xdr:row>
      <xdr:rowOff>106280</xdr:rowOff>
    </xdr:to>
    <xdr:cxnSp macro="">
      <xdr:nvCxnSpPr>
        <xdr:cNvPr id="183" name="直線コネクタ 182"/>
        <xdr:cNvCxnSpPr/>
      </xdr:nvCxnSpPr>
      <xdr:spPr>
        <a:xfrm>
          <a:off x="3797300" y="13230718"/>
          <a:ext cx="838200" cy="7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29068</xdr:rowOff>
    </xdr:from>
    <xdr:to>
      <xdr:col>5</xdr:col>
      <xdr:colOff>358775</xdr:colOff>
      <xdr:row>77</xdr:row>
      <xdr:rowOff>132896</xdr:rowOff>
    </xdr:to>
    <xdr:cxnSp macro="">
      <xdr:nvCxnSpPr>
        <xdr:cNvPr id="186" name="直線コネクタ 185"/>
        <xdr:cNvCxnSpPr/>
      </xdr:nvCxnSpPr>
      <xdr:spPr>
        <a:xfrm flipV="1">
          <a:off x="2908300" y="13230718"/>
          <a:ext cx="889000" cy="10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132896</xdr:rowOff>
    </xdr:from>
    <xdr:to>
      <xdr:col>4</xdr:col>
      <xdr:colOff>155575</xdr:colOff>
      <xdr:row>78</xdr:row>
      <xdr:rowOff>23800</xdr:rowOff>
    </xdr:to>
    <xdr:cxnSp macro="">
      <xdr:nvCxnSpPr>
        <xdr:cNvPr id="189" name="直線コネクタ 188"/>
        <xdr:cNvCxnSpPr/>
      </xdr:nvCxnSpPr>
      <xdr:spPr>
        <a:xfrm flipV="1">
          <a:off x="2019300" y="13334546"/>
          <a:ext cx="8890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159524</xdr:rowOff>
    </xdr:from>
    <xdr:to>
      <xdr:col>2</xdr:col>
      <xdr:colOff>638175</xdr:colOff>
      <xdr:row>78</xdr:row>
      <xdr:rowOff>23800</xdr:rowOff>
    </xdr:to>
    <xdr:cxnSp macro="">
      <xdr:nvCxnSpPr>
        <xdr:cNvPr id="192" name="直線コネクタ 191"/>
        <xdr:cNvCxnSpPr/>
      </xdr:nvCxnSpPr>
      <xdr:spPr>
        <a:xfrm>
          <a:off x="1130300" y="13361174"/>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55480</xdr:rowOff>
    </xdr:from>
    <xdr:to>
      <xdr:col>6</xdr:col>
      <xdr:colOff>561975</xdr:colOff>
      <xdr:row>77</xdr:row>
      <xdr:rowOff>157080</xdr:rowOff>
    </xdr:to>
    <xdr:sp macro="" textlink="">
      <xdr:nvSpPr>
        <xdr:cNvPr id="202" name="円/楕円 201"/>
        <xdr:cNvSpPr/>
      </xdr:nvSpPr>
      <xdr:spPr>
        <a:xfrm>
          <a:off x="4584700" y="132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33907</xdr:rowOff>
    </xdr:from>
    <xdr:ext cx="599010" cy="259045"/>
    <xdr:sp macro="" textlink="">
      <xdr:nvSpPr>
        <xdr:cNvPr id="203" name="民生費該当値テキスト"/>
        <xdr:cNvSpPr txBox="1"/>
      </xdr:nvSpPr>
      <xdr:spPr>
        <a:xfrm>
          <a:off x="4686300" y="1323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120,820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149718</xdr:rowOff>
    </xdr:from>
    <xdr:to>
      <xdr:col>5</xdr:col>
      <xdr:colOff>409575</xdr:colOff>
      <xdr:row>77</xdr:row>
      <xdr:rowOff>79868</xdr:rowOff>
    </xdr:to>
    <xdr:sp macro="" textlink="">
      <xdr:nvSpPr>
        <xdr:cNvPr id="204" name="円/楕円 203"/>
        <xdr:cNvSpPr/>
      </xdr:nvSpPr>
      <xdr:spPr>
        <a:xfrm>
          <a:off x="3746500" y="131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70995</xdr:rowOff>
    </xdr:from>
    <xdr:ext cx="599010" cy="259045"/>
    <xdr:sp macro="" textlink="">
      <xdr:nvSpPr>
        <xdr:cNvPr id="205" name="テキスト ボックス 204"/>
        <xdr:cNvSpPr txBox="1"/>
      </xdr:nvSpPr>
      <xdr:spPr>
        <a:xfrm>
          <a:off x="3497794" y="1327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82096</xdr:rowOff>
    </xdr:from>
    <xdr:to>
      <xdr:col>4</xdr:col>
      <xdr:colOff>206375</xdr:colOff>
      <xdr:row>78</xdr:row>
      <xdr:rowOff>12246</xdr:rowOff>
    </xdr:to>
    <xdr:sp macro="" textlink="">
      <xdr:nvSpPr>
        <xdr:cNvPr id="206" name="円/楕円 205"/>
        <xdr:cNvSpPr/>
      </xdr:nvSpPr>
      <xdr:spPr>
        <a:xfrm>
          <a:off x="2857500" y="132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3373</xdr:rowOff>
    </xdr:from>
    <xdr:ext cx="599010" cy="259045"/>
    <xdr:sp macro="" textlink="">
      <xdr:nvSpPr>
        <xdr:cNvPr id="207" name="テキスト ボックス 206"/>
        <xdr:cNvSpPr txBox="1"/>
      </xdr:nvSpPr>
      <xdr:spPr>
        <a:xfrm>
          <a:off x="2608794" y="133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144450</xdr:rowOff>
    </xdr:from>
    <xdr:to>
      <xdr:col>3</xdr:col>
      <xdr:colOff>3175</xdr:colOff>
      <xdr:row>78</xdr:row>
      <xdr:rowOff>74600</xdr:rowOff>
    </xdr:to>
    <xdr:sp macro="" textlink="">
      <xdr:nvSpPr>
        <xdr:cNvPr id="208" name="円/楕円 207"/>
        <xdr:cNvSpPr/>
      </xdr:nvSpPr>
      <xdr:spPr>
        <a:xfrm>
          <a:off x="1968500" y="133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65727</xdr:rowOff>
    </xdr:from>
    <xdr:ext cx="599010" cy="259045"/>
    <xdr:sp macro="" textlink="">
      <xdr:nvSpPr>
        <xdr:cNvPr id="209" name="テキスト ボックス 208"/>
        <xdr:cNvSpPr txBox="1"/>
      </xdr:nvSpPr>
      <xdr:spPr>
        <a:xfrm>
          <a:off x="1719794" y="134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108724</xdr:rowOff>
    </xdr:from>
    <xdr:to>
      <xdr:col>1</xdr:col>
      <xdr:colOff>485775</xdr:colOff>
      <xdr:row>78</xdr:row>
      <xdr:rowOff>38874</xdr:rowOff>
    </xdr:to>
    <xdr:sp macro="" textlink="">
      <xdr:nvSpPr>
        <xdr:cNvPr id="210" name="円/楕円 209"/>
        <xdr:cNvSpPr/>
      </xdr:nvSpPr>
      <xdr:spPr>
        <a:xfrm>
          <a:off x="1079500" y="1331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30001</xdr:rowOff>
    </xdr:from>
    <xdr:ext cx="599010" cy="259045"/>
    <xdr:sp macro="" textlink="">
      <xdr:nvSpPr>
        <xdr:cNvPr id="211" name="テキスト ボックス 210"/>
        <xdr:cNvSpPr txBox="1"/>
      </xdr:nvSpPr>
      <xdr:spPr>
        <a:xfrm>
          <a:off x="830794" y="1340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150543</xdr:rowOff>
    </xdr:from>
    <xdr:to>
      <xdr:col>6</xdr:col>
      <xdr:colOff>511175</xdr:colOff>
      <xdr:row>98</xdr:row>
      <xdr:rowOff>163606</xdr:rowOff>
    </xdr:to>
    <xdr:cxnSp macro="">
      <xdr:nvCxnSpPr>
        <xdr:cNvPr id="243" name="直線コネクタ 242"/>
        <xdr:cNvCxnSpPr/>
      </xdr:nvCxnSpPr>
      <xdr:spPr>
        <a:xfrm>
          <a:off x="3797300" y="1695264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150543</xdr:rowOff>
    </xdr:from>
    <xdr:to>
      <xdr:col>5</xdr:col>
      <xdr:colOff>358775</xdr:colOff>
      <xdr:row>98</xdr:row>
      <xdr:rowOff>150706</xdr:rowOff>
    </xdr:to>
    <xdr:cxnSp macro="">
      <xdr:nvCxnSpPr>
        <xdr:cNvPr id="246" name="直線コネクタ 245"/>
        <xdr:cNvCxnSpPr/>
      </xdr:nvCxnSpPr>
      <xdr:spPr>
        <a:xfrm flipV="1">
          <a:off x="2908300" y="1695264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140533</xdr:rowOff>
    </xdr:from>
    <xdr:to>
      <xdr:col>4</xdr:col>
      <xdr:colOff>155575</xdr:colOff>
      <xdr:row>98</xdr:row>
      <xdr:rowOff>150706</xdr:rowOff>
    </xdr:to>
    <xdr:cxnSp macro="">
      <xdr:nvCxnSpPr>
        <xdr:cNvPr id="249" name="直線コネクタ 248"/>
        <xdr:cNvCxnSpPr/>
      </xdr:nvCxnSpPr>
      <xdr:spPr>
        <a:xfrm>
          <a:off x="2019300" y="16942633"/>
          <a:ext cx="889000" cy="1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94763</xdr:rowOff>
    </xdr:from>
    <xdr:to>
      <xdr:col>2</xdr:col>
      <xdr:colOff>638175</xdr:colOff>
      <xdr:row>98</xdr:row>
      <xdr:rowOff>140533</xdr:rowOff>
    </xdr:to>
    <xdr:cxnSp macro="">
      <xdr:nvCxnSpPr>
        <xdr:cNvPr id="252" name="直線コネクタ 251"/>
        <xdr:cNvCxnSpPr/>
      </xdr:nvCxnSpPr>
      <xdr:spPr>
        <a:xfrm>
          <a:off x="1130300" y="16896863"/>
          <a:ext cx="889000" cy="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112806</xdr:rowOff>
    </xdr:from>
    <xdr:to>
      <xdr:col>6</xdr:col>
      <xdr:colOff>561975</xdr:colOff>
      <xdr:row>99</xdr:row>
      <xdr:rowOff>42956</xdr:rowOff>
    </xdr:to>
    <xdr:sp macro="" textlink="">
      <xdr:nvSpPr>
        <xdr:cNvPr id="262" name="円/楕円 261"/>
        <xdr:cNvSpPr/>
      </xdr:nvSpPr>
      <xdr:spPr>
        <a:xfrm>
          <a:off x="45847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91233</xdr:rowOff>
    </xdr:from>
    <xdr:ext cx="534377" cy="259045"/>
    <xdr:sp macro="" textlink="">
      <xdr:nvSpPr>
        <xdr:cNvPr id="263" name="衛生費該当値テキスト"/>
        <xdr:cNvSpPr txBox="1"/>
      </xdr:nvSpPr>
      <xdr:spPr>
        <a:xfrm>
          <a:off x="4686300" y="1689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26,536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99743</xdr:rowOff>
    </xdr:from>
    <xdr:to>
      <xdr:col>5</xdr:col>
      <xdr:colOff>409575</xdr:colOff>
      <xdr:row>99</xdr:row>
      <xdr:rowOff>29893</xdr:rowOff>
    </xdr:to>
    <xdr:sp macro="" textlink="">
      <xdr:nvSpPr>
        <xdr:cNvPr id="264" name="円/楕円 263"/>
        <xdr:cNvSpPr/>
      </xdr:nvSpPr>
      <xdr:spPr>
        <a:xfrm>
          <a:off x="3746500" y="169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21020</xdr:rowOff>
    </xdr:from>
    <xdr:ext cx="534377" cy="259045"/>
    <xdr:sp macro="" textlink="">
      <xdr:nvSpPr>
        <xdr:cNvPr id="265" name="テキスト ボックス 264"/>
        <xdr:cNvSpPr txBox="1"/>
      </xdr:nvSpPr>
      <xdr:spPr>
        <a:xfrm>
          <a:off x="3530111" y="169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99906</xdr:rowOff>
    </xdr:from>
    <xdr:to>
      <xdr:col>4</xdr:col>
      <xdr:colOff>206375</xdr:colOff>
      <xdr:row>99</xdr:row>
      <xdr:rowOff>30056</xdr:rowOff>
    </xdr:to>
    <xdr:sp macro="" textlink="">
      <xdr:nvSpPr>
        <xdr:cNvPr id="266" name="円/楕円 265"/>
        <xdr:cNvSpPr/>
      </xdr:nvSpPr>
      <xdr:spPr>
        <a:xfrm>
          <a:off x="2857500" y="1690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21183</xdr:rowOff>
    </xdr:from>
    <xdr:ext cx="534377" cy="259045"/>
    <xdr:sp macro="" textlink="">
      <xdr:nvSpPr>
        <xdr:cNvPr id="267" name="テキスト ボックス 266"/>
        <xdr:cNvSpPr txBox="1"/>
      </xdr:nvSpPr>
      <xdr:spPr>
        <a:xfrm>
          <a:off x="2641111" y="1699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27,326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89733</xdr:rowOff>
    </xdr:from>
    <xdr:to>
      <xdr:col>3</xdr:col>
      <xdr:colOff>3175</xdr:colOff>
      <xdr:row>99</xdr:row>
      <xdr:rowOff>19883</xdr:rowOff>
    </xdr:to>
    <xdr:sp macro="" textlink="">
      <xdr:nvSpPr>
        <xdr:cNvPr id="268" name="円/楕円 267"/>
        <xdr:cNvSpPr/>
      </xdr:nvSpPr>
      <xdr:spPr>
        <a:xfrm>
          <a:off x="1968500" y="1689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11010</xdr:rowOff>
    </xdr:from>
    <xdr:ext cx="534377" cy="259045"/>
    <xdr:sp macro="" textlink="">
      <xdr:nvSpPr>
        <xdr:cNvPr id="269" name="テキスト ボックス 268"/>
        <xdr:cNvSpPr txBox="1"/>
      </xdr:nvSpPr>
      <xdr:spPr>
        <a:xfrm>
          <a:off x="1752111" y="1698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43963</xdr:rowOff>
    </xdr:from>
    <xdr:to>
      <xdr:col>1</xdr:col>
      <xdr:colOff>485775</xdr:colOff>
      <xdr:row>98</xdr:row>
      <xdr:rowOff>145563</xdr:rowOff>
    </xdr:to>
    <xdr:sp macro="" textlink="">
      <xdr:nvSpPr>
        <xdr:cNvPr id="270" name="円/楕円 269"/>
        <xdr:cNvSpPr/>
      </xdr:nvSpPr>
      <xdr:spPr>
        <a:xfrm>
          <a:off x="1079500" y="168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136690</xdr:rowOff>
    </xdr:from>
    <xdr:ext cx="534377" cy="259045"/>
    <xdr:sp macro="" textlink="">
      <xdr:nvSpPr>
        <xdr:cNvPr id="271" name="テキスト ボックス 270"/>
        <xdr:cNvSpPr txBox="1"/>
      </xdr:nvSpPr>
      <xdr:spPr>
        <a:xfrm>
          <a:off x="863111" y="1693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61323</xdr:rowOff>
    </xdr:from>
    <xdr:to>
      <xdr:col>15</xdr:col>
      <xdr:colOff>180975</xdr:colOff>
      <xdr:row>39</xdr:row>
      <xdr:rowOff>63282</xdr:rowOff>
    </xdr:to>
    <xdr:cxnSp macro="">
      <xdr:nvCxnSpPr>
        <xdr:cNvPr id="302" name="直線コネクタ 301"/>
        <xdr:cNvCxnSpPr/>
      </xdr:nvCxnSpPr>
      <xdr:spPr>
        <a:xfrm flipV="1">
          <a:off x="9639300" y="6747873"/>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56424</xdr:rowOff>
    </xdr:from>
    <xdr:to>
      <xdr:col>14</xdr:col>
      <xdr:colOff>28575</xdr:colOff>
      <xdr:row>39</xdr:row>
      <xdr:rowOff>63282</xdr:rowOff>
    </xdr:to>
    <xdr:cxnSp macro="">
      <xdr:nvCxnSpPr>
        <xdr:cNvPr id="305" name="直線コネクタ 304"/>
        <xdr:cNvCxnSpPr/>
      </xdr:nvCxnSpPr>
      <xdr:spPr>
        <a:xfrm>
          <a:off x="8750300" y="67429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101491</xdr:rowOff>
    </xdr:from>
    <xdr:to>
      <xdr:col>12</xdr:col>
      <xdr:colOff>511175</xdr:colOff>
      <xdr:row>39</xdr:row>
      <xdr:rowOff>56424</xdr:rowOff>
    </xdr:to>
    <xdr:cxnSp macro="">
      <xdr:nvCxnSpPr>
        <xdr:cNvPr id="308" name="直線コネクタ 307"/>
        <xdr:cNvCxnSpPr/>
      </xdr:nvCxnSpPr>
      <xdr:spPr>
        <a:xfrm>
          <a:off x="7861300" y="6616591"/>
          <a:ext cx="889000" cy="12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85489</xdr:rowOff>
    </xdr:from>
    <xdr:to>
      <xdr:col>11</xdr:col>
      <xdr:colOff>307975</xdr:colOff>
      <xdr:row>38</xdr:row>
      <xdr:rowOff>101491</xdr:rowOff>
    </xdr:to>
    <xdr:cxnSp macro="">
      <xdr:nvCxnSpPr>
        <xdr:cNvPr id="311" name="直線コネクタ 310"/>
        <xdr:cNvCxnSpPr/>
      </xdr:nvCxnSpPr>
      <xdr:spPr>
        <a:xfrm>
          <a:off x="6972300" y="6429139"/>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10523</xdr:rowOff>
    </xdr:from>
    <xdr:to>
      <xdr:col>15</xdr:col>
      <xdr:colOff>231775</xdr:colOff>
      <xdr:row>39</xdr:row>
      <xdr:rowOff>112123</xdr:rowOff>
    </xdr:to>
    <xdr:sp macro="" textlink="">
      <xdr:nvSpPr>
        <xdr:cNvPr id="321" name="円/楕円 320"/>
        <xdr:cNvSpPr/>
      </xdr:nvSpPr>
      <xdr:spPr>
        <a:xfrm>
          <a:off x="104267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96900</xdr:rowOff>
    </xdr:from>
    <xdr:ext cx="378565" cy="259045"/>
    <xdr:sp macro="" textlink="">
      <xdr:nvSpPr>
        <xdr:cNvPr id="322" name="労働費該当値テキスト"/>
        <xdr:cNvSpPr txBox="1"/>
      </xdr:nvSpPr>
      <xdr:spPr>
        <a:xfrm>
          <a:off x="10528300" y="6612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12482</xdr:rowOff>
    </xdr:from>
    <xdr:to>
      <xdr:col>14</xdr:col>
      <xdr:colOff>79375</xdr:colOff>
      <xdr:row>39</xdr:row>
      <xdr:rowOff>114082</xdr:rowOff>
    </xdr:to>
    <xdr:sp macro="" textlink="">
      <xdr:nvSpPr>
        <xdr:cNvPr id="323" name="円/楕円 322"/>
        <xdr:cNvSpPr/>
      </xdr:nvSpPr>
      <xdr:spPr>
        <a:xfrm>
          <a:off x="9588500" y="669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105209</xdr:rowOff>
    </xdr:from>
    <xdr:ext cx="378565" cy="259045"/>
    <xdr:sp macro="" textlink="">
      <xdr:nvSpPr>
        <xdr:cNvPr id="324" name="テキスト ボックス 323"/>
        <xdr:cNvSpPr txBox="1"/>
      </xdr:nvSpPr>
      <xdr:spPr>
        <a:xfrm>
          <a:off x="9450017" y="6791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5624</xdr:rowOff>
    </xdr:from>
    <xdr:to>
      <xdr:col>12</xdr:col>
      <xdr:colOff>561975</xdr:colOff>
      <xdr:row>39</xdr:row>
      <xdr:rowOff>107224</xdr:rowOff>
    </xdr:to>
    <xdr:sp macro="" textlink="">
      <xdr:nvSpPr>
        <xdr:cNvPr id="325" name="円/楕円 324"/>
        <xdr:cNvSpPr/>
      </xdr:nvSpPr>
      <xdr:spPr>
        <a:xfrm>
          <a:off x="8699500" y="669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98351</xdr:rowOff>
    </xdr:from>
    <xdr:ext cx="378565" cy="259045"/>
    <xdr:sp macro="" textlink="">
      <xdr:nvSpPr>
        <xdr:cNvPr id="326" name="テキスト ボックス 325"/>
        <xdr:cNvSpPr txBox="1"/>
      </xdr:nvSpPr>
      <xdr:spPr>
        <a:xfrm>
          <a:off x="8561017" y="678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50691</xdr:rowOff>
    </xdr:from>
    <xdr:to>
      <xdr:col>11</xdr:col>
      <xdr:colOff>358775</xdr:colOff>
      <xdr:row>38</xdr:row>
      <xdr:rowOff>152291</xdr:rowOff>
    </xdr:to>
    <xdr:sp macro="" textlink="">
      <xdr:nvSpPr>
        <xdr:cNvPr id="327" name="円/楕円 326"/>
        <xdr:cNvSpPr/>
      </xdr:nvSpPr>
      <xdr:spPr>
        <a:xfrm>
          <a:off x="7810500" y="65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143418</xdr:rowOff>
    </xdr:from>
    <xdr:ext cx="378565" cy="259045"/>
    <xdr:sp macro="" textlink="">
      <xdr:nvSpPr>
        <xdr:cNvPr id="328" name="テキスト ボックス 327"/>
        <xdr:cNvSpPr txBox="1"/>
      </xdr:nvSpPr>
      <xdr:spPr>
        <a:xfrm>
          <a:off x="7672017" y="6658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34689</xdr:rowOff>
    </xdr:from>
    <xdr:to>
      <xdr:col>10</xdr:col>
      <xdr:colOff>155575</xdr:colOff>
      <xdr:row>37</xdr:row>
      <xdr:rowOff>136289</xdr:rowOff>
    </xdr:to>
    <xdr:sp macro="" textlink="">
      <xdr:nvSpPr>
        <xdr:cNvPr id="329" name="円/楕円 328"/>
        <xdr:cNvSpPr/>
      </xdr:nvSpPr>
      <xdr:spPr>
        <a:xfrm>
          <a:off x="6921500" y="637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127416</xdr:rowOff>
    </xdr:from>
    <xdr:ext cx="469744" cy="259045"/>
    <xdr:sp macro="" textlink="">
      <xdr:nvSpPr>
        <xdr:cNvPr id="330" name="テキスト ボックス 329"/>
        <xdr:cNvSpPr txBox="1"/>
      </xdr:nvSpPr>
      <xdr:spPr>
        <a:xfrm>
          <a:off x="6737427" y="647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159539</xdr:rowOff>
    </xdr:from>
    <xdr:to>
      <xdr:col>15</xdr:col>
      <xdr:colOff>180975</xdr:colOff>
      <xdr:row>59</xdr:row>
      <xdr:rowOff>27686</xdr:rowOff>
    </xdr:to>
    <xdr:cxnSp macro="">
      <xdr:nvCxnSpPr>
        <xdr:cNvPr id="361" name="直線コネクタ 360"/>
        <xdr:cNvCxnSpPr/>
      </xdr:nvCxnSpPr>
      <xdr:spPr>
        <a:xfrm>
          <a:off x="9639300" y="10103639"/>
          <a:ext cx="8382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159539</xdr:rowOff>
    </xdr:from>
    <xdr:to>
      <xdr:col>14</xdr:col>
      <xdr:colOff>28575</xdr:colOff>
      <xdr:row>59</xdr:row>
      <xdr:rowOff>41925</xdr:rowOff>
    </xdr:to>
    <xdr:cxnSp macro="">
      <xdr:nvCxnSpPr>
        <xdr:cNvPr id="364" name="直線コネクタ 363"/>
        <xdr:cNvCxnSpPr/>
      </xdr:nvCxnSpPr>
      <xdr:spPr>
        <a:xfrm flipV="1">
          <a:off x="8750300" y="10103639"/>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144729</xdr:rowOff>
    </xdr:from>
    <xdr:to>
      <xdr:col>12</xdr:col>
      <xdr:colOff>511175</xdr:colOff>
      <xdr:row>59</xdr:row>
      <xdr:rowOff>41925</xdr:rowOff>
    </xdr:to>
    <xdr:cxnSp macro="">
      <xdr:nvCxnSpPr>
        <xdr:cNvPr id="367" name="直線コネクタ 366"/>
        <xdr:cNvCxnSpPr/>
      </xdr:nvCxnSpPr>
      <xdr:spPr>
        <a:xfrm>
          <a:off x="7861300" y="10088829"/>
          <a:ext cx="889000" cy="6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144729</xdr:rowOff>
    </xdr:from>
    <xdr:to>
      <xdr:col>11</xdr:col>
      <xdr:colOff>307975</xdr:colOff>
      <xdr:row>59</xdr:row>
      <xdr:rowOff>36226</xdr:rowOff>
    </xdr:to>
    <xdr:cxnSp macro="">
      <xdr:nvCxnSpPr>
        <xdr:cNvPr id="370" name="直線コネクタ 369"/>
        <xdr:cNvCxnSpPr/>
      </xdr:nvCxnSpPr>
      <xdr:spPr>
        <a:xfrm flipV="1">
          <a:off x="6972300" y="10088829"/>
          <a:ext cx="889000" cy="6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148336</xdr:rowOff>
    </xdr:from>
    <xdr:to>
      <xdr:col>15</xdr:col>
      <xdr:colOff>231775</xdr:colOff>
      <xdr:row>59</xdr:row>
      <xdr:rowOff>78486</xdr:rowOff>
    </xdr:to>
    <xdr:sp macro="" textlink="">
      <xdr:nvSpPr>
        <xdr:cNvPr id="380" name="円/楕円 379"/>
        <xdr:cNvSpPr/>
      </xdr:nvSpPr>
      <xdr:spPr>
        <a:xfrm>
          <a:off x="10426700" y="100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63263</xdr:rowOff>
    </xdr:from>
    <xdr:ext cx="469744" cy="259045"/>
    <xdr:sp macro="" textlink="">
      <xdr:nvSpPr>
        <xdr:cNvPr id="381" name="農林水産業費該当値テキスト"/>
        <xdr:cNvSpPr txBox="1"/>
      </xdr:nvSpPr>
      <xdr:spPr>
        <a:xfrm>
          <a:off x="10528300" y="1000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108739</xdr:rowOff>
    </xdr:from>
    <xdr:to>
      <xdr:col>14</xdr:col>
      <xdr:colOff>79375</xdr:colOff>
      <xdr:row>59</xdr:row>
      <xdr:rowOff>38889</xdr:rowOff>
    </xdr:to>
    <xdr:sp macro="" textlink="">
      <xdr:nvSpPr>
        <xdr:cNvPr id="382" name="円/楕円 381"/>
        <xdr:cNvSpPr/>
      </xdr:nvSpPr>
      <xdr:spPr>
        <a:xfrm>
          <a:off x="9588500" y="1005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30016</xdr:rowOff>
    </xdr:from>
    <xdr:ext cx="469744" cy="259045"/>
    <xdr:sp macro="" textlink="">
      <xdr:nvSpPr>
        <xdr:cNvPr id="383" name="テキスト ボックス 382"/>
        <xdr:cNvSpPr txBox="1"/>
      </xdr:nvSpPr>
      <xdr:spPr>
        <a:xfrm>
          <a:off x="9404427" y="1014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162575</xdr:rowOff>
    </xdr:from>
    <xdr:to>
      <xdr:col>12</xdr:col>
      <xdr:colOff>561975</xdr:colOff>
      <xdr:row>59</xdr:row>
      <xdr:rowOff>92725</xdr:rowOff>
    </xdr:to>
    <xdr:sp macro="" textlink="">
      <xdr:nvSpPr>
        <xdr:cNvPr id="384" name="円/楕円 383"/>
        <xdr:cNvSpPr/>
      </xdr:nvSpPr>
      <xdr:spPr>
        <a:xfrm>
          <a:off x="8699500" y="101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83852</xdr:rowOff>
    </xdr:from>
    <xdr:ext cx="469744" cy="259045"/>
    <xdr:sp macro="" textlink="">
      <xdr:nvSpPr>
        <xdr:cNvPr id="385" name="テキスト ボックス 384"/>
        <xdr:cNvSpPr txBox="1"/>
      </xdr:nvSpPr>
      <xdr:spPr>
        <a:xfrm>
          <a:off x="8515427" y="1019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93929</xdr:rowOff>
    </xdr:from>
    <xdr:to>
      <xdr:col>11</xdr:col>
      <xdr:colOff>358775</xdr:colOff>
      <xdr:row>59</xdr:row>
      <xdr:rowOff>24079</xdr:rowOff>
    </xdr:to>
    <xdr:sp macro="" textlink="">
      <xdr:nvSpPr>
        <xdr:cNvPr id="386" name="円/楕円 385"/>
        <xdr:cNvSpPr/>
      </xdr:nvSpPr>
      <xdr:spPr>
        <a:xfrm>
          <a:off x="7810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15206</xdr:rowOff>
    </xdr:from>
    <xdr:ext cx="469744" cy="259045"/>
    <xdr:sp macro="" textlink="">
      <xdr:nvSpPr>
        <xdr:cNvPr id="387" name="テキスト ボックス 386"/>
        <xdr:cNvSpPr txBox="1"/>
      </xdr:nvSpPr>
      <xdr:spPr>
        <a:xfrm>
          <a:off x="7626427"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156876</xdr:rowOff>
    </xdr:from>
    <xdr:to>
      <xdr:col>10</xdr:col>
      <xdr:colOff>155575</xdr:colOff>
      <xdr:row>59</xdr:row>
      <xdr:rowOff>87026</xdr:rowOff>
    </xdr:to>
    <xdr:sp macro="" textlink="">
      <xdr:nvSpPr>
        <xdr:cNvPr id="388" name="円/楕円 387"/>
        <xdr:cNvSpPr/>
      </xdr:nvSpPr>
      <xdr:spPr>
        <a:xfrm>
          <a:off x="6921500" y="101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78153</xdr:rowOff>
    </xdr:from>
    <xdr:ext cx="469744" cy="259045"/>
    <xdr:sp macro="" textlink="">
      <xdr:nvSpPr>
        <xdr:cNvPr id="389" name="テキスト ボックス 388"/>
        <xdr:cNvSpPr txBox="1"/>
      </xdr:nvSpPr>
      <xdr:spPr>
        <a:xfrm>
          <a:off x="6737427" y="101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146025</xdr:rowOff>
    </xdr:from>
    <xdr:to>
      <xdr:col>15</xdr:col>
      <xdr:colOff>180975</xdr:colOff>
      <xdr:row>79</xdr:row>
      <xdr:rowOff>3111</xdr:rowOff>
    </xdr:to>
    <xdr:cxnSp macro="">
      <xdr:nvCxnSpPr>
        <xdr:cNvPr id="418" name="直線コネクタ 417"/>
        <xdr:cNvCxnSpPr/>
      </xdr:nvCxnSpPr>
      <xdr:spPr>
        <a:xfrm flipV="1">
          <a:off x="9639300" y="13519125"/>
          <a:ext cx="8382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2502</xdr:rowOff>
    </xdr:from>
    <xdr:to>
      <xdr:col>14</xdr:col>
      <xdr:colOff>28575</xdr:colOff>
      <xdr:row>79</xdr:row>
      <xdr:rowOff>3111</xdr:rowOff>
    </xdr:to>
    <xdr:cxnSp macro="">
      <xdr:nvCxnSpPr>
        <xdr:cNvPr id="421" name="直線コネクタ 420"/>
        <xdr:cNvCxnSpPr/>
      </xdr:nvCxnSpPr>
      <xdr:spPr>
        <a:xfrm>
          <a:off x="8750300" y="13547052"/>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2502</xdr:rowOff>
    </xdr:from>
    <xdr:to>
      <xdr:col>12</xdr:col>
      <xdr:colOff>511175</xdr:colOff>
      <xdr:row>79</xdr:row>
      <xdr:rowOff>4902</xdr:rowOff>
    </xdr:to>
    <xdr:cxnSp macro="">
      <xdr:nvCxnSpPr>
        <xdr:cNvPr id="424" name="直線コネクタ 423"/>
        <xdr:cNvCxnSpPr/>
      </xdr:nvCxnSpPr>
      <xdr:spPr>
        <a:xfrm flipV="1">
          <a:off x="7861300" y="13547052"/>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3987</xdr:rowOff>
    </xdr:from>
    <xdr:to>
      <xdr:col>11</xdr:col>
      <xdr:colOff>307975</xdr:colOff>
      <xdr:row>79</xdr:row>
      <xdr:rowOff>4902</xdr:rowOff>
    </xdr:to>
    <xdr:cxnSp macro="">
      <xdr:nvCxnSpPr>
        <xdr:cNvPr id="427" name="直線コネクタ 426"/>
        <xdr:cNvCxnSpPr/>
      </xdr:nvCxnSpPr>
      <xdr:spPr>
        <a:xfrm>
          <a:off x="6972300" y="1354853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95225</xdr:rowOff>
    </xdr:from>
    <xdr:to>
      <xdr:col>15</xdr:col>
      <xdr:colOff>231775</xdr:colOff>
      <xdr:row>79</xdr:row>
      <xdr:rowOff>25375</xdr:rowOff>
    </xdr:to>
    <xdr:sp macro="" textlink="">
      <xdr:nvSpPr>
        <xdr:cNvPr id="437" name="円/楕円 436"/>
        <xdr:cNvSpPr/>
      </xdr:nvSpPr>
      <xdr:spPr>
        <a:xfrm>
          <a:off x="104267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10152</xdr:rowOff>
    </xdr:from>
    <xdr:ext cx="469744" cy="259045"/>
    <xdr:sp macro="" textlink="">
      <xdr:nvSpPr>
        <xdr:cNvPr id="438" name="商工費該当値テキスト"/>
        <xdr:cNvSpPr txBox="1"/>
      </xdr:nvSpPr>
      <xdr:spPr>
        <a:xfrm>
          <a:off x="10528300" y="1338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123761</xdr:rowOff>
    </xdr:from>
    <xdr:to>
      <xdr:col>14</xdr:col>
      <xdr:colOff>79375</xdr:colOff>
      <xdr:row>79</xdr:row>
      <xdr:rowOff>53911</xdr:rowOff>
    </xdr:to>
    <xdr:sp macro="" textlink="">
      <xdr:nvSpPr>
        <xdr:cNvPr id="439" name="円/楕円 438"/>
        <xdr:cNvSpPr/>
      </xdr:nvSpPr>
      <xdr:spPr>
        <a:xfrm>
          <a:off x="9588500" y="1349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45038</xdr:rowOff>
    </xdr:from>
    <xdr:ext cx="469744" cy="259045"/>
    <xdr:sp macro="" textlink="">
      <xdr:nvSpPr>
        <xdr:cNvPr id="440" name="テキスト ボックス 439"/>
        <xdr:cNvSpPr txBox="1"/>
      </xdr:nvSpPr>
      <xdr:spPr>
        <a:xfrm>
          <a:off x="9404427" y="1358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123152</xdr:rowOff>
    </xdr:from>
    <xdr:to>
      <xdr:col>12</xdr:col>
      <xdr:colOff>561975</xdr:colOff>
      <xdr:row>79</xdr:row>
      <xdr:rowOff>53302</xdr:rowOff>
    </xdr:to>
    <xdr:sp macro="" textlink="">
      <xdr:nvSpPr>
        <xdr:cNvPr id="441" name="円/楕円 440"/>
        <xdr:cNvSpPr/>
      </xdr:nvSpPr>
      <xdr:spPr>
        <a:xfrm>
          <a:off x="8699500" y="134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44429</xdr:rowOff>
    </xdr:from>
    <xdr:ext cx="469744" cy="259045"/>
    <xdr:sp macro="" textlink="">
      <xdr:nvSpPr>
        <xdr:cNvPr id="442" name="テキスト ボックス 441"/>
        <xdr:cNvSpPr txBox="1"/>
      </xdr:nvSpPr>
      <xdr:spPr>
        <a:xfrm>
          <a:off x="8515427"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125552</xdr:rowOff>
    </xdr:from>
    <xdr:to>
      <xdr:col>11</xdr:col>
      <xdr:colOff>358775</xdr:colOff>
      <xdr:row>79</xdr:row>
      <xdr:rowOff>55702</xdr:rowOff>
    </xdr:to>
    <xdr:sp macro="" textlink="">
      <xdr:nvSpPr>
        <xdr:cNvPr id="443" name="円/楕円 442"/>
        <xdr:cNvSpPr/>
      </xdr:nvSpPr>
      <xdr:spPr>
        <a:xfrm>
          <a:off x="7810500" y="1349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46829</xdr:rowOff>
    </xdr:from>
    <xdr:ext cx="469744" cy="259045"/>
    <xdr:sp macro="" textlink="">
      <xdr:nvSpPr>
        <xdr:cNvPr id="444" name="テキスト ボックス 443"/>
        <xdr:cNvSpPr txBox="1"/>
      </xdr:nvSpPr>
      <xdr:spPr>
        <a:xfrm>
          <a:off x="7626427" y="1359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124637</xdr:rowOff>
    </xdr:from>
    <xdr:to>
      <xdr:col>10</xdr:col>
      <xdr:colOff>155575</xdr:colOff>
      <xdr:row>79</xdr:row>
      <xdr:rowOff>54787</xdr:rowOff>
    </xdr:to>
    <xdr:sp macro="" textlink="">
      <xdr:nvSpPr>
        <xdr:cNvPr id="445" name="円/楕円 444"/>
        <xdr:cNvSpPr/>
      </xdr:nvSpPr>
      <xdr:spPr>
        <a:xfrm>
          <a:off x="6921500" y="13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45914</xdr:rowOff>
    </xdr:from>
    <xdr:ext cx="469744" cy="259045"/>
    <xdr:sp macro="" textlink="">
      <xdr:nvSpPr>
        <xdr:cNvPr id="446" name="テキスト ボックス 445"/>
        <xdr:cNvSpPr txBox="1"/>
      </xdr:nvSpPr>
      <xdr:spPr>
        <a:xfrm>
          <a:off x="6737427" y="135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158978</xdr:rowOff>
    </xdr:from>
    <xdr:to>
      <xdr:col>15</xdr:col>
      <xdr:colOff>180975</xdr:colOff>
      <xdr:row>98</xdr:row>
      <xdr:rowOff>3725</xdr:rowOff>
    </xdr:to>
    <xdr:cxnSp macro="">
      <xdr:nvCxnSpPr>
        <xdr:cNvPr id="475" name="直線コネクタ 474"/>
        <xdr:cNvCxnSpPr/>
      </xdr:nvCxnSpPr>
      <xdr:spPr>
        <a:xfrm flipV="1">
          <a:off x="9639300" y="16789628"/>
          <a:ext cx="838200" cy="1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81586</xdr:rowOff>
    </xdr:from>
    <xdr:to>
      <xdr:col>14</xdr:col>
      <xdr:colOff>28575</xdr:colOff>
      <xdr:row>98</xdr:row>
      <xdr:rowOff>3725</xdr:rowOff>
    </xdr:to>
    <xdr:cxnSp macro="">
      <xdr:nvCxnSpPr>
        <xdr:cNvPr id="478" name="直線コネクタ 477"/>
        <xdr:cNvCxnSpPr/>
      </xdr:nvCxnSpPr>
      <xdr:spPr>
        <a:xfrm>
          <a:off x="8750300" y="16712236"/>
          <a:ext cx="889000" cy="9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81586</xdr:rowOff>
    </xdr:from>
    <xdr:to>
      <xdr:col>12</xdr:col>
      <xdr:colOff>511175</xdr:colOff>
      <xdr:row>97</xdr:row>
      <xdr:rowOff>138233</xdr:rowOff>
    </xdr:to>
    <xdr:cxnSp macro="">
      <xdr:nvCxnSpPr>
        <xdr:cNvPr id="481" name="直線コネクタ 480"/>
        <xdr:cNvCxnSpPr/>
      </xdr:nvCxnSpPr>
      <xdr:spPr>
        <a:xfrm flipV="1">
          <a:off x="7861300" y="16712236"/>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3" name="テキスト ボックス 482"/>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79449</xdr:rowOff>
    </xdr:from>
    <xdr:to>
      <xdr:col>11</xdr:col>
      <xdr:colOff>307975</xdr:colOff>
      <xdr:row>97</xdr:row>
      <xdr:rowOff>138233</xdr:rowOff>
    </xdr:to>
    <xdr:cxnSp macro="">
      <xdr:nvCxnSpPr>
        <xdr:cNvPr id="484" name="直線コネクタ 483"/>
        <xdr:cNvCxnSpPr/>
      </xdr:nvCxnSpPr>
      <xdr:spPr>
        <a:xfrm>
          <a:off x="6972300" y="16710099"/>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72550</xdr:rowOff>
    </xdr:from>
    <xdr:ext cx="534377" cy="259045"/>
    <xdr:sp macro="" textlink="">
      <xdr:nvSpPr>
        <xdr:cNvPr id="488" name="テキスト ボックス 487"/>
        <xdr:cNvSpPr txBox="1"/>
      </xdr:nvSpPr>
      <xdr:spPr>
        <a:xfrm>
          <a:off x="6705111" y="168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108178</xdr:rowOff>
    </xdr:from>
    <xdr:to>
      <xdr:col>15</xdr:col>
      <xdr:colOff>231775</xdr:colOff>
      <xdr:row>98</xdr:row>
      <xdr:rowOff>38328</xdr:rowOff>
    </xdr:to>
    <xdr:sp macro="" textlink="">
      <xdr:nvSpPr>
        <xdr:cNvPr id="494" name="円/楕円 493"/>
        <xdr:cNvSpPr/>
      </xdr:nvSpPr>
      <xdr:spPr>
        <a:xfrm>
          <a:off x="10426700" y="1673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131055</xdr:rowOff>
    </xdr:from>
    <xdr:ext cx="534377" cy="259045"/>
    <xdr:sp macro="" textlink="">
      <xdr:nvSpPr>
        <xdr:cNvPr id="495" name="土木費該当値テキスト"/>
        <xdr:cNvSpPr txBox="1"/>
      </xdr:nvSpPr>
      <xdr:spPr>
        <a:xfrm>
          <a:off x="10528300" y="1659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59,940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124375</xdr:rowOff>
    </xdr:from>
    <xdr:to>
      <xdr:col>14</xdr:col>
      <xdr:colOff>79375</xdr:colOff>
      <xdr:row>98</xdr:row>
      <xdr:rowOff>54525</xdr:rowOff>
    </xdr:to>
    <xdr:sp macro="" textlink="">
      <xdr:nvSpPr>
        <xdr:cNvPr id="496" name="円/楕円 495"/>
        <xdr:cNvSpPr/>
      </xdr:nvSpPr>
      <xdr:spPr>
        <a:xfrm>
          <a:off x="9588500" y="167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45652</xdr:rowOff>
    </xdr:from>
    <xdr:ext cx="534377" cy="259045"/>
    <xdr:sp macro="" textlink="">
      <xdr:nvSpPr>
        <xdr:cNvPr id="497" name="テキスト ボックス 496"/>
        <xdr:cNvSpPr txBox="1"/>
      </xdr:nvSpPr>
      <xdr:spPr>
        <a:xfrm>
          <a:off x="9372111" y="1684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30786</xdr:rowOff>
    </xdr:from>
    <xdr:to>
      <xdr:col>12</xdr:col>
      <xdr:colOff>561975</xdr:colOff>
      <xdr:row>97</xdr:row>
      <xdr:rowOff>132386</xdr:rowOff>
    </xdr:to>
    <xdr:sp macro="" textlink="">
      <xdr:nvSpPr>
        <xdr:cNvPr id="498" name="円/楕円 497"/>
        <xdr:cNvSpPr/>
      </xdr:nvSpPr>
      <xdr:spPr>
        <a:xfrm>
          <a:off x="8699500" y="166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148913</xdr:rowOff>
    </xdr:from>
    <xdr:ext cx="534377" cy="259045"/>
    <xdr:sp macro="" textlink="">
      <xdr:nvSpPr>
        <xdr:cNvPr id="499" name="テキスト ボックス 498"/>
        <xdr:cNvSpPr txBox="1"/>
      </xdr:nvSpPr>
      <xdr:spPr>
        <a:xfrm>
          <a:off x="8483111" y="164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80,253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87433</xdr:rowOff>
    </xdr:from>
    <xdr:to>
      <xdr:col>11</xdr:col>
      <xdr:colOff>358775</xdr:colOff>
      <xdr:row>98</xdr:row>
      <xdr:rowOff>17583</xdr:rowOff>
    </xdr:to>
    <xdr:sp macro="" textlink="">
      <xdr:nvSpPr>
        <xdr:cNvPr id="500" name="円/楕円 499"/>
        <xdr:cNvSpPr/>
      </xdr:nvSpPr>
      <xdr:spPr>
        <a:xfrm>
          <a:off x="7810500" y="1671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34110</xdr:rowOff>
    </xdr:from>
    <xdr:ext cx="534377" cy="259045"/>
    <xdr:sp macro="" textlink="">
      <xdr:nvSpPr>
        <xdr:cNvPr id="501" name="テキスト ボックス 500"/>
        <xdr:cNvSpPr txBox="1"/>
      </xdr:nvSpPr>
      <xdr:spPr>
        <a:xfrm>
          <a:off x="7594111" y="1649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28649</xdr:rowOff>
    </xdr:from>
    <xdr:to>
      <xdr:col>10</xdr:col>
      <xdr:colOff>155575</xdr:colOff>
      <xdr:row>97</xdr:row>
      <xdr:rowOff>130249</xdr:rowOff>
    </xdr:to>
    <xdr:sp macro="" textlink="">
      <xdr:nvSpPr>
        <xdr:cNvPr id="502" name="円/楕円 501"/>
        <xdr:cNvSpPr/>
      </xdr:nvSpPr>
      <xdr:spPr>
        <a:xfrm>
          <a:off x="6921500" y="1665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146776</xdr:rowOff>
    </xdr:from>
    <xdr:ext cx="534377" cy="259045"/>
    <xdr:sp macro="" textlink="">
      <xdr:nvSpPr>
        <xdr:cNvPr id="503" name="テキスト ボックス 502"/>
        <xdr:cNvSpPr txBox="1"/>
      </xdr:nvSpPr>
      <xdr:spPr>
        <a:xfrm>
          <a:off x="6705111" y="16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152292</xdr:rowOff>
    </xdr:from>
    <xdr:to>
      <xdr:col>23</xdr:col>
      <xdr:colOff>517525</xdr:colOff>
      <xdr:row>37</xdr:row>
      <xdr:rowOff>152616</xdr:rowOff>
    </xdr:to>
    <xdr:cxnSp macro="">
      <xdr:nvCxnSpPr>
        <xdr:cNvPr id="532" name="直線コネクタ 531"/>
        <xdr:cNvCxnSpPr/>
      </xdr:nvCxnSpPr>
      <xdr:spPr>
        <a:xfrm flipV="1">
          <a:off x="15481300" y="6495942"/>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63786</xdr:rowOff>
    </xdr:from>
    <xdr:to>
      <xdr:col>22</xdr:col>
      <xdr:colOff>365125</xdr:colOff>
      <xdr:row>37</xdr:row>
      <xdr:rowOff>152616</xdr:rowOff>
    </xdr:to>
    <xdr:cxnSp macro="">
      <xdr:nvCxnSpPr>
        <xdr:cNvPr id="535" name="直線コネクタ 534"/>
        <xdr:cNvCxnSpPr/>
      </xdr:nvCxnSpPr>
      <xdr:spPr>
        <a:xfrm>
          <a:off x="14592300" y="6407436"/>
          <a:ext cx="889000" cy="8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63786</xdr:rowOff>
    </xdr:from>
    <xdr:to>
      <xdr:col>21</xdr:col>
      <xdr:colOff>161925</xdr:colOff>
      <xdr:row>37</xdr:row>
      <xdr:rowOff>118631</xdr:rowOff>
    </xdr:to>
    <xdr:cxnSp macro="">
      <xdr:nvCxnSpPr>
        <xdr:cNvPr id="538" name="直線コネクタ 537"/>
        <xdr:cNvCxnSpPr/>
      </xdr:nvCxnSpPr>
      <xdr:spPr>
        <a:xfrm flipV="1">
          <a:off x="13703300" y="6407436"/>
          <a:ext cx="889000" cy="5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112192</xdr:rowOff>
    </xdr:from>
    <xdr:to>
      <xdr:col>19</xdr:col>
      <xdr:colOff>644525</xdr:colOff>
      <xdr:row>37</xdr:row>
      <xdr:rowOff>118631</xdr:rowOff>
    </xdr:to>
    <xdr:cxnSp macro="">
      <xdr:nvCxnSpPr>
        <xdr:cNvPr id="541" name="直線コネクタ 540"/>
        <xdr:cNvCxnSpPr/>
      </xdr:nvCxnSpPr>
      <xdr:spPr>
        <a:xfrm>
          <a:off x="12814300" y="6455842"/>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101492</xdr:rowOff>
    </xdr:from>
    <xdr:to>
      <xdr:col>23</xdr:col>
      <xdr:colOff>568325</xdr:colOff>
      <xdr:row>38</xdr:row>
      <xdr:rowOff>31641</xdr:rowOff>
    </xdr:to>
    <xdr:sp macro="" textlink="">
      <xdr:nvSpPr>
        <xdr:cNvPr id="551" name="円/楕円 550"/>
        <xdr:cNvSpPr/>
      </xdr:nvSpPr>
      <xdr:spPr>
        <a:xfrm>
          <a:off x="16268700" y="64451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16419</xdr:rowOff>
    </xdr:from>
    <xdr:ext cx="534377" cy="259045"/>
    <xdr:sp macro="" textlink="">
      <xdr:nvSpPr>
        <xdr:cNvPr id="552" name="消防費該当値テキスト"/>
        <xdr:cNvSpPr txBox="1"/>
      </xdr:nvSpPr>
      <xdr:spPr>
        <a:xfrm>
          <a:off x="16370300" y="63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101816</xdr:rowOff>
    </xdr:from>
    <xdr:to>
      <xdr:col>22</xdr:col>
      <xdr:colOff>415925</xdr:colOff>
      <xdr:row>38</xdr:row>
      <xdr:rowOff>31965</xdr:rowOff>
    </xdr:to>
    <xdr:sp macro="" textlink="">
      <xdr:nvSpPr>
        <xdr:cNvPr id="553" name="円/楕円 552"/>
        <xdr:cNvSpPr/>
      </xdr:nvSpPr>
      <xdr:spPr>
        <a:xfrm>
          <a:off x="15430500" y="64454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23093</xdr:rowOff>
    </xdr:from>
    <xdr:ext cx="534377" cy="259045"/>
    <xdr:sp macro="" textlink="">
      <xdr:nvSpPr>
        <xdr:cNvPr id="554" name="テキスト ボックス 553"/>
        <xdr:cNvSpPr txBox="1"/>
      </xdr:nvSpPr>
      <xdr:spPr>
        <a:xfrm>
          <a:off x="15214111" y="653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12986</xdr:rowOff>
    </xdr:from>
    <xdr:to>
      <xdr:col>21</xdr:col>
      <xdr:colOff>212725</xdr:colOff>
      <xdr:row>37</xdr:row>
      <xdr:rowOff>114586</xdr:rowOff>
    </xdr:to>
    <xdr:sp macro="" textlink="">
      <xdr:nvSpPr>
        <xdr:cNvPr id="555" name="円/楕円 554"/>
        <xdr:cNvSpPr/>
      </xdr:nvSpPr>
      <xdr:spPr>
        <a:xfrm>
          <a:off x="14541500" y="63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105713</xdr:rowOff>
    </xdr:from>
    <xdr:ext cx="534377" cy="259045"/>
    <xdr:sp macro="" textlink="">
      <xdr:nvSpPr>
        <xdr:cNvPr id="556" name="テキスト ボックス 555"/>
        <xdr:cNvSpPr txBox="1"/>
      </xdr:nvSpPr>
      <xdr:spPr>
        <a:xfrm>
          <a:off x="14325111" y="64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67831</xdr:rowOff>
    </xdr:from>
    <xdr:to>
      <xdr:col>20</xdr:col>
      <xdr:colOff>9525</xdr:colOff>
      <xdr:row>37</xdr:row>
      <xdr:rowOff>169431</xdr:rowOff>
    </xdr:to>
    <xdr:sp macro="" textlink="">
      <xdr:nvSpPr>
        <xdr:cNvPr id="557" name="円/楕円 556"/>
        <xdr:cNvSpPr/>
      </xdr:nvSpPr>
      <xdr:spPr>
        <a:xfrm>
          <a:off x="13652500" y="64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160558</xdr:rowOff>
    </xdr:from>
    <xdr:ext cx="534377" cy="259045"/>
    <xdr:sp macro="" textlink="">
      <xdr:nvSpPr>
        <xdr:cNvPr id="558" name="テキスト ボックス 557"/>
        <xdr:cNvSpPr txBox="1"/>
      </xdr:nvSpPr>
      <xdr:spPr>
        <a:xfrm>
          <a:off x="13436111" y="65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61392</xdr:rowOff>
    </xdr:from>
    <xdr:to>
      <xdr:col>18</xdr:col>
      <xdr:colOff>492125</xdr:colOff>
      <xdr:row>37</xdr:row>
      <xdr:rowOff>162992</xdr:rowOff>
    </xdr:to>
    <xdr:sp macro="" textlink="">
      <xdr:nvSpPr>
        <xdr:cNvPr id="559" name="円/楕円 558"/>
        <xdr:cNvSpPr/>
      </xdr:nvSpPr>
      <xdr:spPr>
        <a:xfrm>
          <a:off x="12763500" y="64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154119</xdr:rowOff>
    </xdr:from>
    <xdr:ext cx="534377" cy="259045"/>
    <xdr:sp macro="" textlink="">
      <xdr:nvSpPr>
        <xdr:cNvPr id="560" name="テキスト ボックス 559"/>
        <xdr:cNvSpPr txBox="1"/>
      </xdr:nvSpPr>
      <xdr:spPr>
        <a:xfrm>
          <a:off x="12547111" y="64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106621</xdr:rowOff>
    </xdr:from>
    <xdr:to>
      <xdr:col>23</xdr:col>
      <xdr:colOff>517525</xdr:colOff>
      <xdr:row>57</xdr:row>
      <xdr:rowOff>109497</xdr:rowOff>
    </xdr:to>
    <xdr:cxnSp macro="">
      <xdr:nvCxnSpPr>
        <xdr:cNvPr id="587" name="直線コネクタ 586"/>
        <xdr:cNvCxnSpPr/>
      </xdr:nvCxnSpPr>
      <xdr:spPr>
        <a:xfrm>
          <a:off x="15481300" y="9879271"/>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106621</xdr:rowOff>
    </xdr:from>
    <xdr:to>
      <xdr:col>22</xdr:col>
      <xdr:colOff>365125</xdr:colOff>
      <xdr:row>57</xdr:row>
      <xdr:rowOff>107326</xdr:rowOff>
    </xdr:to>
    <xdr:cxnSp macro="">
      <xdr:nvCxnSpPr>
        <xdr:cNvPr id="590" name="直線コネクタ 589"/>
        <xdr:cNvCxnSpPr/>
      </xdr:nvCxnSpPr>
      <xdr:spPr>
        <a:xfrm flipV="1">
          <a:off x="14592300" y="9879271"/>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107326</xdr:rowOff>
    </xdr:from>
    <xdr:to>
      <xdr:col>21</xdr:col>
      <xdr:colOff>161925</xdr:colOff>
      <xdr:row>57</xdr:row>
      <xdr:rowOff>121481</xdr:rowOff>
    </xdr:to>
    <xdr:cxnSp macro="">
      <xdr:nvCxnSpPr>
        <xdr:cNvPr id="593" name="直線コネクタ 592"/>
        <xdr:cNvCxnSpPr/>
      </xdr:nvCxnSpPr>
      <xdr:spPr>
        <a:xfrm flipV="1">
          <a:off x="13703300" y="9879976"/>
          <a:ext cx="889000" cy="1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121481</xdr:rowOff>
    </xdr:from>
    <xdr:to>
      <xdr:col>19</xdr:col>
      <xdr:colOff>644525</xdr:colOff>
      <xdr:row>57</xdr:row>
      <xdr:rowOff>121833</xdr:rowOff>
    </xdr:to>
    <xdr:cxnSp macro="">
      <xdr:nvCxnSpPr>
        <xdr:cNvPr id="596" name="直線コネクタ 595"/>
        <xdr:cNvCxnSpPr/>
      </xdr:nvCxnSpPr>
      <xdr:spPr>
        <a:xfrm flipV="1">
          <a:off x="12814300" y="9894131"/>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58697</xdr:rowOff>
    </xdr:from>
    <xdr:to>
      <xdr:col>23</xdr:col>
      <xdr:colOff>568325</xdr:colOff>
      <xdr:row>57</xdr:row>
      <xdr:rowOff>160297</xdr:rowOff>
    </xdr:to>
    <xdr:sp macro="" textlink="">
      <xdr:nvSpPr>
        <xdr:cNvPr id="606" name="円/楕円 605"/>
        <xdr:cNvSpPr/>
      </xdr:nvSpPr>
      <xdr:spPr>
        <a:xfrm>
          <a:off x="16268700" y="98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145074</xdr:rowOff>
    </xdr:from>
    <xdr:ext cx="534377" cy="259045"/>
    <xdr:sp macro="" textlink="">
      <xdr:nvSpPr>
        <xdr:cNvPr id="607" name="教育費該当値テキスト"/>
        <xdr:cNvSpPr txBox="1"/>
      </xdr:nvSpPr>
      <xdr:spPr>
        <a:xfrm>
          <a:off x="16370300" y="97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44,106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55821</xdr:rowOff>
    </xdr:from>
    <xdr:to>
      <xdr:col>22</xdr:col>
      <xdr:colOff>415925</xdr:colOff>
      <xdr:row>57</xdr:row>
      <xdr:rowOff>157421</xdr:rowOff>
    </xdr:to>
    <xdr:sp macro="" textlink="">
      <xdr:nvSpPr>
        <xdr:cNvPr id="608" name="円/楕円 607"/>
        <xdr:cNvSpPr/>
      </xdr:nvSpPr>
      <xdr:spPr>
        <a:xfrm>
          <a:off x="15430500" y="98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148548</xdr:rowOff>
    </xdr:from>
    <xdr:ext cx="534377" cy="259045"/>
    <xdr:sp macro="" textlink="">
      <xdr:nvSpPr>
        <xdr:cNvPr id="609" name="テキスト ボックス 608"/>
        <xdr:cNvSpPr txBox="1"/>
      </xdr:nvSpPr>
      <xdr:spPr>
        <a:xfrm>
          <a:off x="15214111" y="992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56526</xdr:rowOff>
    </xdr:from>
    <xdr:to>
      <xdr:col>21</xdr:col>
      <xdr:colOff>212725</xdr:colOff>
      <xdr:row>57</xdr:row>
      <xdr:rowOff>158126</xdr:rowOff>
    </xdr:to>
    <xdr:sp macro="" textlink="">
      <xdr:nvSpPr>
        <xdr:cNvPr id="610" name="円/楕円 609"/>
        <xdr:cNvSpPr/>
      </xdr:nvSpPr>
      <xdr:spPr>
        <a:xfrm>
          <a:off x="14541500" y="98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149253</xdr:rowOff>
    </xdr:from>
    <xdr:ext cx="534377" cy="259045"/>
    <xdr:sp macro="" textlink="">
      <xdr:nvSpPr>
        <xdr:cNvPr id="611" name="テキスト ボックス 610"/>
        <xdr:cNvSpPr txBox="1"/>
      </xdr:nvSpPr>
      <xdr:spPr>
        <a:xfrm>
          <a:off x="14325111" y="992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70681</xdr:rowOff>
    </xdr:from>
    <xdr:to>
      <xdr:col>20</xdr:col>
      <xdr:colOff>9525</xdr:colOff>
      <xdr:row>58</xdr:row>
      <xdr:rowOff>831</xdr:rowOff>
    </xdr:to>
    <xdr:sp macro="" textlink="">
      <xdr:nvSpPr>
        <xdr:cNvPr id="612" name="円/楕円 611"/>
        <xdr:cNvSpPr/>
      </xdr:nvSpPr>
      <xdr:spPr>
        <a:xfrm>
          <a:off x="13652500" y="98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163408</xdr:rowOff>
    </xdr:from>
    <xdr:ext cx="534377" cy="259045"/>
    <xdr:sp macro="" textlink="">
      <xdr:nvSpPr>
        <xdr:cNvPr id="613" name="テキスト ボックス 612"/>
        <xdr:cNvSpPr txBox="1"/>
      </xdr:nvSpPr>
      <xdr:spPr>
        <a:xfrm>
          <a:off x="13436111" y="99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71033</xdr:rowOff>
    </xdr:from>
    <xdr:to>
      <xdr:col>18</xdr:col>
      <xdr:colOff>492125</xdr:colOff>
      <xdr:row>58</xdr:row>
      <xdr:rowOff>1183</xdr:rowOff>
    </xdr:to>
    <xdr:sp macro="" textlink="">
      <xdr:nvSpPr>
        <xdr:cNvPr id="614" name="円/楕円 613"/>
        <xdr:cNvSpPr/>
      </xdr:nvSpPr>
      <xdr:spPr>
        <a:xfrm>
          <a:off x="12763500" y="984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163760</xdr:rowOff>
    </xdr:from>
    <xdr:ext cx="534377" cy="259045"/>
    <xdr:sp macro="" textlink="">
      <xdr:nvSpPr>
        <xdr:cNvPr id="615" name="テキスト ボックス 614"/>
        <xdr:cNvSpPr txBox="1"/>
      </xdr:nvSpPr>
      <xdr:spPr>
        <a:xfrm>
          <a:off x="12547111" y="993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120605</xdr:rowOff>
    </xdr:from>
    <xdr:to>
      <xdr:col>23</xdr:col>
      <xdr:colOff>517525</xdr:colOff>
      <xdr:row>97</xdr:row>
      <xdr:rowOff>157866</xdr:rowOff>
    </xdr:to>
    <xdr:cxnSp macro="">
      <xdr:nvCxnSpPr>
        <xdr:cNvPr id="697" name="直線コネクタ 696"/>
        <xdr:cNvCxnSpPr/>
      </xdr:nvCxnSpPr>
      <xdr:spPr>
        <a:xfrm>
          <a:off x="15481300" y="16751255"/>
          <a:ext cx="8382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120605</xdr:rowOff>
    </xdr:from>
    <xdr:to>
      <xdr:col>22</xdr:col>
      <xdr:colOff>365125</xdr:colOff>
      <xdr:row>97</xdr:row>
      <xdr:rowOff>135379</xdr:rowOff>
    </xdr:to>
    <xdr:cxnSp macro="">
      <xdr:nvCxnSpPr>
        <xdr:cNvPr id="700" name="直線コネクタ 699"/>
        <xdr:cNvCxnSpPr/>
      </xdr:nvCxnSpPr>
      <xdr:spPr>
        <a:xfrm flipV="1">
          <a:off x="14592300" y="16751255"/>
          <a:ext cx="8890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135379</xdr:rowOff>
    </xdr:from>
    <xdr:to>
      <xdr:col>21</xdr:col>
      <xdr:colOff>161925</xdr:colOff>
      <xdr:row>97</xdr:row>
      <xdr:rowOff>141689</xdr:rowOff>
    </xdr:to>
    <xdr:cxnSp macro="">
      <xdr:nvCxnSpPr>
        <xdr:cNvPr id="703" name="直線コネクタ 702"/>
        <xdr:cNvCxnSpPr/>
      </xdr:nvCxnSpPr>
      <xdr:spPr>
        <a:xfrm flipV="1">
          <a:off x="13703300" y="1676602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141689</xdr:rowOff>
    </xdr:from>
    <xdr:to>
      <xdr:col>19</xdr:col>
      <xdr:colOff>644525</xdr:colOff>
      <xdr:row>97</xdr:row>
      <xdr:rowOff>149278</xdr:rowOff>
    </xdr:to>
    <xdr:cxnSp macro="">
      <xdr:nvCxnSpPr>
        <xdr:cNvPr id="706" name="直線コネクタ 705"/>
        <xdr:cNvCxnSpPr/>
      </xdr:nvCxnSpPr>
      <xdr:spPr>
        <a:xfrm flipV="1">
          <a:off x="12814300" y="1677233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107066</xdr:rowOff>
    </xdr:from>
    <xdr:to>
      <xdr:col>23</xdr:col>
      <xdr:colOff>568325</xdr:colOff>
      <xdr:row>98</xdr:row>
      <xdr:rowOff>37216</xdr:rowOff>
    </xdr:to>
    <xdr:sp macro="" textlink="">
      <xdr:nvSpPr>
        <xdr:cNvPr id="716" name="円/楕円 715"/>
        <xdr:cNvSpPr/>
      </xdr:nvSpPr>
      <xdr:spPr>
        <a:xfrm>
          <a:off x="16268700" y="1673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85493</xdr:rowOff>
    </xdr:from>
    <xdr:ext cx="534377" cy="259045"/>
    <xdr:sp macro="" textlink="">
      <xdr:nvSpPr>
        <xdr:cNvPr id="717" name="公債費該当値テキスト"/>
        <xdr:cNvSpPr txBox="1"/>
      </xdr:nvSpPr>
      <xdr:spPr>
        <a:xfrm>
          <a:off x="16370300" y="1671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30,116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69805</xdr:rowOff>
    </xdr:from>
    <xdr:to>
      <xdr:col>22</xdr:col>
      <xdr:colOff>415925</xdr:colOff>
      <xdr:row>97</xdr:row>
      <xdr:rowOff>171405</xdr:rowOff>
    </xdr:to>
    <xdr:sp macro="" textlink="">
      <xdr:nvSpPr>
        <xdr:cNvPr id="718" name="円/楕円 717"/>
        <xdr:cNvSpPr/>
      </xdr:nvSpPr>
      <xdr:spPr>
        <a:xfrm>
          <a:off x="15430500" y="167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162532</xdr:rowOff>
    </xdr:from>
    <xdr:ext cx="534377" cy="259045"/>
    <xdr:sp macro="" textlink="">
      <xdr:nvSpPr>
        <xdr:cNvPr id="719" name="テキスト ボックス 718"/>
        <xdr:cNvSpPr txBox="1"/>
      </xdr:nvSpPr>
      <xdr:spPr>
        <a:xfrm>
          <a:off x="15214111" y="1679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84579</xdr:rowOff>
    </xdr:from>
    <xdr:to>
      <xdr:col>21</xdr:col>
      <xdr:colOff>212725</xdr:colOff>
      <xdr:row>98</xdr:row>
      <xdr:rowOff>14729</xdr:rowOff>
    </xdr:to>
    <xdr:sp macro="" textlink="">
      <xdr:nvSpPr>
        <xdr:cNvPr id="720" name="円/楕円 719"/>
        <xdr:cNvSpPr/>
      </xdr:nvSpPr>
      <xdr:spPr>
        <a:xfrm>
          <a:off x="14541500" y="167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5856</xdr:rowOff>
    </xdr:from>
    <xdr:ext cx="534377" cy="259045"/>
    <xdr:sp macro="" textlink="">
      <xdr:nvSpPr>
        <xdr:cNvPr id="721" name="テキスト ボックス 720"/>
        <xdr:cNvSpPr txBox="1"/>
      </xdr:nvSpPr>
      <xdr:spPr>
        <a:xfrm>
          <a:off x="14325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90889</xdr:rowOff>
    </xdr:from>
    <xdr:to>
      <xdr:col>20</xdr:col>
      <xdr:colOff>9525</xdr:colOff>
      <xdr:row>98</xdr:row>
      <xdr:rowOff>21039</xdr:rowOff>
    </xdr:to>
    <xdr:sp macro="" textlink="">
      <xdr:nvSpPr>
        <xdr:cNvPr id="722" name="円/楕円 721"/>
        <xdr:cNvSpPr/>
      </xdr:nvSpPr>
      <xdr:spPr>
        <a:xfrm>
          <a:off x="13652500" y="167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12166</xdr:rowOff>
    </xdr:from>
    <xdr:ext cx="534377" cy="259045"/>
    <xdr:sp macro="" textlink="">
      <xdr:nvSpPr>
        <xdr:cNvPr id="723" name="テキスト ボックス 722"/>
        <xdr:cNvSpPr txBox="1"/>
      </xdr:nvSpPr>
      <xdr:spPr>
        <a:xfrm>
          <a:off x="13436111" y="168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98478</xdr:rowOff>
    </xdr:from>
    <xdr:to>
      <xdr:col>18</xdr:col>
      <xdr:colOff>492125</xdr:colOff>
      <xdr:row>98</xdr:row>
      <xdr:rowOff>28628</xdr:rowOff>
    </xdr:to>
    <xdr:sp macro="" textlink="">
      <xdr:nvSpPr>
        <xdr:cNvPr id="724" name="円/楕円 723"/>
        <xdr:cNvSpPr/>
      </xdr:nvSpPr>
      <xdr:spPr>
        <a:xfrm>
          <a:off x="12763500" y="167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19755</xdr:rowOff>
    </xdr:from>
    <xdr:ext cx="534377" cy="259045"/>
    <xdr:sp macro="" textlink="">
      <xdr:nvSpPr>
        <xdr:cNvPr id="725" name="テキスト ボックス 724"/>
        <xdr:cNvSpPr txBox="1"/>
      </xdr:nvSpPr>
      <xdr:spPr>
        <a:xfrm>
          <a:off x="12547111" y="1682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土木費が類似団体平均値を上回っている要因としては、下水度事業特別会計の繰出金があげられる。</a:t>
          </a: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年度における総務費が類似団体の平均値を上回っている要因としては、個人情報に関する情報セキュリティ強靭化に伴う経費が増加した事があげられる。</a:t>
          </a:r>
        </a:p>
        <a:p>
          <a:r>
            <a:rPr kumimoji="1" lang="ja-JP" altLang="en-US" sz="1300">
              <a:latin typeface="ＭＳ Ｐゴシック"/>
            </a:rPr>
            <a:t>民生費のコストが全体の目的経費に対して多額である要因は、社会保障経費である扶助費の占める割合が多い為である。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○財政調整基金残高　基金積立可能額は前年度より増額となったが公共施設整備等事業　基金の積立額を増額し、標準財政規模が増額となった事に伴い、前年度比で減少となった。</a:t>
          </a:r>
        </a:p>
        <a:p>
          <a:r>
            <a:rPr kumimoji="1" lang="ja-JP" altLang="en-US" sz="1300">
              <a:latin typeface="ＭＳ ゴシック" pitchFamily="49" charset="-128"/>
              <a:ea typeface="ＭＳ ゴシック" pitchFamily="49" charset="-128"/>
            </a:rPr>
            <a:t>○実質収支額　歳入が増額し、実質収支は増額となったが、標準財政規模も増額となった為、前年度比で減少となった。</a:t>
          </a:r>
        </a:p>
        <a:p>
          <a:r>
            <a:rPr kumimoji="1" lang="ja-JP" altLang="en-US" sz="1300">
              <a:latin typeface="ＭＳ ゴシック" pitchFamily="49" charset="-128"/>
              <a:ea typeface="ＭＳ ゴシック" pitchFamily="49" charset="-128"/>
            </a:rPr>
            <a:t>○実質単年度収支　実質収支が前年度より増額となり単年度収支は増額となったが、基金の取崩額が前年度よ多額となり、また、標準財政規模も増額となった為、前年度比で減少した。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○一般会計、特別会計ともに赤字額は生じていない。</a:t>
          </a:r>
        </a:p>
        <a:p>
          <a:r>
            <a:rPr kumimoji="1" lang="ja-JP" altLang="en-US" sz="1400">
              <a:latin typeface="ＭＳ ゴシック" pitchFamily="49" charset="-128"/>
              <a:ea typeface="ＭＳ ゴシック" pitchFamily="49" charset="-128"/>
            </a:rPr>
            <a:t>○国民健康保険特別会計は、歳入、歳出ともに増額となったが形式収支が減額となり、標準財政規模が前年度から大幅に増額となった為、減少となった。</a:t>
          </a:r>
        </a:p>
        <a:p>
          <a:r>
            <a:rPr kumimoji="1" lang="ja-JP" altLang="en-US" sz="1400">
              <a:latin typeface="ＭＳ ゴシック" pitchFamily="49" charset="-128"/>
              <a:ea typeface="ＭＳ ゴシック" pitchFamily="49" charset="-128"/>
            </a:rPr>
            <a:t>○介護保険特別会計は、平成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年度に保険料の見直しがあり、歳入が増額し、形式収支が増額となった為、増加となった。</a:t>
          </a:r>
          <a:r>
            <a:rPr kumimoji="1" lang="ja-JP" altLang="en-US" sz="1400" baseline="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○下水道事業特別会計は標準財政規模の増額により減少となった。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○他の特別会計については、歳出に対し、一定の歳入が確保されている為、大きな変動はない。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8160497</v>
      </c>
      <c r="BO4" s="409"/>
      <c r="BP4" s="409"/>
      <c r="BQ4" s="409"/>
      <c r="BR4" s="409"/>
      <c r="BS4" s="409"/>
      <c r="BT4" s="409"/>
      <c r="BU4" s="410"/>
      <c r="BV4" s="408">
        <v>7929742</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5.7</v>
      </c>
      <c r="CU4" s="586"/>
      <c r="CV4" s="586"/>
      <c r="CW4" s="586"/>
      <c r="CX4" s="586"/>
      <c r="CY4" s="586"/>
      <c r="CZ4" s="586"/>
      <c r="DA4" s="587"/>
      <c r="DB4" s="585">
        <v>6.2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7827665</v>
      </c>
      <c r="BO5" s="414"/>
      <c r="BP5" s="414"/>
      <c r="BQ5" s="414"/>
      <c r="BR5" s="414"/>
      <c r="BS5" s="414"/>
      <c r="BT5" s="414"/>
      <c r="BU5" s="415"/>
      <c r="BV5" s="413">
        <v>7610255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79.5</v>
      </c>
      <c r="CU5" s="384"/>
      <c r="CV5" s="384"/>
      <c r="CW5" s="384"/>
      <c r="CX5" s="384"/>
      <c r="CY5" s="384"/>
      <c r="CZ5" s="384"/>
      <c r="DA5" s="385"/>
      <c r="DB5" s="383">
        <v>79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86</v>
      </c>
      <c r="AV6" s="471"/>
      <c r="AW6" s="471"/>
      <c r="AX6" s="471"/>
      <c r="AY6" s="393" t="s">
        <v>87</v>
      </c>
      <c r="AZ6" s="394"/>
      <c r="BA6" s="394"/>
      <c r="BB6" s="394"/>
      <c r="BC6" s="394"/>
      <c r="BD6" s="394"/>
      <c r="BE6" s="394"/>
      <c r="BF6" s="394"/>
      <c r="BG6" s="394"/>
      <c r="BH6" s="394"/>
      <c r="BI6" s="394"/>
      <c r="BJ6" s="394"/>
      <c r="BK6" s="394"/>
      <c r="BL6" s="394"/>
      <c r="BM6" s="395"/>
      <c r="BN6" s="413">
        <v>332832</v>
      </c>
      <c r="BO6" s="414"/>
      <c r="BP6" s="414"/>
      <c r="BQ6" s="414"/>
      <c r="BR6" s="414"/>
      <c r="BS6" s="414"/>
      <c r="BT6" s="414"/>
      <c r="BU6" s="415"/>
      <c r="BV6" s="413">
        <v>319487</v>
      </c>
      <c r="BW6" s="414"/>
      <c r="BX6" s="414"/>
      <c r="BY6" s="414"/>
      <c r="BZ6" s="414"/>
      <c r="CA6" s="414"/>
      <c r="CB6" s="414"/>
      <c r="CC6" s="415"/>
      <c r="CD6" s="422" t="s">
        <v>88</v>
      </c>
      <c r="CE6" s="423"/>
      <c r="CF6" s="423"/>
      <c r="CG6" s="423"/>
      <c r="CH6" s="423"/>
      <c r="CI6" s="423"/>
      <c r="CJ6" s="423"/>
      <c r="CK6" s="423"/>
      <c r="CL6" s="423"/>
      <c r="CM6" s="423"/>
      <c r="CN6" s="423"/>
      <c r="CO6" s="423"/>
      <c r="CP6" s="423"/>
      <c r="CQ6" s="423"/>
      <c r="CR6" s="423"/>
      <c r="CS6" s="424"/>
      <c r="CT6" s="559">
        <v>79.5</v>
      </c>
      <c r="CU6" s="560"/>
      <c r="CV6" s="560"/>
      <c r="CW6" s="560"/>
      <c r="CX6" s="560"/>
      <c r="CY6" s="560"/>
      <c r="CZ6" s="560"/>
      <c r="DA6" s="561"/>
      <c r="DB6" s="559">
        <v>79</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89</v>
      </c>
      <c r="AN7" s="387"/>
      <c r="AO7" s="387"/>
      <c r="AP7" s="387"/>
      <c r="AQ7" s="387"/>
      <c r="AR7" s="387"/>
      <c r="AS7" s="387"/>
      <c r="AT7" s="388"/>
      <c r="AU7" s="470" t="s">
        <v>86</v>
      </c>
      <c r="AV7" s="471"/>
      <c r="AW7" s="471"/>
      <c r="AX7" s="471"/>
      <c r="AY7" s="393" t="s">
        <v>90</v>
      </c>
      <c r="AZ7" s="394"/>
      <c r="BA7" s="394"/>
      <c r="BB7" s="394"/>
      <c r="BC7" s="394"/>
      <c r="BD7" s="394"/>
      <c r="BE7" s="394"/>
      <c r="BF7" s="394"/>
      <c r="BG7" s="394"/>
      <c r="BH7" s="394"/>
      <c r="BI7" s="394"/>
      <c r="BJ7" s="394"/>
      <c r="BK7" s="394"/>
      <c r="BL7" s="394"/>
      <c r="BM7" s="395"/>
      <c r="BN7" s="413">
        <v>36665</v>
      </c>
      <c r="BO7" s="414"/>
      <c r="BP7" s="414"/>
      <c r="BQ7" s="414"/>
      <c r="BR7" s="414"/>
      <c r="BS7" s="414"/>
      <c r="BT7" s="414"/>
      <c r="BU7" s="415"/>
      <c r="BV7" s="413">
        <v>48948</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5185150</v>
      </c>
      <c r="CU7" s="414"/>
      <c r="CV7" s="414"/>
      <c r="CW7" s="414"/>
      <c r="CX7" s="414"/>
      <c r="CY7" s="414"/>
      <c r="CZ7" s="414"/>
      <c r="DA7" s="415"/>
      <c r="DB7" s="413">
        <v>4379829</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296167</v>
      </c>
      <c r="BO8" s="414"/>
      <c r="BP8" s="414"/>
      <c r="BQ8" s="414"/>
      <c r="BR8" s="414"/>
      <c r="BS8" s="414"/>
      <c r="BT8" s="414"/>
      <c r="BU8" s="415"/>
      <c r="BV8" s="413">
        <v>270539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1.1299999999999999</v>
      </c>
      <c r="CU8" s="523"/>
      <c r="CV8" s="523"/>
      <c r="CW8" s="523"/>
      <c r="CX8" s="523"/>
      <c r="CY8" s="523"/>
      <c r="CZ8" s="523"/>
      <c r="DA8" s="524"/>
      <c r="DB8" s="522">
        <v>1.1000000000000001</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19505</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25628</v>
      </c>
      <c r="BO9" s="414"/>
      <c r="BP9" s="414"/>
      <c r="BQ9" s="414"/>
      <c r="BR9" s="414"/>
      <c r="BS9" s="414"/>
      <c r="BT9" s="414"/>
      <c r="BU9" s="415"/>
      <c r="BV9" s="413">
        <v>6732</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8.8000000000000007</v>
      </c>
      <c r="CU9" s="384"/>
      <c r="CV9" s="384"/>
      <c r="CW9" s="384"/>
      <c r="CX9" s="384"/>
      <c r="CY9" s="384"/>
      <c r="CZ9" s="384"/>
      <c r="DA9" s="385"/>
      <c r="DB9" s="383">
        <v>10.6</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17653</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732463</v>
      </c>
      <c r="BO10" s="414"/>
      <c r="BP10" s="414"/>
      <c r="BQ10" s="414"/>
      <c r="BR10" s="414"/>
      <c r="BS10" s="414"/>
      <c r="BT10" s="414"/>
      <c r="BU10" s="415"/>
      <c r="BV10" s="413">
        <v>727071</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19472</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614535</v>
      </c>
      <c r="BO12" s="414"/>
      <c r="BP12" s="414"/>
      <c r="BQ12" s="414"/>
      <c r="BR12" s="414"/>
      <c r="BS12" s="414"/>
      <c r="BT12" s="414"/>
      <c r="BU12" s="415"/>
      <c r="BV12" s="413">
        <v>425029</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18705</v>
      </c>
      <c r="S13" s="515"/>
      <c r="T13" s="515"/>
      <c r="U13" s="515"/>
      <c r="V13" s="516"/>
      <c r="W13" s="502" t="s">
        <v>121</v>
      </c>
      <c r="X13" s="426"/>
      <c r="Y13" s="426"/>
      <c r="Z13" s="426"/>
      <c r="AA13" s="426"/>
      <c r="AB13" s="427"/>
      <c r="AC13" s="389">
        <v>290</v>
      </c>
      <c r="AD13" s="390"/>
      <c r="AE13" s="390"/>
      <c r="AF13" s="390"/>
      <c r="AG13" s="391"/>
      <c r="AH13" s="389">
        <v>401</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143556</v>
      </c>
      <c r="BO13" s="414"/>
      <c r="BP13" s="414"/>
      <c r="BQ13" s="414"/>
      <c r="BR13" s="414"/>
      <c r="BS13" s="414"/>
      <c r="BT13" s="414"/>
      <c r="BU13" s="415"/>
      <c r="BV13" s="413">
        <v>308774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9.8000000000000007</v>
      </c>
      <c r="CU13" s="384"/>
      <c r="CV13" s="384"/>
      <c r="CW13" s="384"/>
      <c r="CX13" s="384"/>
      <c r="CY13" s="384"/>
      <c r="CZ13" s="384"/>
      <c r="DA13" s="385"/>
      <c r="DB13" s="383">
        <v>10.3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19095</v>
      </c>
      <c r="S14" s="515"/>
      <c r="T14" s="515"/>
      <c r="U14" s="515"/>
      <c r="V14" s="516"/>
      <c r="W14" s="517"/>
      <c r="X14" s="429"/>
      <c r="Y14" s="429"/>
      <c r="Z14" s="429"/>
      <c r="AA14" s="429"/>
      <c r="AB14" s="430"/>
      <c r="AC14" s="507">
        <v>3.4</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31.7</v>
      </c>
      <c r="CU14" s="486"/>
      <c r="CV14" s="486"/>
      <c r="CW14" s="486"/>
      <c r="CX14" s="486"/>
      <c r="CY14" s="486"/>
      <c r="CZ14" s="486"/>
      <c r="DA14" s="487"/>
      <c r="DB14" s="518">
        <v>45.9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18402</v>
      </c>
      <c r="S15" s="515"/>
      <c r="T15" s="515"/>
      <c r="U15" s="515"/>
      <c r="V15" s="516"/>
      <c r="W15" s="502" t="s">
        <v>128</v>
      </c>
      <c r="X15" s="426"/>
      <c r="Y15" s="426"/>
      <c r="Z15" s="426"/>
      <c r="AA15" s="426"/>
      <c r="AB15" s="427"/>
      <c r="AC15" s="389">
        <v>2688</v>
      </c>
      <c r="AD15" s="390"/>
      <c r="AE15" s="390"/>
      <c r="AF15" s="390"/>
      <c r="AG15" s="391"/>
      <c r="AH15" s="389">
        <v>2921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3973357</v>
      </c>
      <c r="BO15" s="409"/>
      <c r="BP15" s="409"/>
      <c r="BQ15" s="409"/>
      <c r="BR15" s="409"/>
      <c r="BS15" s="409"/>
      <c r="BT15" s="409"/>
      <c r="BU15" s="410"/>
      <c r="BV15" s="408">
        <v>3345353</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31.1</v>
      </c>
      <c r="AD16" s="508"/>
      <c r="AE16" s="508"/>
      <c r="AF16" s="508"/>
      <c r="AG16" s="509"/>
      <c r="AH16" s="507">
        <v>32.1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3281961</v>
      </c>
      <c r="BO16" s="414"/>
      <c r="BP16" s="414"/>
      <c r="BQ16" s="414"/>
      <c r="BR16" s="414"/>
      <c r="BS16" s="414"/>
      <c r="BT16" s="414"/>
      <c r="BU16" s="415"/>
      <c r="BV16" s="413">
        <v>3208256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5653</v>
      </c>
      <c r="AD17" s="390"/>
      <c r="AE17" s="390"/>
      <c r="AF17" s="390"/>
      <c r="AG17" s="391"/>
      <c r="AH17" s="389">
        <v>5633</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5185150</v>
      </c>
      <c r="BO17" s="414"/>
      <c r="BP17" s="414"/>
      <c r="BQ17" s="414"/>
      <c r="BR17" s="414"/>
      <c r="BS17" s="414"/>
      <c r="BT17" s="414"/>
      <c r="BU17" s="415"/>
      <c r="BV17" s="413">
        <v>4379829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9.08</v>
      </c>
      <c r="M18" s="478"/>
      <c r="N18" s="478"/>
      <c r="O18" s="478"/>
      <c r="P18" s="478"/>
      <c r="Q18" s="478"/>
      <c r="R18" s="479"/>
      <c r="S18" s="479"/>
      <c r="T18" s="479"/>
      <c r="U18" s="479"/>
      <c r="V18" s="480"/>
      <c r="W18" s="494"/>
      <c r="X18" s="495"/>
      <c r="Y18" s="495"/>
      <c r="Z18" s="495"/>
      <c r="AA18" s="495"/>
      <c r="AB18" s="503"/>
      <c r="AC18" s="377">
        <v>65.5</v>
      </c>
      <c r="AD18" s="378"/>
      <c r="AE18" s="378"/>
      <c r="AF18" s="378"/>
      <c r="AG18" s="481"/>
      <c r="AH18" s="377">
        <v>61.9</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4250730</v>
      </c>
      <c r="BO18" s="414"/>
      <c r="BP18" s="414"/>
      <c r="BQ18" s="414"/>
      <c r="BR18" s="414"/>
      <c r="BS18" s="414"/>
      <c r="BT18" s="414"/>
      <c r="BU18" s="415"/>
      <c r="BV18" s="413">
        <v>4146549</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2148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6341698</v>
      </c>
      <c r="BO19" s="414"/>
      <c r="BP19" s="414"/>
      <c r="BQ19" s="414"/>
      <c r="BR19" s="414"/>
      <c r="BS19" s="414"/>
      <c r="BT19" s="414"/>
      <c r="BU19" s="415"/>
      <c r="BV19" s="413">
        <v>6005315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8223</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5681052</v>
      </c>
      <c r="BO23" s="414"/>
      <c r="BP23" s="414"/>
      <c r="BQ23" s="414"/>
      <c r="BR23" s="414"/>
      <c r="BS23" s="414"/>
      <c r="BT23" s="414"/>
      <c r="BU23" s="415"/>
      <c r="BV23" s="413">
        <v>6124921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7400</v>
      </c>
      <c r="R24" s="390"/>
      <c r="S24" s="390"/>
      <c r="T24" s="390"/>
      <c r="U24" s="390"/>
      <c r="V24" s="391"/>
      <c r="W24" s="455"/>
      <c r="X24" s="446"/>
      <c r="Y24" s="447"/>
      <c r="Z24" s="386" t="s">
        <v>152</v>
      </c>
      <c r="AA24" s="387"/>
      <c r="AB24" s="387"/>
      <c r="AC24" s="387"/>
      <c r="AD24" s="387"/>
      <c r="AE24" s="387"/>
      <c r="AF24" s="387"/>
      <c r="AG24" s="388"/>
      <c r="AH24" s="389">
        <v>87</v>
      </c>
      <c r="AI24" s="390"/>
      <c r="AJ24" s="390"/>
      <c r="AK24" s="390"/>
      <c r="AL24" s="391"/>
      <c r="AM24" s="389">
        <v>263523</v>
      </c>
      <c r="AN24" s="390"/>
      <c r="AO24" s="390"/>
      <c r="AP24" s="390"/>
      <c r="AQ24" s="390"/>
      <c r="AR24" s="391"/>
      <c r="AS24" s="389">
        <v>3029</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5470102</v>
      </c>
      <c r="BO24" s="414"/>
      <c r="BP24" s="414"/>
      <c r="BQ24" s="414"/>
      <c r="BR24" s="414"/>
      <c r="BS24" s="414"/>
      <c r="BT24" s="414"/>
      <c r="BU24" s="415"/>
      <c r="BV24" s="413">
        <v>5872121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154</v>
      </c>
      <c r="F25" s="387"/>
      <c r="G25" s="387"/>
      <c r="H25" s="387"/>
      <c r="I25" s="387"/>
      <c r="J25" s="387"/>
      <c r="K25" s="388"/>
      <c r="L25" s="389">
        <v>1</v>
      </c>
      <c r="M25" s="390"/>
      <c r="N25" s="390"/>
      <c r="O25" s="390"/>
      <c r="P25" s="391"/>
      <c r="Q25" s="389">
        <v>5900</v>
      </c>
      <c r="R25" s="390"/>
      <c r="S25" s="390"/>
      <c r="T25" s="390"/>
      <c r="U25" s="390"/>
      <c r="V25" s="391"/>
      <c r="W25" s="455"/>
      <c r="X25" s="446"/>
      <c r="Y25" s="447"/>
      <c r="Z25" s="386" t="s">
        <v>155</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157</v>
      </c>
      <c r="F26" s="387"/>
      <c r="G26" s="387"/>
      <c r="H26" s="387"/>
      <c r="I26" s="387"/>
      <c r="J26" s="387"/>
      <c r="K26" s="388"/>
      <c r="L26" s="389">
        <v>1</v>
      </c>
      <c r="M26" s="390"/>
      <c r="N26" s="390"/>
      <c r="O26" s="390"/>
      <c r="P26" s="391"/>
      <c r="Q26" s="389">
        <v>5650</v>
      </c>
      <c r="R26" s="390"/>
      <c r="S26" s="390"/>
      <c r="T26" s="390"/>
      <c r="U26" s="390"/>
      <c r="V26" s="391"/>
      <c r="W26" s="455"/>
      <c r="X26" s="446"/>
      <c r="Y26" s="447"/>
      <c r="Z26" s="386" t="s">
        <v>158</v>
      </c>
      <c r="AA26" s="468"/>
      <c r="AB26" s="468"/>
      <c r="AC26" s="468"/>
      <c r="AD26" s="468"/>
      <c r="AE26" s="468"/>
      <c r="AF26" s="468"/>
      <c r="AG26" s="469"/>
      <c r="AH26" s="389">
        <v>1</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2800</v>
      </c>
      <c r="R27" s="390"/>
      <c r="S27" s="390"/>
      <c r="T27" s="390"/>
      <c r="U27" s="390"/>
      <c r="V27" s="391"/>
      <c r="W27" s="455"/>
      <c r="X27" s="446"/>
      <c r="Y27" s="447"/>
      <c r="Z27" s="386" t="s">
        <v>162</v>
      </c>
      <c r="AA27" s="387"/>
      <c r="AB27" s="387"/>
      <c r="AC27" s="387"/>
      <c r="AD27" s="387"/>
      <c r="AE27" s="387"/>
      <c r="AF27" s="387"/>
      <c r="AG27" s="388"/>
      <c r="AH27" s="389" t="s">
        <v>119</v>
      </c>
      <c r="AI27" s="390"/>
      <c r="AJ27" s="390"/>
      <c r="AK27" s="390"/>
      <c r="AL27" s="391"/>
      <c r="AM27" s="389" t="s">
        <v>119</v>
      </c>
      <c r="AN27" s="390"/>
      <c r="AO27" s="390"/>
      <c r="AP27" s="390"/>
      <c r="AQ27" s="390"/>
      <c r="AR27" s="391"/>
      <c r="AS27" s="389" t="s">
        <v>119</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180606</v>
      </c>
      <c r="BO27" s="417"/>
      <c r="BP27" s="417"/>
      <c r="BQ27" s="417"/>
      <c r="BR27" s="417"/>
      <c r="BS27" s="417"/>
      <c r="BT27" s="417"/>
      <c r="BU27" s="418"/>
      <c r="BV27" s="416">
        <v>180374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2140</v>
      </c>
      <c r="R28" s="390"/>
      <c r="S28" s="390"/>
      <c r="T28" s="390"/>
      <c r="U28" s="390"/>
      <c r="V28" s="391"/>
      <c r="W28" s="455"/>
      <c r="X28" s="446"/>
      <c r="Y28" s="447"/>
      <c r="Z28" s="386" t="s">
        <v>165</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1836747</v>
      </c>
      <c r="BO28" s="409"/>
      <c r="BP28" s="409"/>
      <c r="BQ28" s="409"/>
      <c r="BR28" s="409"/>
      <c r="BS28" s="409"/>
      <c r="BT28" s="409"/>
      <c r="BU28" s="410"/>
      <c r="BV28" s="408">
        <v>1718819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14</v>
      </c>
      <c r="M29" s="390"/>
      <c r="N29" s="390"/>
      <c r="O29" s="390"/>
      <c r="P29" s="391"/>
      <c r="Q29" s="389">
        <v>1890</v>
      </c>
      <c r="R29" s="390"/>
      <c r="S29" s="390"/>
      <c r="T29" s="390"/>
      <c r="U29" s="390"/>
      <c r="V29" s="391"/>
      <c r="W29" s="456"/>
      <c r="X29" s="457"/>
      <c r="Y29" s="458"/>
      <c r="Z29" s="386" t="s">
        <v>169</v>
      </c>
      <c r="AA29" s="387"/>
      <c r="AB29" s="387"/>
      <c r="AC29" s="387"/>
      <c r="AD29" s="387"/>
      <c r="AE29" s="387"/>
      <c r="AF29" s="387"/>
      <c r="AG29" s="388"/>
      <c r="AH29" s="389">
        <v>87</v>
      </c>
      <c r="AI29" s="390"/>
      <c r="AJ29" s="390"/>
      <c r="AK29" s="390"/>
      <c r="AL29" s="391"/>
      <c r="AM29" s="389">
        <v>263523</v>
      </c>
      <c r="AN29" s="390"/>
      <c r="AO29" s="390"/>
      <c r="AP29" s="390"/>
      <c r="AQ29" s="390"/>
      <c r="AR29" s="391"/>
      <c r="AS29" s="389">
        <v>3029</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92864</v>
      </c>
      <c r="BO29" s="414"/>
      <c r="BP29" s="414"/>
      <c r="BQ29" s="414"/>
      <c r="BR29" s="414"/>
      <c r="BS29" s="414"/>
      <c r="BT29" s="414"/>
      <c r="BU29" s="415"/>
      <c r="BV29" s="413">
        <v>92841</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94.1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1023612</v>
      </c>
      <c r="BO30" s="417"/>
      <c r="BP30" s="417"/>
      <c r="BQ30" s="417"/>
      <c r="BR30" s="417"/>
      <c r="BS30" s="417"/>
      <c r="BT30" s="417"/>
      <c r="BU30" s="418"/>
      <c r="BV30" s="416">
        <v>821080</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山梨県市町村総合事務組合一般会計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渇水対策事業特別会計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山梨県市町村総合事務組合電子化
事業及び会館管理・研修事業特別会計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山梨県市町村総合事務組合一般廃棄物最終処分場事業特別会計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6</v>
      </c>
      <c r="V37" s="373"/>
      <c r="W37" s="372" t="str">
        <f>IF('各会計、関係団体の財政状況及び健全化判断比率'!B31="","",'各会計、関係団体の財政状況及び健全化判断比率'!B31)</f>
        <v>介護サービス特別会計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山梨県市町村総合事務組合交通災害共済事業特別会計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甲府地区広域行政事務組合一般会計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甲府地区広域行政事務組合ふるさと市町村圏事業特別会計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甲府地区広域行政事務組合消防事業特別会計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甲府地区広域行政事務組合視聴覚ライブラリー事業特別会計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甲府地区広域行政事務組合国母公園管理事業特別会計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三郡衛生組合一般会計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view="pageBreakPreview"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2" t="s">
        <v>528</v>
      </c>
      <c r="D34" s="1182"/>
      <c r="E34" s="1183"/>
      <c r="F34" s="32">
        <v>7.15</v>
      </c>
      <c r="G34" s="33">
        <v>6.59</v>
      </c>
      <c r="H34" s="33">
        <v>5.33</v>
      </c>
      <c r="I34" s="33">
        <v>6.12</v>
      </c>
      <c r="J34" s="34">
        <v>5.66</v>
      </c>
      <c r="K34" s="22"/>
      <c r="L34" s="22"/>
      <c r="M34" s="22"/>
      <c r="N34" s="22"/>
      <c r="O34" s="22"/>
      <c r="P34" s="22"/>
    </row>
    <row r="35" spans="1:16" ht="39" customHeight="1">
      <c r="A35" s="22"/>
      <c r="B35" s="35"/>
      <c r="C35" s="1176" t="s">
        <v>529</v>
      </c>
      <c r="D35" s="1177"/>
      <c r="E35" s="1178"/>
      <c r="F35" s="36">
        <v>1.79</v>
      </c>
      <c r="G35" s="37">
        <v>1.58</v>
      </c>
      <c r="H35" s="37">
        <v>1.63</v>
      </c>
      <c r="I35" s="37">
        <v>3.64</v>
      </c>
      <c r="J35" s="38">
        <v>1.69</v>
      </c>
      <c r="K35" s="22"/>
      <c r="L35" s="22"/>
      <c r="M35" s="22"/>
      <c r="N35" s="22"/>
      <c r="O35" s="22"/>
      <c r="P35" s="22"/>
    </row>
    <row r="36" spans="1:16" ht="39" customHeight="1">
      <c r="A36" s="22"/>
      <c r="B36" s="35"/>
      <c r="C36" s="1176" t="s">
        <v>530</v>
      </c>
      <c r="D36" s="1177"/>
      <c r="E36" s="1178"/>
      <c r="F36" s="36">
        <v>0.39</v>
      </c>
      <c r="G36" s="37">
        <v>0.2</v>
      </c>
      <c r="H36" s="37">
        <v>0.6</v>
      </c>
      <c r="I36" s="37">
        <v>0.4</v>
      </c>
      <c r="J36" s="38">
        <v>1.63</v>
      </c>
      <c r="K36" s="22"/>
      <c r="L36" s="22"/>
      <c r="M36" s="22"/>
      <c r="N36" s="22"/>
      <c r="O36" s="22"/>
      <c r="P36" s="22"/>
    </row>
    <row r="37" spans="1:16" ht="39" customHeight="1">
      <c r="A37" s="22"/>
      <c r="B37" s="35"/>
      <c r="C37" s="1176" t="s">
        <v>531</v>
      </c>
      <c r="D37" s="1177"/>
      <c r="E37" s="1178"/>
      <c r="F37" s="36">
        <v>0.24</v>
      </c>
      <c r="G37" s="37">
        <v>0.28000000000000003</v>
      </c>
      <c r="H37" s="37">
        <v>0.15</v>
      </c>
      <c r="I37" s="37">
        <v>0.24</v>
      </c>
      <c r="J37" s="38">
        <v>0.11</v>
      </c>
      <c r="K37" s="22"/>
      <c r="L37" s="22"/>
      <c r="M37" s="22"/>
      <c r="N37" s="22"/>
      <c r="O37" s="22"/>
      <c r="P37" s="22"/>
    </row>
    <row r="38" spans="1:16" ht="39" customHeight="1">
      <c r="A38" s="22"/>
      <c r="B38" s="35"/>
      <c r="C38" s="1176" t="s">
        <v>532</v>
      </c>
      <c r="D38" s="1177"/>
      <c r="E38" s="1178"/>
      <c r="F38" s="36">
        <v>0.02</v>
      </c>
      <c r="G38" s="37">
        <v>0</v>
      </c>
      <c r="H38" s="37">
        <v>0.01</v>
      </c>
      <c r="I38" s="37">
        <v>0.05</v>
      </c>
      <c r="J38" s="38">
        <v>0.04</v>
      </c>
      <c r="K38" s="22"/>
      <c r="L38" s="22"/>
      <c r="M38" s="22"/>
      <c r="N38" s="22"/>
      <c r="O38" s="22"/>
      <c r="P38" s="22"/>
    </row>
    <row r="39" spans="1:16" ht="39" customHeight="1">
      <c r="A39" s="22"/>
      <c r="B39" s="35"/>
      <c r="C39" s="1176" t="s">
        <v>533</v>
      </c>
      <c r="D39" s="1177"/>
      <c r="E39" s="1178"/>
      <c r="F39" s="36">
        <v>0.01</v>
      </c>
      <c r="G39" s="37">
        <v>0</v>
      </c>
      <c r="H39" s="37">
        <v>0.02</v>
      </c>
      <c r="I39" s="37">
        <v>0.02</v>
      </c>
      <c r="J39" s="38">
        <v>0.01</v>
      </c>
      <c r="K39" s="22"/>
      <c r="L39" s="22"/>
      <c r="M39" s="22"/>
      <c r="N39" s="22"/>
      <c r="O39" s="22"/>
      <c r="P39" s="22"/>
    </row>
    <row r="40" spans="1:16" ht="39" customHeight="1">
      <c r="A40" s="22"/>
      <c r="B40" s="35"/>
      <c r="C40" s="1176" t="s">
        <v>534</v>
      </c>
      <c r="D40" s="1177"/>
      <c r="E40" s="1178"/>
      <c r="F40" s="36">
        <v>0</v>
      </c>
      <c r="G40" s="37">
        <v>0</v>
      </c>
      <c r="H40" s="37">
        <v>0</v>
      </c>
      <c r="I40" s="37">
        <v>0</v>
      </c>
      <c r="J40" s="38">
        <v>0.01</v>
      </c>
      <c r="K40" s="22"/>
      <c r="L40" s="22"/>
      <c r="M40" s="22"/>
      <c r="N40" s="22"/>
      <c r="O40" s="22"/>
      <c r="P40" s="22"/>
    </row>
    <row r="41" spans="1:16" ht="39" customHeight="1">
      <c r="A41" s="22"/>
      <c r="B41" s="35"/>
      <c r="C41" s="1176"/>
      <c r="D41" s="1177"/>
      <c r="E41" s="1178"/>
      <c r="F41" s="36"/>
      <c r="G41" s="37"/>
      <c r="H41" s="37"/>
      <c r="I41" s="37"/>
      <c r="J41" s="38"/>
      <c r="K41" s="22"/>
      <c r="L41" s="22"/>
      <c r="M41" s="22"/>
      <c r="N41" s="22"/>
      <c r="O41" s="22"/>
      <c r="P41" s="22"/>
    </row>
    <row r="42" spans="1:16" ht="39" customHeight="1">
      <c r="A42" s="22"/>
      <c r="B42" s="39"/>
      <c r="C42" s="1176" t="s">
        <v>535</v>
      </c>
      <c r="D42" s="1177"/>
      <c r="E42" s="1178"/>
      <c r="F42" s="36" t="s">
        <v>481</v>
      </c>
      <c r="G42" s="37" t="s">
        <v>481</v>
      </c>
      <c r="H42" s="37" t="s">
        <v>481</v>
      </c>
      <c r="I42" s="37" t="s">
        <v>481</v>
      </c>
      <c r="J42" s="38" t="s">
        <v>481</v>
      </c>
      <c r="K42" s="22"/>
      <c r="L42" s="22"/>
      <c r="M42" s="22"/>
      <c r="N42" s="22"/>
      <c r="O42" s="22"/>
      <c r="P42" s="22"/>
    </row>
    <row r="43" spans="1:16" ht="39" customHeight="1" thickBot="1">
      <c r="A43" s="22"/>
      <c r="B43" s="40"/>
      <c r="C43" s="1179" t="s">
        <v>536</v>
      </c>
      <c r="D43" s="1180"/>
      <c r="E43" s="1181"/>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zoomScale="55"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2" t="s">
        <v>11</v>
      </c>
      <c r="C45" s="1193"/>
      <c r="D45" s="58"/>
      <c r="E45" s="1198" t="s">
        <v>12</v>
      </c>
      <c r="F45" s="1198"/>
      <c r="G45" s="1198"/>
      <c r="H45" s="1198"/>
      <c r="I45" s="1198"/>
      <c r="J45" s="1199"/>
      <c r="K45" s="59">
        <v>554</v>
      </c>
      <c r="L45" s="60">
        <v>597</v>
      </c>
      <c r="M45" s="60">
        <v>624</v>
      </c>
      <c r="N45" s="60">
        <v>668</v>
      </c>
      <c r="O45" s="61">
        <v>586</v>
      </c>
      <c r="P45" s="48"/>
      <c r="Q45" s="48"/>
      <c r="R45" s="48"/>
      <c r="S45" s="48"/>
      <c r="T45" s="48"/>
      <c r="U45" s="48"/>
    </row>
    <row r="46" spans="1:21" ht="30.75" customHeight="1">
      <c r="A46" s="48"/>
      <c r="B46" s="1194"/>
      <c r="C46" s="1195"/>
      <c r="D46" s="62"/>
      <c r="E46" s="1186" t="s">
        <v>13</v>
      </c>
      <c r="F46" s="1186"/>
      <c r="G46" s="1186"/>
      <c r="H46" s="1186"/>
      <c r="I46" s="1186"/>
      <c r="J46" s="1187"/>
      <c r="K46" s="63" t="s">
        <v>481</v>
      </c>
      <c r="L46" s="64" t="s">
        <v>481</v>
      </c>
      <c r="M46" s="64" t="s">
        <v>481</v>
      </c>
      <c r="N46" s="64" t="s">
        <v>481</v>
      </c>
      <c r="O46" s="65" t="s">
        <v>481</v>
      </c>
      <c r="P46" s="48"/>
      <c r="Q46" s="48"/>
      <c r="R46" s="48"/>
      <c r="S46" s="48"/>
      <c r="T46" s="48"/>
      <c r="U46" s="48"/>
    </row>
    <row r="47" spans="1:21" ht="30.75" customHeight="1">
      <c r="A47" s="48"/>
      <c r="B47" s="1194"/>
      <c r="C47" s="1195"/>
      <c r="D47" s="62"/>
      <c r="E47" s="1186" t="s">
        <v>14</v>
      </c>
      <c r="F47" s="1186"/>
      <c r="G47" s="1186"/>
      <c r="H47" s="1186"/>
      <c r="I47" s="1186"/>
      <c r="J47" s="1187"/>
      <c r="K47" s="63" t="s">
        <v>481</v>
      </c>
      <c r="L47" s="64" t="s">
        <v>481</v>
      </c>
      <c r="M47" s="64" t="s">
        <v>481</v>
      </c>
      <c r="N47" s="64" t="s">
        <v>481</v>
      </c>
      <c r="O47" s="65" t="s">
        <v>481</v>
      </c>
      <c r="P47" s="48"/>
      <c r="Q47" s="48"/>
      <c r="R47" s="48"/>
      <c r="S47" s="48"/>
      <c r="T47" s="48"/>
      <c r="U47" s="48"/>
    </row>
    <row r="48" spans="1:21" ht="30.75" customHeight="1">
      <c r="A48" s="48"/>
      <c r="B48" s="1194"/>
      <c r="C48" s="1195"/>
      <c r="D48" s="62"/>
      <c r="E48" s="1186" t="s">
        <v>15</v>
      </c>
      <c r="F48" s="1186"/>
      <c r="G48" s="1186"/>
      <c r="H48" s="1186"/>
      <c r="I48" s="1186"/>
      <c r="J48" s="1187"/>
      <c r="K48" s="63">
        <v>339</v>
      </c>
      <c r="L48" s="64">
        <v>347</v>
      </c>
      <c r="M48" s="64">
        <v>346</v>
      </c>
      <c r="N48" s="64">
        <v>355</v>
      </c>
      <c r="O48" s="65">
        <v>363</v>
      </c>
      <c r="P48" s="48"/>
      <c r="Q48" s="48"/>
      <c r="R48" s="48"/>
      <c r="S48" s="48"/>
      <c r="T48" s="48"/>
      <c r="U48" s="48"/>
    </row>
    <row r="49" spans="1:21" ht="30.75" customHeight="1">
      <c r="A49" s="48"/>
      <c r="B49" s="1194"/>
      <c r="C49" s="1195"/>
      <c r="D49" s="62"/>
      <c r="E49" s="1186" t="s">
        <v>16</v>
      </c>
      <c r="F49" s="1186"/>
      <c r="G49" s="1186"/>
      <c r="H49" s="1186"/>
      <c r="I49" s="1186"/>
      <c r="J49" s="1187"/>
      <c r="K49" s="63">
        <v>49</v>
      </c>
      <c r="L49" s="64">
        <v>19</v>
      </c>
      <c r="M49" s="64">
        <v>20</v>
      </c>
      <c r="N49" s="64">
        <v>21</v>
      </c>
      <c r="O49" s="65">
        <v>24</v>
      </c>
      <c r="P49" s="48"/>
      <c r="Q49" s="48"/>
      <c r="R49" s="48"/>
      <c r="S49" s="48"/>
      <c r="T49" s="48"/>
      <c r="U49" s="48"/>
    </row>
    <row r="50" spans="1:21" ht="30.75" customHeight="1">
      <c r="A50" s="48"/>
      <c r="B50" s="1194"/>
      <c r="C50" s="1195"/>
      <c r="D50" s="62"/>
      <c r="E50" s="1186" t="s">
        <v>17</v>
      </c>
      <c r="F50" s="1186"/>
      <c r="G50" s="1186"/>
      <c r="H50" s="1186"/>
      <c r="I50" s="1186"/>
      <c r="J50" s="1187"/>
      <c r="K50" s="63" t="s">
        <v>481</v>
      </c>
      <c r="L50" s="64" t="s">
        <v>481</v>
      </c>
      <c r="M50" s="64" t="s">
        <v>481</v>
      </c>
      <c r="N50" s="64" t="s">
        <v>481</v>
      </c>
      <c r="O50" s="65" t="s">
        <v>481</v>
      </c>
      <c r="P50" s="48"/>
      <c r="Q50" s="48"/>
      <c r="R50" s="48"/>
      <c r="S50" s="48"/>
      <c r="T50" s="48"/>
      <c r="U50" s="48"/>
    </row>
    <row r="51" spans="1:21" ht="30.75" customHeight="1">
      <c r="A51" s="48"/>
      <c r="B51" s="1196"/>
      <c r="C51" s="1197"/>
      <c r="D51" s="66"/>
      <c r="E51" s="1186" t="s">
        <v>18</v>
      </c>
      <c r="F51" s="1186"/>
      <c r="G51" s="1186"/>
      <c r="H51" s="1186"/>
      <c r="I51" s="1186"/>
      <c r="J51" s="1187"/>
      <c r="K51" s="63" t="s">
        <v>481</v>
      </c>
      <c r="L51" s="64" t="s">
        <v>481</v>
      </c>
      <c r="M51" s="64">
        <v>0</v>
      </c>
      <c r="N51" s="64" t="s">
        <v>481</v>
      </c>
      <c r="O51" s="65" t="s">
        <v>481</v>
      </c>
      <c r="P51" s="48"/>
      <c r="Q51" s="48"/>
      <c r="R51" s="48"/>
      <c r="S51" s="48"/>
      <c r="T51" s="48"/>
      <c r="U51" s="48"/>
    </row>
    <row r="52" spans="1:21" ht="30.75" customHeight="1">
      <c r="A52" s="48"/>
      <c r="B52" s="1184" t="s">
        <v>19</v>
      </c>
      <c r="C52" s="1185"/>
      <c r="D52" s="66"/>
      <c r="E52" s="1186" t="s">
        <v>20</v>
      </c>
      <c r="F52" s="1186"/>
      <c r="G52" s="1186"/>
      <c r="H52" s="1186"/>
      <c r="I52" s="1186"/>
      <c r="J52" s="1187"/>
      <c r="K52" s="63">
        <v>549</v>
      </c>
      <c r="L52" s="64">
        <v>561</v>
      </c>
      <c r="M52" s="64">
        <v>580</v>
      </c>
      <c r="N52" s="64">
        <v>597</v>
      </c>
      <c r="O52" s="65">
        <v>580</v>
      </c>
      <c r="P52" s="48"/>
      <c r="Q52" s="48"/>
      <c r="R52" s="48"/>
      <c r="S52" s="48"/>
      <c r="T52" s="48"/>
      <c r="U52" s="48"/>
    </row>
    <row r="53" spans="1:21" ht="30.75" customHeight="1" thickBot="1">
      <c r="A53" s="48"/>
      <c r="B53" s="1188" t="s">
        <v>21</v>
      </c>
      <c r="C53" s="1189"/>
      <c r="D53" s="67"/>
      <c r="E53" s="1190" t="s">
        <v>22</v>
      </c>
      <c r="F53" s="1190"/>
      <c r="G53" s="1190"/>
      <c r="H53" s="1190"/>
      <c r="I53" s="1190"/>
      <c r="J53" s="1191"/>
      <c r="K53" s="68">
        <v>393</v>
      </c>
      <c r="L53" s="69">
        <v>402</v>
      </c>
      <c r="M53" s="69">
        <v>410</v>
      </c>
      <c r="N53" s="69">
        <v>447</v>
      </c>
      <c r="O53" s="70">
        <v>393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2" t="s">
        <v>24</v>
      </c>
      <c r="C41" s="1213"/>
      <c r="D41" s="81"/>
      <c r="E41" s="1214" t="s">
        <v>25</v>
      </c>
      <c r="F41" s="1214"/>
      <c r="G41" s="1214"/>
      <c r="H41" s="1215"/>
      <c r="I41" s="82">
        <v>7162</v>
      </c>
      <c r="J41" s="83">
        <v>6855</v>
      </c>
      <c r="K41" s="83">
        <v>6625</v>
      </c>
      <c r="L41" s="83">
        <v>6125</v>
      </c>
      <c r="M41" s="84">
        <v>5681</v>
      </c>
    </row>
    <row r="42" spans="2:13" ht="27.75" customHeight="1">
      <c r="B42" s="1202"/>
      <c r="C42" s="1203"/>
      <c r="D42" s="85"/>
      <c r="E42" s="1206" t="s">
        <v>26</v>
      </c>
      <c r="F42" s="1206"/>
      <c r="G42" s="1206"/>
      <c r="H42" s="1207"/>
      <c r="I42" s="86" t="s">
        <v>481</v>
      </c>
      <c r="J42" s="87" t="s">
        <v>481</v>
      </c>
      <c r="K42" s="87" t="s">
        <v>481</v>
      </c>
      <c r="L42" s="87" t="s">
        <v>481</v>
      </c>
      <c r="M42" s="88" t="s">
        <v>481</v>
      </c>
    </row>
    <row r="43" spans="2:13" ht="27.75" customHeight="1">
      <c r="B43" s="1202"/>
      <c r="C43" s="1203"/>
      <c r="D43" s="85"/>
      <c r="E43" s="1206" t="s">
        <v>27</v>
      </c>
      <c r="F43" s="1206"/>
      <c r="G43" s="1206"/>
      <c r="H43" s="1207"/>
      <c r="I43" s="86">
        <v>5200</v>
      </c>
      <c r="J43" s="87">
        <v>5108</v>
      </c>
      <c r="K43" s="87">
        <v>4812</v>
      </c>
      <c r="L43" s="87">
        <v>4739</v>
      </c>
      <c r="M43" s="88">
        <v>4555</v>
      </c>
    </row>
    <row r="44" spans="2:13" ht="27.75" customHeight="1">
      <c r="B44" s="1202"/>
      <c r="C44" s="1203"/>
      <c r="D44" s="85"/>
      <c r="E44" s="1206" t="s">
        <v>28</v>
      </c>
      <c r="F44" s="1206"/>
      <c r="G44" s="1206"/>
      <c r="H44" s="1207"/>
      <c r="I44" s="86">
        <v>128</v>
      </c>
      <c r="J44" s="87">
        <v>120</v>
      </c>
      <c r="K44" s="87">
        <v>163</v>
      </c>
      <c r="L44" s="87">
        <v>166</v>
      </c>
      <c r="M44" s="88">
        <v>409</v>
      </c>
    </row>
    <row r="45" spans="2:13" ht="27.75" customHeight="1">
      <c r="B45" s="1202"/>
      <c r="C45" s="1203"/>
      <c r="D45" s="85"/>
      <c r="E45" s="1206" t="s">
        <v>29</v>
      </c>
      <c r="F45" s="1206"/>
      <c r="G45" s="1206"/>
      <c r="H45" s="1207"/>
      <c r="I45" s="86">
        <v>226</v>
      </c>
      <c r="J45" s="87">
        <v>251</v>
      </c>
      <c r="K45" s="87">
        <v>161</v>
      </c>
      <c r="L45" s="87">
        <v>102</v>
      </c>
      <c r="M45" s="88">
        <v>174</v>
      </c>
    </row>
    <row r="46" spans="2:13" ht="27.75" customHeight="1">
      <c r="B46" s="1202"/>
      <c r="C46" s="1203"/>
      <c r="D46" s="85"/>
      <c r="E46" s="1206" t="s">
        <v>30</v>
      </c>
      <c r="F46" s="1206"/>
      <c r="G46" s="1206"/>
      <c r="H46" s="1207"/>
      <c r="I46" s="86" t="s">
        <v>481</v>
      </c>
      <c r="J46" s="87" t="s">
        <v>481</v>
      </c>
      <c r="K46" s="87" t="s">
        <v>481</v>
      </c>
      <c r="L46" s="87" t="s">
        <v>481</v>
      </c>
      <c r="M46" s="88" t="s">
        <v>481</v>
      </c>
    </row>
    <row r="47" spans="2:13" ht="27.75" customHeight="1">
      <c r="B47" s="1202"/>
      <c r="C47" s="1203"/>
      <c r="D47" s="85"/>
      <c r="E47" s="1206" t="s">
        <v>31</v>
      </c>
      <c r="F47" s="1206"/>
      <c r="G47" s="1206"/>
      <c r="H47" s="1207"/>
      <c r="I47" s="86" t="s">
        <v>481</v>
      </c>
      <c r="J47" s="87" t="s">
        <v>481</v>
      </c>
      <c r="K47" s="87" t="s">
        <v>481</v>
      </c>
      <c r="L47" s="87" t="s">
        <v>481</v>
      </c>
      <c r="M47" s="88" t="s">
        <v>481</v>
      </c>
    </row>
    <row r="48" spans="2:13" ht="27.75" customHeight="1">
      <c r="B48" s="1204"/>
      <c r="C48" s="1205"/>
      <c r="D48" s="85"/>
      <c r="E48" s="1206" t="s">
        <v>32</v>
      </c>
      <c r="F48" s="1206"/>
      <c r="G48" s="1206"/>
      <c r="H48" s="1207"/>
      <c r="I48" s="86" t="s">
        <v>481</v>
      </c>
      <c r="J48" s="87" t="s">
        <v>481</v>
      </c>
      <c r="K48" s="87" t="s">
        <v>481</v>
      </c>
      <c r="L48" s="87" t="s">
        <v>481</v>
      </c>
      <c r="M48" s="88" t="s">
        <v>481</v>
      </c>
    </row>
    <row r="49" spans="2:13" ht="27.75" customHeight="1">
      <c r="B49" s="1200" t="s">
        <v>33</v>
      </c>
      <c r="C49" s="1201"/>
      <c r="D49" s="89"/>
      <c r="E49" s="1206" t="s">
        <v>34</v>
      </c>
      <c r="F49" s="1206"/>
      <c r="G49" s="1206"/>
      <c r="H49" s="1207"/>
      <c r="I49" s="86">
        <v>2963</v>
      </c>
      <c r="J49" s="87">
        <v>2947</v>
      </c>
      <c r="K49" s="87">
        <v>2521</v>
      </c>
      <c r="L49" s="87">
        <v>2830</v>
      </c>
      <c r="M49" s="88">
        <v>3189</v>
      </c>
    </row>
    <row r="50" spans="2:13" ht="27.75" customHeight="1">
      <c r="B50" s="1202"/>
      <c r="C50" s="1203"/>
      <c r="D50" s="85"/>
      <c r="E50" s="1206" t="s">
        <v>35</v>
      </c>
      <c r="F50" s="1206"/>
      <c r="G50" s="1206"/>
      <c r="H50" s="1207"/>
      <c r="I50" s="86">
        <v>253</v>
      </c>
      <c r="J50" s="87">
        <v>334</v>
      </c>
      <c r="K50" s="87">
        <v>396</v>
      </c>
      <c r="L50" s="87">
        <v>296</v>
      </c>
      <c r="M50" s="88">
        <v>240</v>
      </c>
    </row>
    <row r="51" spans="2:13" ht="27.75" customHeight="1">
      <c r="B51" s="1204"/>
      <c r="C51" s="1205"/>
      <c r="D51" s="85"/>
      <c r="E51" s="1206" t="s">
        <v>36</v>
      </c>
      <c r="F51" s="1206"/>
      <c r="G51" s="1206"/>
      <c r="H51" s="1207"/>
      <c r="I51" s="86">
        <v>7018</v>
      </c>
      <c r="J51" s="87">
        <v>6785</v>
      </c>
      <c r="K51" s="87">
        <v>6527</v>
      </c>
      <c r="L51" s="87">
        <v>6252</v>
      </c>
      <c r="M51" s="88">
        <v>5918</v>
      </c>
    </row>
    <row r="52" spans="2:13" ht="27.75" customHeight="1" thickBot="1">
      <c r="B52" s="1208" t="s">
        <v>37</v>
      </c>
      <c r="C52" s="1209"/>
      <c r="D52" s="90"/>
      <c r="E52" s="1210" t="s">
        <v>38</v>
      </c>
      <c r="F52" s="1210"/>
      <c r="G52" s="1210"/>
      <c r="H52" s="1211"/>
      <c r="I52" s="91">
        <v>2482</v>
      </c>
      <c r="J52" s="92">
        <v>2268</v>
      </c>
      <c r="K52" s="92">
        <v>2317</v>
      </c>
      <c r="L52" s="92">
        <v>1753</v>
      </c>
      <c r="M52" s="93">
        <v>1472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16"/>
      <c r="H43" s="1217"/>
      <c r="I43" s="1217"/>
      <c r="J43" s="1217"/>
      <c r="K43" s="1217"/>
      <c r="L43" s="1217"/>
      <c r="M43" s="1217"/>
      <c r="N43" s="1217"/>
      <c r="O43" s="1218"/>
    </row>
    <row r="44" spans="2:17">
      <c r="B44" s="248"/>
      <c r="C44" s="244"/>
      <c r="D44" s="244"/>
      <c r="E44" s="244"/>
      <c r="F44" s="244"/>
      <c r="G44" s="1219"/>
      <c r="H44" s="1220"/>
      <c r="I44" s="1220"/>
      <c r="J44" s="1220"/>
      <c r="K44" s="1220"/>
      <c r="L44" s="1220"/>
      <c r="M44" s="1220"/>
      <c r="N44" s="1220"/>
      <c r="O44" s="1221"/>
    </row>
    <row r="45" spans="2:17">
      <c r="B45" s="248"/>
      <c r="C45" s="244"/>
      <c r="D45" s="244"/>
      <c r="E45" s="244"/>
      <c r="F45" s="244"/>
      <c r="G45" s="1219"/>
      <c r="H45" s="1220"/>
      <c r="I45" s="1220"/>
      <c r="J45" s="1220"/>
      <c r="K45" s="1220"/>
      <c r="L45" s="1220"/>
      <c r="M45" s="1220"/>
      <c r="N45" s="1220"/>
      <c r="O45" s="1221"/>
    </row>
    <row r="46" spans="2:17">
      <c r="B46" s="248"/>
      <c r="C46" s="244"/>
      <c r="D46" s="244"/>
      <c r="E46" s="244"/>
      <c r="F46" s="244"/>
      <c r="G46" s="1219"/>
      <c r="H46" s="1220"/>
      <c r="I46" s="1220"/>
      <c r="J46" s="1220"/>
      <c r="K46" s="1220"/>
      <c r="L46" s="1220"/>
      <c r="M46" s="1220"/>
      <c r="N46" s="1220"/>
      <c r="O46" s="1221"/>
    </row>
    <row r="47" spans="2:17">
      <c r="B47" s="248"/>
      <c r="C47" s="244"/>
      <c r="D47" s="244"/>
      <c r="E47" s="244"/>
      <c r="F47" s="244"/>
      <c r="G47" s="1222"/>
      <c r="H47" s="1223"/>
      <c r="I47" s="1223"/>
      <c r="J47" s="1223"/>
      <c r="K47" s="1223"/>
      <c r="L47" s="1223"/>
      <c r="M47" s="1223"/>
      <c r="N47" s="1223"/>
      <c r="O47" s="1224"/>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25"/>
      <c r="H50" s="1226"/>
      <c r="I50" s="1226"/>
      <c r="J50" s="1227"/>
      <c r="K50" s="354" t="s">
        <v>521</v>
      </c>
      <c r="L50" s="354" t="s">
        <v>522</v>
      </c>
      <c r="M50" s="354" t="s">
        <v>523</v>
      </c>
      <c r="N50" s="354" t="s">
        <v>524</v>
      </c>
      <c r="O50" s="354" t="s">
        <v>525</v>
      </c>
    </row>
    <row r="51" spans="1:17">
      <c r="B51" s="248"/>
      <c r="C51" s="244"/>
      <c r="D51" s="244"/>
      <c r="E51" s="244"/>
      <c r="F51" s="244"/>
      <c r="G51" s="1228" t="s">
        <v>563</v>
      </c>
      <c r="H51" s="1229"/>
      <c r="I51" s="1234" t="s">
        <v>564</v>
      </c>
      <c r="J51" s="1234"/>
      <c r="K51" s="1236"/>
      <c r="L51" s="1236"/>
      <c r="M51" s="1236"/>
      <c r="N51" s="1236"/>
      <c r="O51" s="1236"/>
    </row>
    <row r="52" spans="1:17">
      <c r="B52" s="248"/>
      <c r="C52" s="244"/>
      <c r="D52" s="244"/>
      <c r="E52" s="244"/>
      <c r="F52" s="244"/>
      <c r="G52" s="1230"/>
      <c r="H52" s="1231"/>
      <c r="I52" s="1235"/>
      <c r="J52" s="1235"/>
      <c r="K52" s="1237"/>
      <c r="L52" s="1237"/>
      <c r="M52" s="1237"/>
      <c r="N52" s="1237"/>
      <c r="O52" s="1237"/>
    </row>
    <row r="53" spans="1:17">
      <c r="A53" s="355"/>
      <c r="B53" s="248"/>
      <c r="C53" s="244"/>
      <c r="D53" s="244"/>
      <c r="E53" s="244"/>
      <c r="F53" s="244"/>
      <c r="G53" s="1230"/>
      <c r="H53" s="1231"/>
      <c r="I53" s="1238" t="s">
        <v>565</v>
      </c>
      <c r="J53" s="1238"/>
      <c r="K53" s="1239"/>
      <c r="L53" s="1239"/>
      <c r="M53" s="1239"/>
      <c r="N53" s="1239"/>
      <c r="O53" s="1239"/>
    </row>
    <row r="54" spans="1:17">
      <c r="A54" s="355"/>
      <c r="B54" s="248"/>
      <c r="C54" s="244"/>
      <c r="D54" s="244"/>
      <c r="E54" s="244"/>
      <c r="F54" s="244"/>
      <c r="G54" s="1232"/>
      <c r="H54" s="1233"/>
      <c r="I54" s="1238"/>
      <c r="J54" s="1238"/>
      <c r="K54" s="1240"/>
      <c r="L54" s="1240"/>
      <c r="M54" s="1240"/>
      <c r="N54" s="1240"/>
      <c r="O54" s="1240"/>
    </row>
    <row r="55" spans="1:17">
      <c r="A55" s="355"/>
      <c r="B55" s="248"/>
      <c r="C55" s="244"/>
      <c r="D55" s="244"/>
      <c r="E55" s="244"/>
      <c r="F55" s="244"/>
      <c r="G55" s="1241" t="s">
        <v>566</v>
      </c>
      <c r="H55" s="1242"/>
      <c r="I55" s="1238" t="s">
        <v>564</v>
      </c>
      <c r="J55" s="1238"/>
      <c r="K55" s="1236"/>
      <c r="L55" s="1236"/>
      <c r="M55" s="1236"/>
      <c r="N55" s="1236"/>
      <c r="O55" s="1236"/>
    </row>
    <row r="56" spans="1:17">
      <c r="A56" s="355"/>
      <c r="B56" s="248"/>
      <c r="C56" s="244"/>
      <c r="D56" s="244"/>
      <c r="E56" s="244"/>
      <c r="F56" s="244"/>
      <c r="G56" s="1243"/>
      <c r="H56" s="1244"/>
      <c r="I56" s="1238"/>
      <c r="J56" s="1238"/>
      <c r="K56" s="1237"/>
      <c r="L56" s="1237"/>
      <c r="M56" s="1237"/>
      <c r="N56" s="1237"/>
      <c r="O56" s="1237"/>
    </row>
    <row r="57" spans="1:17" s="355" customFormat="1">
      <c r="B57" s="356"/>
      <c r="C57" s="352"/>
      <c r="D57" s="352"/>
      <c r="E57" s="352"/>
      <c r="F57" s="352"/>
      <c r="G57" s="1243"/>
      <c r="H57" s="1244"/>
      <c r="I57" s="1247" t="s">
        <v>565</v>
      </c>
      <c r="J57" s="1247"/>
      <c r="K57" s="1239"/>
      <c r="L57" s="1239"/>
      <c r="M57" s="1239"/>
      <c r="N57" s="1239"/>
      <c r="O57" s="1239"/>
      <c r="P57" s="357"/>
      <c r="Q57" s="356"/>
    </row>
    <row r="58" spans="1:17" s="355" customFormat="1">
      <c r="A58" s="243"/>
      <c r="B58" s="356"/>
      <c r="C58" s="352"/>
      <c r="D58" s="352"/>
      <c r="E58" s="352"/>
      <c r="F58" s="352"/>
      <c r="G58" s="1245"/>
      <c r="H58" s="1246"/>
      <c r="I58" s="1247"/>
      <c r="J58" s="1247"/>
      <c r="K58" s="1240"/>
      <c r="L58" s="1240"/>
      <c r="M58" s="1240"/>
      <c r="N58" s="1240"/>
      <c r="O58" s="124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48" t="s">
        <v>570</v>
      </c>
      <c r="H65" s="1217"/>
      <c r="I65" s="1217"/>
      <c r="J65" s="1217"/>
      <c r="K65" s="1217"/>
      <c r="L65" s="1217"/>
      <c r="M65" s="1217"/>
      <c r="N65" s="1217"/>
      <c r="O65" s="1218"/>
    </row>
    <row r="66" spans="2:30">
      <c r="B66" s="248"/>
      <c r="C66" s="244"/>
      <c r="D66" s="244"/>
      <c r="E66" s="244"/>
      <c r="F66" s="244"/>
      <c r="G66" s="1219"/>
      <c r="H66" s="1220"/>
      <c r="I66" s="1220"/>
      <c r="J66" s="1220"/>
      <c r="K66" s="1220"/>
      <c r="L66" s="1220"/>
      <c r="M66" s="1220"/>
      <c r="N66" s="1220"/>
      <c r="O66" s="1221"/>
    </row>
    <row r="67" spans="2:30">
      <c r="B67" s="248"/>
      <c r="C67" s="244"/>
      <c r="D67" s="244"/>
      <c r="E67" s="244"/>
      <c r="F67" s="244"/>
      <c r="G67" s="1219"/>
      <c r="H67" s="1220"/>
      <c r="I67" s="1220"/>
      <c r="J67" s="1220"/>
      <c r="K67" s="1220"/>
      <c r="L67" s="1220"/>
      <c r="M67" s="1220"/>
      <c r="N67" s="1220"/>
      <c r="O67" s="1221"/>
    </row>
    <row r="68" spans="2:30">
      <c r="B68" s="248"/>
      <c r="C68" s="244"/>
      <c r="D68" s="244"/>
      <c r="E68" s="244"/>
      <c r="F68" s="244"/>
      <c r="G68" s="1219"/>
      <c r="H68" s="1220"/>
      <c r="I68" s="1220"/>
      <c r="J68" s="1220"/>
      <c r="K68" s="1220"/>
      <c r="L68" s="1220"/>
      <c r="M68" s="1220"/>
      <c r="N68" s="1220"/>
      <c r="O68" s="1221"/>
    </row>
    <row r="69" spans="2:30">
      <c r="B69" s="248"/>
      <c r="C69" s="244"/>
      <c r="D69" s="244"/>
      <c r="E69" s="244"/>
      <c r="F69" s="244"/>
      <c r="G69" s="1222"/>
      <c r="H69" s="1223"/>
      <c r="I69" s="1223"/>
      <c r="J69" s="1223"/>
      <c r="K69" s="1223"/>
      <c r="L69" s="1223"/>
      <c r="M69" s="1223"/>
      <c r="N69" s="1223"/>
      <c r="O69" s="1224"/>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568</v>
      </c>
      <c r="I71" s="368"/>
      <c r="J71" s="364"/>
      <c r="K71" s="364"/>
      <c r="L71" s="365"/>
      <c r="M71" s="364"/>
      <c r="N71" s="365"/>
      <c r="O71" s="366"/>
    </row>
    <row r="72" spans="2:30">
      <c r="B72" s="248"/>
      <c r="C72" s="244"/>
      <c r="D72" s="244"/>
      <c r="E72" s="244"/>
      <c r="F72" s="244"/>
      <c r="G72" s="1225"/>
      <c r="H72" s="1226"/>
      <c r="I72" s="1226"/>
      <c r="J72" s="1227"/>
      <c r="K72" s="354" t="s">
        <v>521</v>
      </c>
      <c r="L72" s="354" t="s">
        <v>522</v>
      </c>
      <c r="M72" s="354" t="s">
        <v>523</v>
      </c>
      <c r="N72" s="354" t="s">
        <v>524</v>
      </c>
      <c r="O72" s="354" t="s">
        <v>525</v>
      </c>
    </row>
    <row r="73" spans="2:30">
      <c r="B73" s="248"/>
      <c r="C73" s="244"/>
      <c r="D73" s="244"/>
      <c r="E73" s="244"/>
      <c r="F73" s="244"/>
      <c r="G73" s="1228" t="s">
        <v>563</v>
      </c>
      <c r="H73" s="1229"/>
      <c r="I73" s="1234" t="s">
        <v>564</v>
      </c>
      <c r="J73" s="1234"/>
      <c r="K73" s="1249">
        <v>60.2</v>
      </c>
      <c r="L73" s="1249">
        <v>55.4</v>
      </c>
      <c r="M73" s="1237">
        <v>52.9</v>
      </c>
      <c r="N73" s="1237">
        <v>45.9</v>
      </c>
      <c r="O73" s="1237">
        <v>31.7</v>
      </c>
      <c r="S73" s="243">
        <v>9.9</v>
      </c>
    </row>
    <row r="74" spans="2:30">
      <c r="B74" s="248"/>
      <c r="C74" s="244"/>
      <c r="D74" s="244"/>
      <c r="E74" s="244"/>
      <c r="F74" s="244"/>
      <c r="G74" s="1230"/>
      <c r="H74" s="1231"/>
      <c r="I74" s="1235"/>
      <c r="J74" s="1235"/>
      <c r="K74" s="1249"/>
      <c r="L74" s="1249"/>
      <c r="M74" s="1237"/>
      <c r="N74" s="1237"/>
      <c r="O74" s="1237"/>
    </row>
    <row r="75" spans="2:30">
      <c r="B75" s="248"/>
      <c r="C75" s="244"/>
      <c r="D75" s="244"/>
      <c r="E75" s="244"/>
      <c r="F75" s="244"/>
      <c r="G75" s="1230"/>
      <c r="H75" s="1231"/>
      <c r="I75" s="1238" t="s">
        <v>569</v>
      </c>
      <c r="J75" s="1238"/>
      <c r="K75" s="1250">
        <v>9.6999999999999993</v>
      </c>
      <c r="L75" s="1250">
        <v>10.1</v>
      </c>
      <c r="M75" s="1250">
        <v>9.5</v>
      </c>
      <c r="N75" s="1250">
        <v>10.3</v>
      </c>
      <c r="O75" s="1250">
        <v>9.8000000000000007</v>
      </c>
      <c r="U75" s="243">
        <v>81.2</v>
      </c>
      <c r="W75" s="243">
        <v>87.2</v>
      </c>
      <c r="Y75" s="243">
        <v>99.8</v>
      </c>
      <c r="AA75" s="243">
        <v>109.5</v>
      </c>
      <c r="AC75" s="243">
        <v>115.2</v>
      </c>
    </row>
    <row r="76" spans="2:30">
      <c r="B76" s="248"/>
      <c r="C76" s="244"/>
      <c r="D76" s="244"/>
      <c r="E76" s="244"/>
      <c r="F76" s="244"/>
      <c r="G76" s="1232"/>
      <c r="H76" s="1233"/>
      <c r="I76" s="1238"/>
      <c r="J76" s="1238"/>
      <c r="K76" s="1240"/>
      <c r="L76" s="1240"/>
      <c r="M76" s="1240"/>
      <c r="N76" s="1240"/>
      <c r="O76" s="1240"/>
    </row>
    <row r="77" spans="2:30">
      <c r="B77" s="248"/>
      <c r="C77" s="244"/>
      <c r="D77" s="244"/>
      <c r="E77" s="244"/>
      <c r="F77" s="244"/>
      <c r="G77" s="1241" t="s">
        <v>566</v>
      </c>
      <c r="H77" s="1242"/>
      <c r="I77" s="1238" t="s">
        <v>564</v>
      </c>
      <c r="J77" s="1238"/>
      <c r="K77" s="1249">
        <v>64.3</v>
      </c>
      <c r="L77" s="1249">
        <v>61.3</v>
      </c>
      <c r="M77" s="1237">
        <v>54.6</v>
      </c>
      <c r="N77" s="1237">
        <v>48.7</v>
      </c>
      <c r="O77" s="1237">
        <v>36.5</v>
      </c>
      <c r="R77" s="243">
        <v>12.3</v>
      </c>
      <c r="T77" s="243">
        <v>11.1</v>
      </c>
    </row>
    <row r="78" spans="2:30">
      <c r="B78" s="248"/>
      <c r="C78" s="244"/>
      <c r="D78" s="244"/>
      <c r="E78" s="244"/>
      <c r="F78" s="244"/>
      <c r="G78" s="1243"/>
      <c r="H78" s="1244"/>
      <c r="I78" s="1238"/>
      <c r="J78" s="1238"/>
      <c r="K78" s="1249"/>
      <c r="L78" s="1249"/>
      <c r="M78" s="1237"/>
      <c r="N78" s="1237"/>
      <c r="O78" s="1237"/>
    </row>
    <row r="79" spans="2:30">
      <c r="B79" s="248"/>
      <c r="C79" s="244"/>
      <c r="D79" s="244"/>
      <c r="E79" s="244"/>
      <c r="F79" s="244"/>
      <c r="G79" s="1243"/>
      <c r="H79" s="1244"/>
      <c r="I79" s="1251" t="s">
        <v>569</v>
      </c>
      <c r="J79" s="1247"/>
      <c r="K79" s="1252">
        <v>12.3</v>
      </c>
      <c r="L79" s="1252">
        <v>11.7</v>
      </c>
      <c r="M79" s="1252">
        <v>11.2</v>
      </c>
      <c r="N79" s="1252">
        <v>10.4</v>
      </c>
      <c r="O79" s="1252">
        <v>9</v>
      </c>
      <c r="V79" s="243">
        <v>53.5</v>
      </c>
      <c r="X79" s="243">
        <v>48.2</v>
      </c>
      <c r="Z79" s="243">
        <v>34.200000000000003</v>
      </c>
      <c r="AB79" s="243">
        <v>30.3</v>
      </c>
      <c r="AD79" s="243">
        <v>28.9</v>
      </c>
    </row>
    <row r="80" spans="2:30">
      <c r="B80" s="248"/>
      <c r="C80" s="244"/>
      <c r="D80" s="244"/>
      <c r="E80" s="244"/>
      <c r="F80" s="244"/>
      <c r="G80" s="1245"/>
      <c r="H80" s="1246"/>
      <c r="I80" s="1247"/>
      <c r="J80" s="1247"/>
      <c r="K80" s="1252"/>
      <c r="L80" s="1252"/>
      <c r="M80" s="1252"/>
      <c r="N80" s="1252"/>
      <c r="O80" s="1252"/>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520</v>
      </c>
      <c r="G2" s="111"/>
      <c r="H2" s="112"/>
    </row>
    <row r="3" spans="1:8">
      <c r="A3" s="108" t="s">
        <v>513</v>
      </c>
      <c r="B3" s="113"/>
      <c r="C3" s="114"/>
      <c r="D3" s="115">
        <v>52758</v>
      </c>
      <c r="E3" s="116"/>
      <c r="F3" s="117">
        <v>61557</v>
      </c>
      <c r="G3" s="118"/>
      <c r="H3" s="119"/>
    </row>
    <row r="4" spans="1:8">
      <c r="A4" s="120"/>
      <c r="B4" s="121"/>
      <c r="C4" s="122"/>
      <c r="D4" s="123">
        <v>29391</v>
      </c>
      <c r="E4" s="124"/>
      <c r="F4" s="125">
        <v>32497</v>
      </c>
      <c r="G4" s="126"/>
      <c r="H4" s="127"/>
    </row>
    <row r="5" spans="1:8">
      <c r="A5" s="108" t="s">
        <v>515</v>
      </c>
      <c r="B5" s="113"/>
      <c r="C5" s="114"/>
      <c r="D5" s="115">
        <v>40052</v>
      </c>
      <c r="E5" s="116"/>
      <c r="F5" s="117">
        <v>69806</v>
      </c>
      <c r="G5" s="118"/>
      <c r="H5" s="119"/>
    </row>
    <row r="6" spans="1:8">
      <c r="A6" s="120"/>
      <c r="B6" s="121"/>
      <c r="C6" s="122"/>
      <c r="D6" s="123">
        <v>17681</v>
      </c>
      <c r="E6" s="124"/>
      <c r="F6" s="125">
        <v>32823</v>
      </c>
      <c r="G6" s="126"/>
      <c r="H6" s="127"/>
    </row>
    <row r="7" spans="1:8">
      <c r="A7" s="108" t="s">
        <v>516</v>
      </c>
      <c r="B7" s="113"/>
      <c r="C7" s="114"/>
      <c r="D7" s="115">
        <v>59900</v>
      </c>
      <c r="E7" s="116"/>
      <c r="F7" s="117">
        <v>74444</v>
      </c>
      <c r="G7" s="118"/>
      <c r="H7" s="119"/>
    </row>
    <row r="8" spans="1:8">
      <c r="A8" s="120"/>
      <c r="B8" s="121"/>
      <c r="C8" s="122"/>
      <c r="D8" s="123">
        <v>14701</v>
      </c>
      <c r="E8" s="124"/>
      <c r="F8" s="125">
        <v>34175</v>
      </c>
      <c r="G8" s="126"/>
      <c r="H8" s="127"/>
    </row>
    <row r="9" spans="1:8">
      <c r="A9" s="108" t="s">
        <v>517</v>
      </c>
      <c r="B9" s="113"/>
      <c r="C9" s="114"/>
      <c r="D9" s="115">
        <v>36223</v>
      </c>
      <c r="E9" s="116"/>
      <c r="F9" s="117">
        <v>85205</v>
      </c>
      <c r="G9" s="118"/>
      <c r="H9" s="119"/>
    </row>
    <row r="10" spans="1:8">
      <c r="A10" s="120"/>
      <c r="B10" s="121"/>
      <c r="C10" s="122"/>
      <c r="D10" s="123">
        <v>19175</v>
      </c>
      <c r="E10" s="124"/>
      <c r="F10" s="125">
        <v>38847</v>
      </c>
      <c r="G10" s="126"/>
      <c r="H10" s="127"/>
    </row>
    <row r="11" spans="1:8">
      <c r="A11" s="108" t="s">
        <v>518</v>
      </c>
      <c r="B11" s="113"/>
      <c r="C11" s="114"/>
      <c r="D11" s="115">
        <v>36158</v>
      </c>
      <c r="E11" s="116"/>
      <c r="F11" s="117">
        <v>69469</v>
      </c>
      <c r="G11" s="118"/>
      <c r="H11" s="119"/>
    </row>
    <row r="12" spans="1:8">
      <c r="A12" s="120"/>
      <c r="B12" s="121"/>
      <c r="C12" s="128"/>
      <c r="D12" s="123">
        <v>23714</v>
      </c>
      <c r="E12" s="124"/>
      <c r="F12" s="125">
        <v>38215</v>
      </c>
      <c r="G12" s="126"/>
      <c r="H12" s="127"/>
    </row>
    <row r="13" spans="1:8">
      <c r="A13" s="108"/>
      <c r="B13" s="113"/>
      <c r="C13" s="129"/>
      <c r="D13" s="130">
        <v>45018</v>
      </c>
      <c r="E13" s="131"/>
      <c r="F13" s="132">
        <v>72096</v>
      </c>
      <c r="G13" s="133"/>
      <c r="H13" s="119"/>
    </row>
    <row r="14" spans="1:8">
      <c r="A14" s="120"/>
      <c r="B14" s="121"/>
      <c r="C14" s="122"/>
      <c r="D14" s="123">
        <v>20932</v>
      </c>
      <c r="E14" s="124"/>
      <c r="F14" s="125">
        <v>35311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7.19</v>
      </c>
      <c r="C19" s="134">
        <f>ROUND(VALUE(SUBSTITUTE(実質収支比率等に係る経年分析!G$48,"▲","-")),2)</f>
        <v>6.6</v>
      </c>
      <c r="D19" s="134">
        <f>ROUND(VALUE(SUBSTITUTE(実質収支比率等に係る経年分析!H$48,"▲","-")),2)</f>
        <v>5.36</v>
      </c>
      <c r="E19" s="134">
        <f>ROUND(VALUE(SUBSTITUTE(実質収支比率等に係る経年分析!I$48,"▲","-")),2)</f>
        <v>6.18</v>
      </c>
      <c r="F19" s="134">
        <f>ROUND(VALUE(SUBSTITUTE(実質収支比率等に係る経年分析!J$48,"▲","-")),2)</f>
        <v>5.71</v>
      </c>
    </row>
    <row r="20" spans="1:11">
      <c r="A20" s="134" t="s">
        <v>43</v>
      </c>
      <c r="B20" s="134">
        <f>ROUND(VALUE(SUBSTITUTE(実質収支比率等に係る経年分析!F$47,"▲","-")),2)</f>
        <v>41.16</v>
      </c>
      <c r="C20" s="134">
        <f>ROUND(VALUE(SUBSTITUTE(実質収支比率等に係る経年分析!G$47,"▲","-")),2)</f>
        <v>39.049999999999997</v>
      </c>
      <c r="D20" s="134">
        <f>ROUND(VALUE(SUBSTITUTE(実質収支比率等に係る経年分析!H$47,"▲","-")),2)</f>
        <v>28.77</v>
      </c>
      <c r="E20" s="134">
        <f>ROUND(VALUE(SUBSTITUTE(実質収支比率等に係る経年分析!I$47,"▲","-")),2)</f>
        <v>39.24</v>
      </c>
      <c r="F20" s="134">
        <f>ROUND(VALUE(SUBSTITUTE(実質収支比率等に係る経年分析!J$47,"▲","-")),2)</f>
        <v>35.42</v>
      </c>
    </row>
    <row r="21" spans="1:11">
      <c r="A21" s="134" t="s">
        <v>44</v>
      </c>
      <c r="B21" s="134">
        <f>IF(ISNUMBER(VALUE(SUBSTITUTE(実質収支比率等に係る経年分析!F$49,"▲","-"))),ROUND(VALUE(SUBSTITUTE(実質収支比率等に係る経年分析!F$49,"▲","-")),2),NA())</f>
        <v>2.1800000000000002</v>
      </c>
      <c r="C21" s="134">
        <f>IF(ISNUMBER(VALUE(SUBSTITUTE(実質収支比率等に係る経年分析!G$49,"▲","-"))),ROUND(VALUE(SUBSTITUTE(実質収支比率等に係る経年分析!G$49,"▲","-")),2),NA())</f>
        <v>-2.93</v>
      </c>
      <c r="D21" s="134">
        <f>IF(ISNUMBER(VALUE(SUBSTITUTE(実質収支比率等に係る経年分析!H$49,"▲","-"))),ROUND(VALUE(SUBSTITUTE(実質収支比率等に係る経年分析!H$49,"▲","-")),2),NA())</f>
        <v>-8.7100000000000009</v>
      </c>
      <c r="E21" s="134">
        <f>IF(ISNUMBER(VALUE(SUBSTITUTE(実質収支比率等に係る経年分析!I$49,"▲","-"))),ROUND(VALUE(SUBSTITUTE(実質収支比率等に係る経年分析!I$49,"▲","-")),2),NA())</f>
        <v>7.05</v>
      </c>
      <c r="F21" s="134">
        <f>IF(ISNUMBER(VALUE(SUBSTITUTE(実質収支比率等に係る経年分析!J$49,"▲","-"))),ROUND(VALUE(SUBSTITUTE(実質収支比率等に係る経年分析!J$49,"▲","-")),2),NA())</f>
        <v>2.77</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介護サービス特別会計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渇水対策事業特別会計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0.11</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1.58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6.12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549</v>
      </c>
      <c r="E42" s="136"/>
      <c r="F42" s="136"/>
      <c r="G42" s="136">
        <f>'実質公債費比率（分子）の構造'!L$52</f>
        <v>561</v>
      </c>
      <c r="H42" s="136"/>
      <c r="I42" s="136"/>
      <c r="J42" s="136">
        <f>'実質公債費比率（分子）の構造'!M$52</f>
        <v>580</v>
      </c>
      <c r="K42" s="136"/>
      <c r="L42" s="136"/>
      <c r="M42" s="136">
        <f>'実質公債費比率（分子）の構造'!N$52</f>
        <v>597</v>
      </c>
      <c r="N42" s="136"/>
      <c r="O42" s="136"/>
      <c r="P42" s="136">
        <f>'実質公債費比率（分子）の構造'!O$52</f>
        <v>580</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49</v>
      </c>
      <c r="C45" s="136"/>
      <c r="D45" s="136"/>
      <c r="E45" s="136">
        <f>'実質公債費比率（分子）の構造'!L$49</f>
        <v>19</v>
      </c>
      <c r="F45" s="136"/>
      <c r="G45" s="136"/>
      <c r="H45" s="136">
        <f>'実質公債費比率（分子）の構造'!M$49</f>
        <v>20</v>
      </c>
      <c r="I45" s="136"/>
      <c r="J45" s="136"/>
      <c r="K45" s="136">
        <f>'実質公債費比率（分子）の構造'!N$49</f>
        <v>21</v>
      </c>
      <c r="L45" s="136"/>
      <c r="M45" s="136"/>
      <c r="N45" s="136">
        <f>'実質公債費比率（分子）の構造'!O$49</f>
        <v>24</v>
      </c>
      <c r="O45" s="136"/>
      <c r="P45" s="136"/>
    </row>
    <row r="46" spans="1:16">
      <c r="A46" s="136" t="s">
        <v>55</v>
      </c>
      <c r="B46" s="136">
        <f>'実質公債費比率（分子）の構造'!K$48</f>
        <v>339</v>
      </c>
      <c r="C46" s="136"/>
      <c r="D46" s="136"/>
      <c r="E46" s="136">
        <f>'実質公債費比率（分子）の構造'!L$48</f>
        <v>347</v>
      </c>
      <c r="F46" s="136"/>
      <c r="G46" s="136"/>
      <c r="H46" s="136">
        <f>'実質公債費比率（分子）の構造'!M$48</f>
        <v>346</v>
      </c>
      <c r="I46" s="136"/>
      <c r="J46" s="136"/>
      <c r="K46" s="136">
        <f>'実質公債費比率（分子）の構造'!N$48</f>
        <v>355</v>
      </c>
      <c r="L46" s="136"/>
      <c r="M46" s="136"/>
      <c r="N46" s="136">
        <f>'実質公債費比率（分子）の構造'!O$48</f>
        <v>363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554</v>
      </c>
      <c r="C49" s="136"/>
      <c r="D49" s="136"/>
      <c r="E49" s="136">
        <f>'実質公債費比率（分子）の構造'!L$45</f>
        <v>597</v>
      </c>
      <c r="F49" s="136"/>
      <c r="G49" s="136"/>
      <c r="H49" s="136">
        <f>'実質公債費比率（分子）の構造'!M$45</f>
        <v>624</v>
      </c>
      <c r="I49" s="136"/>
      <c r="J49" s="136"/>
      <c r="K49" s="136">
        <f>'実質公債費比率（分子）の構造'!N$45</f>
        <v>668</v>
      </c>
      <c r="L49" s="136"/>
      <c r="M49" s="136"/>
      <c r="N49" s="136">
        <f>'実質公債費比率（分子）の構造'!O$45</f>
        <v>586</v>
      </c>
      <c r="O49" s="136"/>
      <c r="P49" s="136"/>
    </row>
    <row r="50" spans="1:16">
      <c r="A50" s="136" t="s">
        <v>59</v>
      </c>
      <c r="B50" s="136" t="e">
        <f>NA()</f>
        <v>#N/A</v>
      </c>
      <c r="C50" s="136">
        <f>IF(ISNUMBER('実質公債費比率（分子）の構造'!K$53),'実質公債費比率（分子）の構造'!K$53,NA())</f>
        <v>393</v>
      </c>
      <c r="D50" s="136" t="e">
        <f>NA()</f>
        <v>#N/A</v>
      </c>
      <c r="E50" s="136" t="e">
        <f>NA()</f>
        <v>#N/A</v>
      </c>
      <c r="F50" s="136">
        <f>IF(ISNUMBER('実質公債費比率（分子）の構造'!L$53),'実質公債費比率（分子）の構造'!L$53,NA())</f>
        <v>402</v>
      </c>
      <c r="G50" s="136" t="e">
        <f>NA()</f>
        <v>#N/A</v>
      </c>
      <c r="H50" s="136" t="e">
        <f>NA()</f>
        <v>#N/A</v>
      </c>
      <c r="I50" s="136">
        <f>IF(ISNUMBER('実質公債費比率（分子）の構造'!M$53),'実質公債費比率（分子）の構造'!M$53,NA())</f>
        <v>410</v>
      </c>
      <c r="J50" s="136" t="e">
        <f>NA()</f>
        <v>#N/A</v>
      </c>
      <c r="K50" s="136" t="e">
        <f>NA()</f>
        <v>#N/A</v>
      </c>
      <c r="L50" s="136">
        <f>IF(ISNUMBER('実質公債費比率（分子）の構造'!N$53),'実質公債費比率（分子）の構造'!N$53,NA())</f>
        <v>447</v>
      </c>
      <c r="M50" s="136" t="e">
        <f>NA()</f>
        <v>#N/A</v>
      </c>
      <c r="N50" s="136" t="e">
        <f>NA()</f>
        <v>#N/A</v>
      </c>
      <c r="O50" s="136">
        <f>IF(ISNUMBER('実質公債費比率（分子）の構造'!O$53),'実質公債費比率（分子）の構造'!O$53,NA())</f>
        <v>393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7018</v>
      </c>
      <c r="E56" s="135"/>
      <c r="F56" s="135"/>
      <c r="G56" s="135">
        <f>'将来負担比率（分子）の構造'!J$51</f>
        <v>6785</v>
      </c>
      <c r="H56" s="135"/>
      <c r="I56" s="135"/>
      <c r="J56" s="135">
        <f>'将来負担比率（分子）の構造'!K$51</f>
        <v>6527</v>
      </c>
      <c r="K56" s="135"/>
      <c r="L56" s="135"/>
      <c r="M56" s="135">
        <f>'将来負担比率（分子）の構造'!L$51</f>
        <v>6252</v>
      </c>
      <c r="N56" s="135"/>
      <c r="O56" s="135"/>
      <c r="P56" s="135">
        <f>'将来負担比率（分子）の構造'!M$51</f>
        <v>5918</v>
      </c>
    </row>
    <row r="57" spans="1:16">
      <c r="A57" s="135" t="s">
        <v>35</v>
      </c>
      <c r="B57" s="135"/>
      <c r="C57" s="135"/>
      <c r="D57" s="135">
        <f>'将来負担比率（分子）の構造'!I$50</f>
        <v>253</v>
      </c>
      <c r="E57" s="135"/>
      <c r="F57" s="135"/>
      <c r="G57" s="135">
        <f>'将来負担比率（分子）の構造'!J$50</f>
        <v>334</v>
      </c>
      <c r="H57" s="135"/>
      <c r="I57" s="135"/>
      <c r="J57" s="135">
        <f>'将来負担比率（分子）の構造'!K$50</f>
        <v>396</v>
      </c>
      <c r="K57" s="135"/>
      <c r="L57" s="135"/>
      <c r="M57" s="135">
        <f>'将来負担比率（分子）の構造'!L$50</f>
        <v>296</v>
      </c>
      <c r="N57" s="135"/>
      <c r="O57" s="135"/>
      <c r="P57" s="135">
        <f>'将来負担比率（分子）の構造'!M$50</f>
        <v>240</v>
      </c>
    </row>
    <row r="58" spans="1:16">
      <c r="A58" s="135" t="s">
        <v>34</v>
      </c>
      <c r="B58" s="135"/>
      <c r="C58" s="135"/>
      <c r="D58" s="135">
        <f>'将来負担比率（分子）の構造'!I$49</f>
        <v>2963</v>
      </c>
      <c r="E58" s="135"/>
      <c r="F58" s="135"/>
      <c r="G58" s="135">
        <f>'将来負担比率（分子）の構造'!J$49</f>
        <v>2947</v>
      </c>
      <c r="H58" s="135"/>
      <c r="I58" s="135"/>
      <c r="J58" s="135">
        <f>'将来負担比率（分子）の構造'!K$49</f>
        <v>2521</v>
      </c>
      <c r="K58" s="135"/>
      <c r="L58" s="135"/>
      <c r="M58" s="135">
        <f>'将来負担比率（分子）の構造'!L$49</f>
        <v>2830</v>
      </c>
      <c r="N58" s="135"/>
      <c r="O58" s="135"/>
      <c r="P58" s="135">
        <f>'将来負担比率（分子）の構造'!M$49</f>
        <v>3189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226</v>
      </c>
      <c r="C62" s="135"/>
      <c r="D62" s="135"/>
      <c r="E62" s="135">
        <f>'将来負担比率（分子）の構造'!J$45</f>
        <v>251</v>
      </c>
      <c r="F62" s="135"/>
      <c r="G62" s="135"/>
      <c r="H62" s="135">
        <f>'将来負担比率（分子）の構造'!K$45</f>
        <v>161</v>
      </c>
      <c r="I62" s="135"/>
      <c r="J62" s="135"/>
      <c r="K62" s="135">
        <f>'将来負担比率（分子）の構造'!L$45</f>
        <v>102</v>
      </c>
      <c r="L62" s="135"/>
      <c r="M62" s="135"/>
      <c r="N62" s="135">
        <f>'将来負担比率（分子）の構造'!M$45</f>
        <v>174</v>
      </c>
      <c r="O62" s="135"/>
      <c r="P62" s="135"/>
    </row>
    <row r="63" spans="1:16">
      <c r="A63" s="135" t="s">
        <v>28</v>
      </c>
      <c r="B63" s="135">
        <f>'将来負担比率（分子）の構造'!I$44</f>
        <v>128</v>
      </c>
      <c r="C63" s="135"/>
      <c r="D63" s="135"/>
      <c r="E63" s="135">
        <f>'将来負担比率（分子）の構造'!J$44</f>
        <v>120</v>
      </c>
      <c r="F63" s="135"/>
      <c r="G63" s="135"/>
      <c r="H63" s="135">
        <f>'将来負担比率（分子）の構造'!K$44</f>
        <v>163</v>
      </c>
      <c r="I63" s="135"/>
      <c r="J63" s="135"/>
      <c r="K63" s="135">
        <f>'将来負担比率（分子）の構造'!L$44</f>
        <v>166</v>
      </c>
      <c r="L63" s="135"/>
      <c r="M63" s="135"/>
      <c r="N63" s="135">
        <f>'将来負担比率（分子）の構造'!M$44</f>
        <v>409</v>
      </c>
      <c r="O63" s="135"/>
      <c r="P63" s="135"/>
    </row>
    <row r="64" spans="1:16">
      <c r="A64" s="135" t="s">
        <v>27</v>
      </c>
      <c r="B64" s="135">
        <f>'将来負担比率（分子）の構造'!I$43</f>
        <v>5200</v>
      </c>
      <c r="C64" s="135"/>
      <c r="D64" s="135"/>
      <c r="E64" s="135">
        <f>'将来負担比率（分子）の構造'!J$43</f>
        <v>5108</v>
      </c>
      <c r="F64" s="135"/>
      <c r="G64" s="135"/>
      <c r="H64" s="135">
        <f>'将来負担比率（分子）の構造'!K$43</f>
        <v>4812</v>
      </c>
      <c r="I64" s="135"/>
      <c r="J64" s="135"/>
      <c r="K64" s="135">
        <f>'将来負担比率（分子）の構造'!L$43</f>
        <v>4739</v>
      </c>
      <c r="L64" s="135"/>
      <c r="M64" s="135"/>
      <c r="N64" s="135">
        <f>'将来負担比率（分子）の構造'!M$43</f>
        <v>4555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7162</v>
      </c>
      <c r="C66" s="135"/>
      <c r="D66" s="135"/>
      <c r="E66" s="135">
        <f>'将来負担比率（分子）の構造'!J$41</f>
        <v>6855</v>
      </c>
      <c r="F66" s="135"/>
      <c r="G66" s="135"/>
      <c r="H66" s="135">
        <f>'将来負担比率（分子）の構造'!K$41</f>
        <v>6625</v>
      </c>
      <c r="I66" s="135"/>
      <c r="J66" s="135"/>
      <c r="K66" s="135">
        <f>'将来負担比率（分子）の構造'!L$41</f>
        <v>6125</v>
      </c>
      <c r="L66" s="135"/>
      <c r="M66" s="135"/>
      <c r="N66" s="135">
        <f>'将来負担比率（分子）の構造'!M$41</f>
        <v>5681</v>
      </c>
      <c r="O66" s="135"/>
      <c r="P66" s="135"/>
    </row>
    <row r="67" spans="1:16">
      <c r="A67" s="135" t="s">
        <v>63</v>
      </c>
      <c r="B67" s="135" t="e">
        <f>NA()</f>
        <v>#N/A</v>
      </c>
      <c r="C67" s="135">
        <f>IF(ISNUMBER('将来負担比率（分子）の構造'!I$52), IF('将来負担比率（分子）の構造'!I$52 &lt; 0, 0, '将来負担比率（分子）の構造'!I$52), NA())</f>
        <v>2482</v>
      </c>
      <c r="D67" s="135" t="e">
        <f>NA()</f>
        <v>#N/A</v>
      </c>
      <c r="E67" s="135" t="e">
        <f>NA()</f>
        <v>#N/A</v>
      </c>
      <c r="F67" s="135">
        <f>IF(ISNUMBER('将来負担比率（分子）の構造'!J$52), IF('将来負担比率（分子）の構造'!J$52 &lt; 0, 0, '将来負担比率（分子）の構造'!J$52), NA())</f>
        <v>2268</v>
      </c>
      <c r="G67" s="135" t="e">
        <f>NA()</f>
        <v>#N/A</v>
      </c>
      <c r="H67" s="135" t="e">
        <f>NA()</f>
        <v>#N/A</v>
      </c>
      <c r="I67" s="135">
        <f>IF(ISNUMBER('将来負担比率（分子）の構造'!K$52), IF('将来負担比率（分子）の構造'!K$52 &lt; 0, 0, '将来負担比率（分子）の構造'!K$52), NA())</f>
        <v>2317</v>
      </c>
      <c r="J67" s="135" t="e">
        <f>NA()</f>
        <v>#N/A</v>
      </c>
      <c r="K67" s="135" t="e">
        <f>NA()</f>
        <v>#N/A</v>
      </c>
      <c r="L67" s="135">
        <f>IF(ISNUMBER('将来負担比率（分子）の構造'!L$52), IF('将来負担比率（分子）の構造'!L$52 &lt; 0, 0, '将来負担比率（分子）の構造'!L$52), NA())</f>
        <v>1753</v>
      </c>
      <c r="M67" s="135" t="e">
        <f>NA()</f>
        <v>#N/A</v>
      </c>
      <c r="N67" s="135" t="e">
        <f>NA()</f>
        <v>#N/A</v>
      </c>
      <c r="O67" s="135">
        <f>IF(ISNUMBER('将来負担比率（分子）の構造'!M$52), IF('将来負担比率（分子）の構造'!M$52 &lt; 0, 0, '将来負担比率（分子）の構造'!M$52), NA())</f>
        <v>1472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4773247</v>
      </c>
      <c r="S5" s="669"/>
      <c r="T5" s="669"/>
      <c r="U5" s="669"/>
      <c r="V5" s="669"/>
      <c r="W5" s="669"/>
      <c r="X5" s="669"/>
      <c r="Y5" s="716"/>
      <c r="Z5" s="729">
        <v>58.5</v>
      </c>
      <c r="AA5" s="729"/>
      <c r="AB5" s="729"/>
      <c r="AC5" s="729"/>
      <c r="AD5" s="730">
        <v>4773247</v>
      </c>
      <c r="AE5" s="730"/>
      <c r="AF5" s="730"/>
      <c r="AG5" s="730"/>
      <c r="AH5" s="730"/>
      <c r="AI5" s="730"/>
      <c r="AJ5" s="730"/>
      <c r="AK5" s="730"/>
      <c r="AL5" s="717">
        <v>89.3</v>
      </c>
      <c r="AM5" s="686"/>
      <c r="AN5" s="686"/>
      <c r="AO5" s="718"/>
      <c r="AP5" s="705" t="s">
        <v>208</v>
      </c>
      <c r="AQ5" s="706"/>
      <c r="AR5" s="706"/>
      <c r="AS5" s="706"/>
      <c r="AT5" s="706"/>
      <c r="AU5" s="706"/>
      <c r="AV5" s="706"/>
      <c r="AW5" s="706"/>
      <c r="AX5" s="706"/>
      <c r="AY5" s="706"/>
      <c r="AZ5" s="706"/>
      <c r="BA5" s="706"/>
      <c r="BB5" s="706"/>
      <c r="BC5" s="706"/>
      <c r="BD5" s="706"/>
      <c r="BE5" s="706"/>
      <c r="BF5" s="707"/>
      <c r="BG5" s="618">
        <v>4771698</v>
      </c>
      <c r="BH5" s="619"/>
      <c r="BI5" s="619"/>
      <c r="BJ5" s="619"/>
      <c r="BK5" s="619"/>
      <c r="BL5" s="619"/>
      <c r="BM5" s="619"/>
      <c r="BN5" s="620"/>
      <c r="BO5" s="671">
        <v>100</v>
      </c>
      <c r="BP5" s="671"/>
      <c r="BQ5" s="671"/>
      <c r="BR5" s="671"/>
      <c r="BS5" s="672" t="s">
        <v>209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210</v>
      </c>
      <c r="CS5" s="724"/>
      <c r="CT5" s="724"/>
      <c r="CU5" s="724"/>
      <c r="CV5" s="724"/>
      <c r="CW5" s="724"/>
      <c r="CX5" s="724"/>
      <c r="CY5" s="725"/>
      <c r="CZ5" s="723" t="s">
        <v>201</v>
      </c>
      <c r="DA5" s="724"/>
      <c r="DB5" s="724"/>
      <c r="DC5" s="725"/>
      <c r="DD5" s="723" t="s">
        <v>211</v>
      </c>
      <c r="DE5" s="724"/>
      <c r="DF5" s="724"/>
      <c r="DG5" s="724"/>
      <c r="DH5" s="724"/>
      <c r="DI5" s="724"/>
      <c r="DJ5" s="724"/>
      <c r="DK5" s="724"/>
      <c r="DL5" s="724"/>
      <c r="DM5" s="724"/>
      <c r="DN5" s="724"/>
      <c r="DO5" s="724"/>
      <c r="DP5" s="725"/>
      <c r="DQ5" s="723" t="s">
        <v>212</v>
      </c>
      <c r="DR5" s="724"/>
      <c r="DS5" s="724"/>
      <c r="DT5" s="724"/>
      <c r="DU5" s="724"/>
      <c r="DV5" s="724"/>
      <c r="DW5" s="724"/>
      <c r="DX5" s="724"/>
      <c r="DY5" s="724"/>
      <c r="DZ5" s="724"/>
      <c r="EA5" s="724"/>
      <c r="EB5" s="724"/>
      <c r="EC5" s="725"/>
    </row>
    <row r="6" spans="2:143" ht="11.25" customHeight="1">
      <c r="B6" s="615" t="s">
        <v>213</v>
      </c>
      <c r="C6" s="616"/>
      <c r="D6" s="616"/>
      <c r="E6" s="616"/>
      <c r="F6" s="616"/>
      <c r="G6" s="616"/>
      <c r="H6" s="616"/>
      <c r="I6" s="616"/>
      <c r="J6" s="616"/>
      <c r="K6" s="616"/>
      <c r="L6" s="616"/>
      <c r="M6" s="616"/>
      <c r="N6" s="616"/>
      <c r="O6" s="616"/>
      <c r="P6" s="616"/>
      <c r="Q6" s="617"/>
      <c r="R6" s="618">
        <v>47917</v>
      </c>
      <c r="S6" s="619"/>
      <c r="T6" s="619"/>
      <c r="U6" s="619"/>
      <c r="V6" s="619"/>
      <c r="W6" s="619"/>
      <c r="X6" s="619"/>
      <c r="Y6" s="620"/>
      <c r="Z6" s="671">
        <v>0.6</v>
      </c>
      <c r="AA6" s="671"/>
      <c r="AB6" s="671"/>
      <c r="AC6" s="671"/>
      <c r="AD6" s="672">
        <v>47917</v>
      </c>
      <c r="AE6" s="672"/>
      <c r="AF6" s="672"/>
      <c r="AG6" s="672"/>
      <c r="AH6" s="672"/>
      <c r="AI6" s="672"/>
      <c r="AJ6" s="672"/>
      <c r="AK6" s="672"/>
      <c r="AL6" s="641">
        <v>0.9</v>
      </c>
      <c r="AM6" s="673"/>
      <c r="AN6" s="673"/>
      <c r="AO6" s="674"/>
      <c r="AP6" s="615" t="s">
        <v>214</v>
      </c>
      <c r="AQ6" s="616"/>
      <c r="AR6" s="616"/>
      <c r="AS6" s="616"/>
      <c r="AT6" s="616"/>
      <c r="AU6" s="616"/>
      <c r="AV6" s="616"/>
      <c r="AW6" s="616"/>
      <c r="AX6" s="616"/>
      <c r="AY6" s="616"/>
      <c r="AZ6" s="616"/>
      <c r="BA6" s="616"/>
      <c r="BB6" s="616"/>
      <c r="BC6" s="616"/>
      <c r="BD6" s="616"/>
      <c r="BE6" s="616"/>
      <c r="BF6" s="617"/>
      <c r="BG6" s="618">
        <v>4771698</v>
      </c>
      <c r="BH6" s="619"/>
      <c r="BI6" s="619"/>
      <c r="BJ6" s="619"/>
      <c r="BK6" s="619"/>
      <c r="BL6" s="619"/>
      <c r="BM6" s="619"/>
      <c r="BN6" s="620"/>
      <c r="BO6" s="671">
        <v>100</v>
      </c>
      <c r="BP6" s="671"/>
      <c r="BQ6" s="671"/>
      <c r="BR6" s="671"/>
      <c r="BS6" s="672" t="s">
        <v>209</v>
      </c>
      <c r="BT6" s="672"/>
      <c r="BU6" s="672"/>
      <c r="BV6" s="672"/>
      <c r="BW6" s="672"/>
      <c r="BX6" s="672"/>
      <c r="BY6" s="672"/>
      <c r="BZ6" s="672"/>
      <c r="CA6" s="672"/>
      <c r="CB6" s="708"/>
      <c r="CD6" s="675" t="s">
        <v>215</v>
      </c>
      <c r="CE6" s="676"/>
      <c r="CF6" s="676"/>
      <c r="CG6" s="676"/>
      <c r="CH6" s="676"/>
      <c r="CI6" s="676"/>
      <c r="CJ6" s="676"/>
      <c r="CK6" s="676"/>
      <c r="CL6" s="676"/>
      <c r="CM6" s="676"/>
      <c r="CN6" s="676"/>
      <c r="CO6" s="676"/>
      <c r="CP6" s="676"/>
      <c r="CQ6" s="677"/>
      <c r="CR6" s="618">
        <v>102103</v>
      </c>
      <c r="CS6" s="619"/>
      <c r="CT6" s="619"/>
      <c r="CU6" s="619"/>
      <c r="CV6" s="619"/>
      <c r="CW6" s="619"/>
      <c r="CX6" s="619"/>
      <c r="CY6" s="620"/>
      <c r="CZ6" s="671">
        <v>1.3</v>
      </c>
      <c r="DA6" s="671"/>
      <c r="DB6" s="671"/>
      <c r="DC6" s="671"/>
      <c r="DD6" s="624" t="s">
        <v>209</v>
      </c>
      <c r="DE6" s="619"/>
      <c r="DF6" s="619"/>
      <c r="DG6" s="619"/>
      <c r="DH6" s="619"/>
      <c r="DI6" s="619"/>
      <c r="DJ6" s="619"/>
      <c r="DK6" s="619"/>
      <c r="DL6" s="619"/>
      <c r="DM6" s="619"/>
      <c r="DN6" s="619"/>
      <c r="DO6" s="619"/>
      <c r="DP6" s="620"/>
      <c r="DQ6" s="624">
        <v>102103</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4713</v>
      </c>
      <c r="S7" s="619"/>
      <c r="T7" s="619"/>
      <c r="U7" s="619"/>
      <c r="V7" s="619"/>
      <c r="W7" s="619"/>
      <c r="X7" s="619"/>
      <c r="Y7" s="620"/>
      <c r="Z7" s="671">
        <v>0.1</v>
      </c>
      <c r="AA7" s="671"/>
      <c r="AB7" s="671"/>
      <c r="AC7" s="671"/>
      <c r="AD7" s="672">
        <v>4713</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2088741</v>
      </c>
      <c r="BH7" s="619"/>
      <c r="BI7" s="619"/>
      <c r="BJ7" s="619"/>
      <c r="BK7" s="619"/>
      <c r="BL7" s="619"/>
      <c r="BM7" s="619"/>
      <c r="BN7" s="620"/>
      <c r="BO7" s="671">
        <v>43.8</v>
      </c>
      <c r="BP7" s="671"/>
      <c r="BQ7" s="671"/>
      <c r="BR7" s="671"/>
      <c r="BS7" s="672" t="s">
        <v>209</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1880749</v>
      </c>
      <c r="CS7" s="619"/>
      <c r="CT7" s="619"/>
      <c r="CU7" s="619"/>
      <c r="CV7" s="619"/>
      <c r="CW7" s="619"/>
      <c r="CX7" s="619"/>
      <c r="CY7" s="620"/>
      <c r="CZ7" s="671">
        <v>24</v>
      </c>
      <c r="DA7" s="671"/>
      <c r="DB7" s="671"/>
      <c r="DC7" s="671"/>
      <c r="DD7" s="624">
        <v>37091</v>
      </c>
      <c r="DE7" s="619"/>
      <c r="DF7" s="619"/>
      <c r="DG7" s="619"/>
      <c r="DH7" s="619"/>
      <c r="DI7" s="619"/>
      <c r="DJ7" s="619"/>
      <c r="DK7" s="619"/>
      <c r="DL7" s="619"/>
      <c r="DM7" s="619"/>
      <c r="DN7" s="619"/>
      <c r="DO7" s="619"/>
      <c r="DP7" s="620"/>
      <c r="DQ7" s="624">
        <v>1782732</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14739</v>
      </c>
      <c r="S8" s="619"/>
      <c r="T8" s="619"/>
      <c r="U8" s="619"/>
      <c r="V8" s="619"/>
      <c r="W8" s="619"/>
      <c r="X8" s="619"/>
      <c r="Y8" s="620"/>
      <c r="Z8" s="671">
        <v>0.2</v>
      </c>
      <c r="AA8" s="671"/>
      <c r="AB8" s="671"/>
      <c r="AC8" s="671"/>
      <c r="AD8" s="672">
        <v>14739</v>
      </c>
      <c r="AE8" s="672"/>
      <c r="AF8" s="672"/>
      <c r="AG8" s="672"/>
      <c r="AH8" s="672"/>
      <c r="AI8" s="672"/>
      <c r="AJ8" s="672"/>
      <c r="AK8" s="672"/>
      <c r="AL8" s="641">
        <v>0.3</v>
      </c>
      <c r="AM8" s="673"/>
      <c r="AN8" s="673"/>
      <c r="AO8" s="674"/>
      <c r="AP8" s="615" t="s">
        <v>220</v>
      </c>
      <c r="AQ8" s="616"/>
      <c r="AR8" s="616"/>
      <c r="AS8" s="616"/>
      <c r="AT8" s="616"/>
      <c r="AU8" s="616"/>
      <c r="AV8" s="616"/>
      <c r="AW8" s="616"/>
      <c r="AX8" s="616"/>
      <c r="AY8" s="616"/>
      <c r="AZ8" s="616"/>
      <c r="BA8" s="616"/>
      <c r="BB8" s="616"/>
      <c r="BC8" s="616"/>
      <c r="BD8" s="616"/>
      <c r="BE8" s="616"/>
      <c r="BF8" s="617"/>
      <c r="BG8" s="618">
        <v>33873</v>
      </c>
      <c r="BH8" s="619"/>
      <c r="BI8" s="619"/>
      <c r="BJ8" s="619"/>
      <c r="BK8" s="619"/>
      <c r="BL8" s="619"/>
      <c r="BM8" s="619"/>
      <c r="BN8" s="620"/>
      <c r="BO8" s="671">
        <v>0.7</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2352605</v>
      </c>
      <c r="CS8" s="619"/>
      <c r="CT8" s="619"/>
      <c r="CU8" s="619"/>
      <c r="CV8" s="619"/>
      <c r="CW8" s="619"/>
      <c r="CX8" s="619"/>
      <c r="CY8" s="620"/>
      <c r="CZ8" s="671">
        <v>30.1</v>
      </c>
      <c r="DA8" s="671"/>
      <c r="DB8" s="671"/>
      <c r="DC8" s="671"/>
      <c r="DD8" s="624">
        <v>4930</v>
      </c>
      <c r="DE8" s="619"/>
      <c r="DF8" s="619"/>
      <c r="DG8" s="619"/>
      <c r="DH8" s="619"/>
      <c r="DI8" s="619"/>
      <c r="DJ8" s="619"/>
      <c r="DK8" s="619"/>
      <c r="DL8" s="619"/>
      <c r="DM8" s="619"/>
      <c r="DN8" s="619"/>
      <c r="DO8" s="619"/>
      <c r="DP8" s="620"/>
      <c r="DQ8" s="624">
        <v>1186252</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13684</v>
      </c>
      <c r="S9" s="619"/>
      <c r="T9" s="619"/>
      <c r="U9" s="619"/>
      <c r="V9" s="619"/>
      <c r="W9" s="619"/>
      <c r="X9" s="619"/>
      <c r="Y9" s="620"/>
      <c r="Z9" s="671">
        <v>0.2</v>
      </c>
      <c r="AA9" s="671"/>
      <c r="AB9" s="671"/>
      <c r="AC9" s="671"/>
      <c r="AD9" s="672">
        <v>13684</v>
      </c>
      <c r="AE9" s="672"/>
      <c r="AF9" s="672"/>
      <c r="AG9" s="672"/>
      <c r="AH9" s="672"/>
      <c r="AI9" s="672"/>
      <c r="AJ9" s="672"/>
      <c r="AK9" s="672"/>
      <c r="AL9" s="641">
        <v>0.3</v>
      </c>
      <c r="AM9" s="673"/>
      <c r="AN9" s="673"/>
      <c r="AO9" s="674"/>
      <c r="AP9" s="615" t="s">
        <v>223</v>
      </c>
      <c r="AQ9" s="616"/>
      <c r="AR9" s="616"/>
      <c r="AS9" s="616"/>
      <c r="AT9" s="616"/>
      <c r="AU9" s="616"/>
      <c r="AV9" s="616"/>
      <c r="AW9" s="616"/>
      <c r="AX9" s="616"/>
      <c r="AY9" s="616"/>
      <c r="AZ9" s="616"/>
      <c r="BA9" s="616"/>
      <c r="BB9" s="616"/>
      <c r="BC9" s="616"/>
      <c r="BD9" s="616"/>
      <c r="BE9" s="616"/>
      <c r="BF9" s="617"/>
      <c r="BG9" s="618">
        <v>1120742</v>
      </c>
      <c r="BH9" s="619"/>
      <c r="BI9" s="619"/>
      <c r="BJ9" s="619"/>
      <c r="BK9" s="619"/>
      <c r="BL9" s="619"/>
      <c r="BM9" s="619"/>
      <c r="BN9" s="620"/>
      <c r="BO9" s="671">
        <v>23.5</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516715</v>
      </c>
      <c r="CS9" s="619"/>
      <c r="CT9" s="619"/>
      <c r="CU9" s="619"/>
      <c r="CV9" s="619"/>
      <c r="CW9" s="619"/>
      <c r="CX9" s="619"/>
      <c r="CY9" s="620"/>
      <c r="CZ9" s="671">
        <v>6.6</v>
      </c>
      <c r="DA9" s="671"/>
      <c r="DB9" s="671"/>
      <c r="DC9" s="671"/>
      <c r="DD9" s="624">
        <v>13050</v>
      </c>
      <c r="DE9" s="619"/>
      <c r="DF9" s="619"/>
      <c r="DG9" s="619"/>
      <c r="DH9" s="619"/>
      <c r="DI9" s="619"/>
      <c r="DJ9" s="619"/>
      <c r="DK9" s="619"/>
      <c r="DL9" s="619"/>
      <c r="DM9" s="619"/>
      <c r="DN9" s="619"/>
      <c r="DO9" s="619"/>
      <c r="DP9" s="620"/>
      <c r="DQ9" s="624">
        <v>485946</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449698</v>
      </c>
      <c r="S10" s="619"/>
      <c r="T10" s="619"/>
      <c r="U10" s="619"/>
      <c r="V10" s="619"/>
      <c r="W10" s="619"/>
      <c r="X10" s="619"/>
      <c r="Y10" s="620"/>
      <c r="Z10" s="671">
        <v>5.5</v>
      </c>
      <c r="AA10" s="671"/>
      <c r="AB10" s="671"/>
      <c r="AC10" s="671"/>
      <c r="AD10" s="672">
        <v>449698</v>
      </c>
      <c r="AE10" s="672"/>
      <c r="AF10" s="672"/>
      <c r="AG10" s="672"/>
      <c r="AH10" s="672"/>
      <c r="AI10" s="672"/>
      <c r="AJ10" s="672"/>
      <c r="AK10" s="672"/>
      <c r="AL10" s="641">
        <v>8.4</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141647</v>
      </c>
      <c r="BH10" s="619"/>
      <c r="BI10" s="619"/>
      <c r="BJ10" s="619"/>
      <c r="BK10" s="619"/>
      <c r="BL10" s="619"/>
      <c r="BM10" s="619"/>
      <c r="BN10" s="620"/>
      <c r="BO10" s="671">
        <v>3</v>
      </c>
      <c r="BP10" s="671"/>
      <c r="BQ10" s="671"/>
      <c r="BR10" s="671"/>
      <c r="BS10" s="624" t="s">
        <v>109</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2236</v>
      </c>
      <c r="CS10" s="619"/>
      <c r="CT10" s="619"/>
      <c r="CU10" s="619"/>
      <c r="CV10" s="619"/>
      <c r="CW10" s="619"/>
      <c r="CX10" s="619"/>
      <c r="CY10" s="620"/>
      <c r="CZ10" s="671">
        <v>0</v>
      </c>
      <c r="DA10" s="671"/>
      <c r="DB10" s="671"/>
      <c r="DC10" s="671"/>
      <c r="DD10" s="624" t="s">
        <v>109</v>
      </c>
      <c r="DE10" s="619"/>
      <c r="DF10" s="619"/>
      <c r="DG10" s="619"/>
      <c r="DH10" s="619"/>
      <c r="DI10" s="619"/>
      <c r="DJ10" s="619"/>
      <c r="DK10" s="619"/>
      <c r="DL10" s="619"/>
      <c r="DM10" s="619"/>
      <c r="DN10" s="619"/>
      <c r="DO10" s="619"/>
      <c r="DP10" s="620"/>
      <c r="DQ10" s="624">
        <v>2022</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792479</v>
      </c>
      <c r="BH11" s="619"/>
      <c r="BI11" s="619"/>
      <c r="BJ11" s="619"/>
      <c r="BK11" s="619"/>
      <c r="BL11" s="619"/>
      <c r="BM11" s="619"/>
      <c r="BN11" s="620"/>
      <c r="BO11" s="671">
        <v>16.600000000000001</v>
      </c>
      <c r="BP11" s="671"/>
      <c r="BQ11" s="671"/>
      <c r="BR11" s="671"/>
      <c r="BS11" s="624" t="s">
        <v>109</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84894</v>
      </c>
      <c r="CS11" s="619"/>
      <c r="CT11" s="619"/>
      <c r="CU11" s="619"/>
      <c r="CV11" s="619"/>
      <c r="CW11" s="619"/>
      <c r="CX11" s="619"/>
      <c r="CY11" s="620"/>
      <c r="CZ11" s="671">
        <v>1.1000000000000001</v>
      </c>
      <c r="DA11" s="671"/>
      <c r="DB11" s="671"/>
      <c r="DC11" s="671"/>
      <c r="DD11" s="624">
        <v>34035</v>
      </c>
      <c r="DE11" s="619"/>
      <c r="DF11" s="619"/>
      <c r="DG11" s="619"/>
      <c r="DH11" s="619"/>
      <c r="DI11" s="619"/>
      <c r="DJ11" s="619"/>
      <c r="DK11" s="619"/>
      <c r="DL11" s="619"/>
      <c r="DM11" s="619"/>
      <c r="DN11" s="619"/>
      <c r="DO11" s="619"/>
      <c r="DP11" s="620"/>
      <c r="DQ11" s="624">
        <v>51182</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2333878</v>
      </c>
      <c r="BH12" s="619"/>
      <c r="BI12" s="619"/>
      <c r="BJ12" s="619"/>
      <c r="BK12" s="619"/>
      <c r="BL12" s="619"/>
      <c r="BM12" s="619"/>
      <c r="BN12" s="620"/>
      <c r="BO12" s="671">
        <v>48.9</v>
      </c>
      <c r="BP12" s="671"/>
      <c r="BQ12" s="671"/>
      <c r="BR12" s="671"/>
      <c r="BS12" s="624" t="s">
        <v>109</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35709</v>
      </c>
      <c r="CS12" s="619"/>
      <c r="CT12" s="619"/>
      <c r="CU12" s="619"/>
      <c r="CV12" s="619"/>
      <c r="CW12" s="619"/>
      <c r="CX12" s="619"/>
      <c r="CY12" s="620"/>
      <c r="CZ12" s="671">
        <v>0.5</v>
      </c>
      <c r="DA12" s="671"/>
      <c r="DB12" s="671"/>
      <c r="DC12" s="671"/>
      <c r="DD12" s="624" t="s">
        <v>109</v>
      </c>
      <c r="DE12" s="619"/>
      <c r="DF12" s="619"/>
      <c r="DG12" s="619"/>
      <c r="DH12" s="619"/>
      <c r="DI12" s="619"/>
      <c r="DJ12" s="619"/>
      <c r="DK12" s="619"/>
      <c r="DL12" s="619"/>
      <c r="DM12" s="619"/>
      <c r="DN12" s="619"/>
      <c r="DO12" s="619"/>
      <c r="DP12" s="620"/>
      <c r="DQ12" s="624">
        <v>35709</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11199</v>
      </c>
      <c r="S13" s="619"/>
      <c r="T13" s="619"/>
      <c r="U13" s="619"/>
      <c r="V13" s="619"/>
      <c r="W13" s="619"/>
      <c r="X13" s="619"/>
      <c r="Y13" s="620"/>
      <c r="Z13" s="671">
        <v>0.1</v>
      </c>
      <c r="AA13" s="671"/>
      <c r="AB13" s="671"/>
      <c r="AC13" s="671"/>
      <c r="AD13" s="672">
        <v>11199</v>
      </c>
      <c r="AE13" s="672"/>
      <c r="AF13" s="672"/>
      <c r="AG13" s="672"/>
      <c r="AH13" s="672"/>
      <c r="AI13" s="672"/>
      <c r="AJ13" s="672"/>
      <c r="AK13" s="672"/>
      <c r="AL13" s="641">
        <v>0.2</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2327129</v>
      </c>
      <c r="BH13" s="619"/>
      <c r="BI13" s="619"/>
      <c r="BJ13" s="619"/>
      <c r="BK13" s="619"/>
      <c r="BL13" s="619"/>
      <c r="BM13" s="619"/>
      <c r="BN13" s="620"/>
      <c r="BO13" s="671">
        <v>48.8</v>
      </c>
      <c r="BP13" s="671"/>
      <c r="BQ13" s="671"/>
      <c r="BR13" s="671"/>
      <c r="BS13" s="624" t="s">
        <v>109</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1167150</v>
      </c>
      <c r="CS13" s="619"/>
      <c r="CT13" s="619"/>
      <c r="CU13" s="619"/>
      <c r="CV13" s="619"/>
      <c r="CW13" s="619"/>
      <c r="CX13" s="619"/>
      <c r="CY13" s="620"/>
      <c r="CZ13" s="671">
        <v>14.9</v>
      </c>
      <c r="DA13" s="671"/>
      <c r="DB13" s="671"/>
      <c r="DC13" s="671"/>
      <c r="DD13" s="624">
        <v>549214</v>
      </c>
      <c r="DE13" s="619"/>
      <c r="DF13" s="619"/>
      <c r="DG13" s="619"/>
      <c r="DH13" s="619"/>
      <c r="DI13" s="619"/>
      <c r="DJ13" s="619"/>
      <c r="DK13" s="619"/>
      <c r="DL13" s="619"/>
      <c r="DM13" s="619"/>
      <c r="DN13" s="619"/>
      <c r="DO13" s="619"/>
      <c r="DP13" s="620"/>
      <c r="DQ13" s="624">
        <v>832576</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45446</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240256</v>
      </c>
      <c r="CS14" s="619"/>
      <c r="CT14" s="619"/>
      <c r="CU14" s="619"/>
      <c r="CV14" s="619"/>
      <c r="CW14" s="619"/>
      <c r="CX14" s="619"/>
      <c r="CY14" s="620"/>
      <c r="CZ14" s="671">
        <v>3.1</v>
      </c>
      <c r="DA14" s="671"/>
      <c r="DB14" s="671"/>
      <c r="DC14" s="671"/>
      <c r="DD14" s="624">
        <v>383</v>
      </c>
      <c r="DE14" s="619"/>
      <c r="DF14" s="619"/>
      <c r="DG14" s="619"/>
      <c r="DH14" s="619"/>
      <c r="DI14" s="619"/>
      <c r="DJ14" s="619"/>
      <c r="DK14" s="619"/>
      <c r="DL14" s="619"/>
      <c r="DM14" s="619"/>
      <c r="DN14" s="619"/>
      <c r="DO14" s="619"/>
      <c r="DP14" s="620"/>
      <c r="DQ14" s="624">
        <v>240248</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15732</v>
      </c>
      <c r="S15" s="619"/>
      <c r="T15" s="619"/>
      <c r="U15" s="619"/>
      <c r="V15" s="619"/>
      <c r="W15" s="619"/>
      <c r="X15" s="619"/>
      <c r="Y15" s="620"/>
      <c r="Z15" s="671">
        <v>0.2</v>
      </c>
      <c r="AA15" s="671"/>
      <c r="AB15" s="671"/>
      <c r="AC15" s="671"/>
      <c r="AD15" s="672">
        <v>15732</v>
      </c>
      <c r="AE15" s="672"/>
      <c r="AF15" s="672"/>
      <c r="AG15" s="672"/>
      <c r="AH15" s="672"/>
      <c r="AI15" s="672"/>
      <c r="AJ15" s="672"/>
      <c r="AK15" s="672"/>
      <c r="AL15" s="641">
        <v>0.3</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303633</v>
      </c>
      <c r="BH15" s="619"/>
      <c r="BI15" s="619"/>
      <c r="BJ15" s="619"/>
      <c r="BK15" s="619"/>
      <c r="BL15" s="619"/>
      <c r="BM15" s="619"/>
      <c r="BN15" s="620"/>
      <c r="BO15" s="671">
        <v>6.4</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858824</v>
      </c>
      <c r="CS15" s="619"/>
      <c r="CT15" s="619"/>
      <c r="CU15" s="619"/>
      <c r="CV15" s="619"/>
      <c r="CW15" s="619"/>
      <c r="CX15" s="619"/>
      <c r="CY15" s="620"/>
      <c r="CZ15" s="671">
        <v>11</v>
      </c>
      <c r="DA15" s="671"/>
      <c r="DB15" s="671"/>
      <c r="DC15" s="671"/>
      <c r="DD15" s="624">
        <v>65364</v>
      </c>
      <c r="DE15" s="619"/>
      <c r="DF15" s="619"/>
      <c r="DG15" s="619"/>
      <c r="DH15" s="619"/>
      <c r="DI15" s="619"/>
      <c r="DJ15" s="619"/>
      <c r="DK15" s="619"/>
      <c r="DL15" s="619"/>
      <c r="DM15" s="619"/>
      <c r="DN15" s="619"/>
      <c r="DO15" s="619"/>
      <c r="DP15" s="620"/>
      <c r="DQ15" s="624">
        <v>734259</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4793</v>
      </c>
      <c r="S16" s="619"/>
      <c r="T16" s="619"/>
      <c r="U16" s="619"/>
      <c r="V16" s="619"/>
      <c r="W16" s="619"/>
      <c r="X16" s="619"/>
      <c r="Y16" s="620"/>
      <c r="Z16" s="671">
        <v>0.1</v>
      </c>
      <c r="AA16" s="671"/>
      <c r="AB16" s="671"/>
      <c r="AC16" s="671"/>
      <c r="AD16" s="672" t="s">
        <v>109</v>
      </c>
      <c r="AE16" s="672"/>
      <c r="AF16" s="672"/>
      <c r="AG16" s="672"/>
      <c r="AH16" s="672"/>
      <c r="AI16" s="672"/>
      <c r="AJ16" s="672"/>
      <c r="AK16" s="672"/>
      <c r="AL16" s="641" t="s">
        <v>109</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t="s">
        <v>109</v>
      </c>
      <c r="S17" s="619"/>
      <c r="T17" s="619"/>
      <c r="U17" s="619"/>
      <c r="V17" s="619"/>
      <c r="W17" s="619"/>
      <c r="X17" s="619"/>
      <c r="Y17" s="620"/>
      <c r="Z17" s="671" t="s">
        <v>109</v>
      </c>
      <c r="AA17" s="671"/>
      <c r="AB17" s="671"/>
      <c r="AC17" s="671"/>
      <c r="AD17" s="672" t="s">
        <v>109</v>
      </c>
      <c r="AE17" s="672"/>
      <c r="AF17" s="672"/>
      <c r="AG17" s="672"/>
      <c r="AH17" s="672"/>
      <c r="AI17" s="672"/>
      <c r="AJ17" s="672"/>
      <c r="AK17" s="672"/>
      <c r="AL17" s="641" t="s">
        <v>109</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586424</v>
      </c>
      <c r="CS17" s="619"/>
      <c r="CT17" s="619"/>
      <c r="CU17" s="619"/>
      <c r="CV17" s="619"/>
      <c r="CW17" s="619"/>
      <c r="CX17" s="619"/>
      <c r="CY17" s="620"/>
      <c r="CZ17" s="671">
        <v>7.5</v>
      </c>
      <c r="DA17" s="671"/>
      <c r="DB17" s="671"/>
      <c r="DC17" s="671"/>
      <c r="DD17" s="624" t="s">
        <v>109</v>
      </c>
      <c r="DE17" s="619"/>
      <c r="DF17" s="619"/>
      <c r="DG17" s="619"/>
      <c r="DH17" s="619"/>
      <c r="DI17" s="619"/>
      <c r="DJ17" s="619"/>
      <c r="DK17" s="619"/>
      <c r="DL17" s="619"/>
      <c r="DM17" s="619"/>
      <c r="DN17" s="619"/>
      <c r="DO17" s="619"/>
      <c r="DP17" s="620"/>
      <c r="DQ17" s="624">
        <v>555837</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4765</v>
      </c>
      <c r="S18" s="619"/>
      <c r="T18" s="619"/>
      <c r="U18" s="619"/>
      <c r="V18" s="619"/>
      <c r="W18" s="619"/>
      <c r="X18" s="619"/>
      <c r="Y18" s="620"/>
      <c r="Z18" s="671">
        <v>0.1</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v>28</v>
      </c>
      <c r="S19" s="619"/>
      <c r="T19" s="619"/>
      <c r="U19" s="619"/>
      <c r="V19" s="619"/>
      <c r="W19" s="619"/>
      <c r="X19" s="619"/>
      <c r="Y19" s="620"/>
      <c r="Z19" s="671">
        <v>0</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1549</v>
      </c>
      <c r="BH19" s="619"/>
      <c r="BI19" s="619"/>
      <c r="BJ19" s="619"/>
      <c r="BK19" s="619"/>
      <c r="BL19" s="619"/>
      <c r="BM19" s="619"/>
      <c r="BN19" s="620"/>
      <c r="BO19" s="671">
        <v>0</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5335722</v>
      </c>
      <c r="S20" s="619"/>
      <c r="T20" s="619"/>
      <c r="U20" s="619"/>
      <c r="V20" s="619"/>
      <c r="W20" s="619"/>
      <c r="X20" s="619"/>
      <c r="Y20" s="620"/>
      <c r="Z20" s="671">
        <v>65.400000000000006</v>
      </c>
      <c r="AA20" s="671"/>
      <c r="AB20" s="671"/>
      <c r="AC20" s="671"/>
      <c r="AD20" s="672">
        <v>5330929</v>
      </c>
      <c r="AE20" s="672"/>
      <c r="AF20" s="672"/>
      <c r="AG20" s="672"/>
      <c r="AH20" s="672"/>
      <c r="AI20" s="672"/>
      <c r="AJ20" s="672"/>
      <c r="AK20" s="672"/>
      <c r="AL20" s="641">
        <v>99.7</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1549</v>
      </c>
      <c r="BH20" s="619"/>
      <c r="BI20" s="619"/>
      <c r="BJ20" s="619"/>
      <c r="BK20" s="619"/>
      <c r="BL20" s="619"/>
      <c r="BM20" s="619"/>
      <c r="BN20" s="620"/>
      <c r="BO20" s="671">
        <v>0</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7827665</v>
      </c>
      <c r="CS20" s="619"/>
      <c r="CT20" s="619"/>
      <c r="CU20" s="619"/>
      <c r="CV20" s="619"/>
      <c r="CW20" s="619"/>
      <c r="CX20" s="619"/>
      <c r="CY20" s="620"/>
      <c r="CZ20" s="671">
        <v>100</v>
      </c>
      <c r="DA20" s="671"/>
      <c r="DB20" s="671"/>
      <c r="DC20" s="671"/>
      <c r="DD20" s="624">
        <v>704067</v>
      </c>
      <c r="DE20" s="619"/>
      <c r="DF20" s="619"/>
      <c r="DG20" s="619"/>
      <c r="DH20" s="619"/>
      <c r="DI20" s="619"/>
      <c r="DJ20" s="619"/>
      <c r="DK20" s="619"/>
      <c r="DL20" s="619"/>
      <c r="DM20" s="619"/>
      <c r="DN20" s="619"/>
      <c r="DO20" s="619"/>
      <c r="DP20" s="620"/>
      <c r="DQ20" s="624">
        <v>6008866</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4619</v>
      </c>
      <c r="S21" s="619"/>
      <c r="T21" s="619"/>
      <c r="U21" s="619"/>
      <c r="V21" s="619"/>
      <c r="W21" s="619"/>
      <c r="X21" s="619"/>
      <c r="Y21" s="620"/>
      <c r="Z21" s="671">
        <v>0.1</v>
      </c>
      <c r="AA21" s="671"/>
      <c r="AB21" s="671"/>
      <c r="AC21" s="671"/>
      <c r="AD21" s="672">
        <v>4619</v>
      </c>
      <c r="AE21" s="672"/>
      <c r="AF21" s="672"/>
      <c r="AG21" s="672"/>
      <c r="AH21" s="672"/>
      <c r="AI21" s="672"/>
      <c r="AJ21" s="672"/>
      <c r="AK21" s="672"/>
      <c r="AL21" s="641">
        <v>0.1</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v>1549</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279114</v>
      </c>
      <c r="S22" s="619"/>
      <c r="T22" s="619"/>
      <c r="U22" s="619"/>
      <c r="V22" s="619"/>
      <c r="W22" s="619"/>
      <c r="X22" s="619"/>
      <c r="Y22" s="620"/>
      <c r="Z22" s="671">
        <v>3.4</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60516</v>
      </c>
      <c r="S23" s="619"/>
      <c r="T23" s="619"/>
      <c r="U23" s="619"/>
      <c r="V23" s="619"/>
      <c r="W23" s="619"/>
      <c r="X23" s="619"/>
      <c r="Y23" s="620"/>
      <c r="Z23" s="671">
        <v>0.7</v>
      </c>
      <c r="AA23" s="671"/>
      <c r="AB23" s="671"/>
      <c r="AC23" s="671"/>
      <c r="AD23" s="672">
        <v>5120</v>
      </c>
      <c r="AE23" s="672"/>
      <c r="AF23" s="672"/>
      <c r="AG23" s="672"/>
      <c r="AH23" s="672"/>
      <c r="AI23" s="672"/>
      <c r="AJ23" s="672"/>
      <c r="AK23" s="672"/>
      <c r="AL23" s="641">
        <v>0.1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10822</v>
      </c>
      <c r="S24" s="619"/>
      <c r="T24" s="619"/>
      <c r="U24" s="619"/>
      <c r="V24" s="619"/>
      <c r="W24" s="619"/>
      <c r="X24" s="619"/>
      <c r="Y24" s="620"/>
      <c r="Z24" s="671">
        <v>0.1</v>
      </c>
      <c r="AA24" s="671"/>
      <c r="AB24" s="671"/>
      <c r="AC24" s="671"/>
      <c r="AD24" s="672">
        <v>5</v>
      </c>
      <c r="AE24" s="672"/>
      <c r="AF24" s="672"/>
      <c r="AG24" s="672"/>
      <c r="AH24" s="672"/>
      <c r="AI24" s="672"/>
      <c r="AJ24" s="672"/>
      <c r="AK24" s="672"/>
      <c r="AL24" s="641">
        <v>0</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2864532</v>
      </c>
      <c r="CS24" s="669"/>
      <c r="CT24" s="669"/>
      <c r="CU24" s="669"/>
      <c r="CV24" s="669"/>
      <c r="CW24" s="669"/>
      <c r="CX24" s="669"/>
      <c r="CY24" s="716"/>
      <c r="CZ24" s="720">
        <v>36.6</v>
      </c>
      <c r="DA24" s="721"/>
      <c r="DB24" s="721"/>
      <c r="DC24" s="722"/>
      <c r="DD24" s="715">
        <v>1789573</v>
      </c>
      <c r="DE24" s="669"/>
      <c r="DF24" s="669"/>
      <c r="DG24" s="669"/>
      <c r="DH24" s="669"/>
      <c r="DI24" s="669"/>
      <c r="DJ24" s="669"/>
      <c r="DK24" s="716"/>
      <c r="DL24" s="715">
        <v>1777180</v>
      </c>
      <c r="DM24" s="669"/>
      <c r="DN24" s="669"/>
      <c r="DO24" s="669"/>
      <c r="DP24" s="669"/>
      <c r="DQ24" s="669"/>
      <c r="DR24" s="669"/>
      <c r="DS24" s="669"/>
      <c r="DT24" s="669"/>
      <c r="DU24" s="669"/>
      <c r="DV24" s="716"/>
      <c r="DW24" s="717">
        <v>33.299999999999997</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879240</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814837</v>
      </c>
      <c r="CS25" s="637"/>
      <c r="CT25" s="637"/>
      <c r="CU25" s="637"/>
      <c r="CV25" s="637"/>
      <c r="CW25" s="637"/>
      <c r="CX25" s="637"/>
      <c r="CY25" s="638"/>
      <c r="CZ25" s="621">
        <v>10.4</v>
      </c>
      <c r="DA25" s="639"/>
      <c r="DB25" s="639"/>
      <c r="DC25" s="640"/>
      <c r="DD25" s="624">
        <v>775117</v>
      </c>
      <c r="DE25" s="637"/>
      <c r="DF25" s="637"/>
      <c r="DG25" s="637"/>
      <c r="DH25" s="637"/>
      <c r="DI25" s="637"/>
      <c r="DJ25" s="637"/>
      <c r="DK25" s="638"/>
      <c r="DL25" s="624">
        <v>765244</v>
      </c>
      <c r="DM25" s="637"/>
      <c r="DN25" s="637"/>
      <c r="DO25" s="637"/>
      <c r="DP25" s="637"/>
      <c r="DQ25" s="637"/>
      <c r="DR25" s="637"/>
      <c r="DS25" s="637"/>
      <c r="DT25" s="637"/>
      <c r="DU25" s="637"/>
      <c r="DV25" s="638"/>
      <c r="DW25" s="641">
        <v>14.3</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509802</v>
      </c>
      <c r="CS26" s="619"/>
      <c r="CT26" s="619"/>
      <c r="CU26" s="619"/>
      <c r="CV26" s="619"/>
      <c r="CW26" s="619"/>
      <c r="CX26" s="619"/>
      <c r="CY26" s="620"/>
      <c r="CZ26" s="621">
        <v>6.5</v>
      </c>
      <c r="DA26" s="639"/>
      <c r="DB26" s="639"/>
      <c r="DC26" s="640"/>
      <c r="DD26" s="624">
        <v>475328</v>
      </c>
      <c r="DE26" s="619"/>
      <c r="DF26" s="619"/>
      <c r="DG26" s="619"/>
      <c r="DH26" s="619"/>
      <c r="DI26" s="619"/>
      <c r="DJ26" s="619"/>
      <c r="DK26" s="620"/>
      <c r="DL26" s="624" t="s">
        <v>209</v>
      </c>
      <c r="DM26" s="619"/>
      <c r="DN26" s="619"/>
      <c r="DO26" s="619"/>
      <c r="DP26" s="619"/>
      <c r="DQ26" s="619"/>
      <c r="DR26" s="619"/>
      <c r="DS26" s="619"/>
      <c r="DT26" s="619"/>
      <c r="DU26" s="619"/>
      <c r="DV26" s="620"/>
      <c r="DW26" s="641" t="s">
        <v>209</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495835</v>
      </c>
      <c r="S27" s="619"/>
      <c r="T27" s="619"/>
      <c r="U27" s="619"/>
      <c r="V27" s="619"/>
      <c r="W27" s="619"/>
      <c r="X27" s="619"/>
      <c r="Y27" s="620"/>
      <c r="Z27" s="671">
        <v>6.1</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4773247</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1463271</v>
      </c>
      <c r="CS27" s="637"/>
      <c r="CT27" s="637"/>
      <c r="CU27" s="637"/>
      <c r="CV27" s="637"/>
      <c r="CW27" s="637"/>
      <c r="CX27" s="637"/>
      <c r="CY27" s="638"/>
      <c r="CZ27" s="621">
        <v>18.7</v>
      </c>
      <c r="DA27" s="639"/>
      <c r="DB27" s="639"/>
      <c r="DC27" s="640"/>
      <c r="DD27" s="624">
        <v>458619</v>
      </c>
      <c r="DE27" s="637"/>
      <c r="DF27" s="637"/>
      <c r="DG27" s="637"/>
      <c r="DH27" s="637"/>
      <c r="DI27" s="637"/>
      <c r="DJ27" s="637"/>
      <c r="DK27" s="638"/>
      <c r="DL27" s="624">
        <v>456099</v>
      </c>
      <c r="DM27" s="637"/>
      <c r="DN27" s="637"/>
      <c r="DO27" s="637"/>
      <c r="DP27" s="637"/>
      <c r="DQ27" s="637"/>
      <c r="DR27" s="637"/>
      <c r="DS27" s="637"/>
      <c r="DT27" s="637"/>
      <c r="DU27" s="637"/>
      <c r="DV27" s="638"/>
      <c r="DW27" s="641">
        <v>8.5</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5672</v>
      </c>
      <c r="S28" s="619"/>
      <c r="T28" s="619"/>
      <c r="U28" s="619"/>
      <c r="V28" s="619"/>
      <c r="W28" s="619"/>
      <c r="X28" s="619"/>
      <c r="Y28" s="620"/>
      <c r="Z28" s="671">
        <v>0.1</v>
      </c>
      <c r="AA28" s="671"/>
      <c r="AB28" s="671"/>
      <c r="AC28" s="671"/>
      <c r="AD28" s="672">
        <v>2545</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586424</v>
      </c>
      <c r="CS28" s="619"/>
      <c r="CT28" s="619"/>
      <c r="CU28" s="619"/>
      <c r="CV28" s="619"/>
      <c r="CW28" s="619"/>
      <c r="CX28" s="619"/>
      <c r="CY28" s="620"/>
      <c r="CZ28" s="621">
        <v>7.5</v>
      </c>
      <c r="DA28" s="639"/>
      <c r="DB28" s="639"/>
      <c r="DC28" s="640"/>
      <c r="DD28" s="624">
        <v>555837</v>
      </c>
      <c r="DE28" s="619"/>
      <c r="DF28" s="619"/>
      <c r="DG28" s="619"/>
      <c r="DH28" s="619"/>
      <c r="DI28" s="619"/>
      <c r="DJ28" s="619"/>
      <c r="DK28" s="620"/>
      <c r="DL28" s="624">
        <v>555837</v>
      </c>
      <c r="DM28" s="619"/>
      <c r="DN28" s="619"/>
      <c r="DO28" s="619"/>
      <c r="DP28" s="619"/>
      <c r="DQ28" s="619"/>
      <c r="DR28" s="619"/>
      <c r="DS28" s="619"/>
      <c r="DT28" s="619"/>
      <c r="DU28" s="619"/>
      <c r="DV28" s="620"/>
      <c r="DW28" s="641">
        <v>10.4</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14873</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586424</v>
      </c>
      <c r="CS29" s="637"/>
      <c r="CT29" s="637"/>
      <c r="CU29" s="637"/>
      <c r="CV29" s="637"/>
      <c r="CW29" s="637"/>
      <c r="CX29" s="637"/>
      <c r="CY29" s="638"/>
      <c r="CZ29" s="621">
        <v>7.5</v>
      </c>
      <c r="DA29" s="639"/>
      <c r="DB29" s="639"/>
      <c r="DC29" s="640"/>
      <c r="DD29" s="624">
        <v>555837</v>
      </c>
      <c r="DE29" s="637"/>
      <c r="DF29" s="637"/>
      <c r="DG29" s="637"/>
      <c r="DH29" s="637"/>
      <c r="DI29" s="637"/>
      <c r="DJ29" s="637"/>
      <c r="DK29" s="638"/>
      <c r="DL29" s="624">
        <v>555837</v>
      </c>
      <c r="DM29" s="637"/>
      <c r="DN29" s="637"/>
      <c r="DO29" s="637"/>
      <c r="DP29" s="637"/>
      <c r="DQ29" s="637"/>
      <c r="DR29" s="637"/>
      <c r="DS29" s="637"/>
      <c r="DT29" s="637"/>
      <c r="DU29" s="637"/>
      <c r="DV29" s="638"/>
      <c r="DW29" s="641">
        <v>10.4</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642521</v>
      </c>
      <c r="S30" s="619"/>
      <c r="T30" s="619"/>
      <c r="U30" s="619"/>
      <c r="V30" s="619"/>
      <c r="W30" s="619"/>
      <c r="X30" s="619"/>
      <c r="Y30" s="620"/>
      <c r="Z30" s="671">
        <v>7.9</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99.1</v>
      </c>
      <c r="BH30" s="685"/>
      <c r="BI30" s="685"/>
      <c r="BJ30" s="685"/>
      <c r="BK30" s="685"/>
      <c r="BL30" s="685"/>
      <c r="BM30" s="686">
        <v>95.9</v>
      </c>
      <c r="BN30" s="685"/>
      <c r="BO30" s="685"/>
      <c r="BP30" s="685"/>
      <c r="BQ30" s="687"/>
      <c r="BR30" s="684">
        <v>98.7</v>
      </c>
      <c r="BS30" s="685"/>
      <c r="BT30" s="685"/>
      <c r="BU30" s="685"/>
      <c r="BV30" s="685"/>
      <c r="BW30" s="685"/>
      <c r="BX30" s="686">
        <v>94.8</v>
      </c>
      <c r="BY30" s="685"/>
      <c r="BZ30" s="685"/>
      <c r="CA30" s="685"/>
      <c r="CB30" s="687"/>
      <c r="CD30" s="690"/>
      <c r="CE30" s="691"/>
      <c r="CF30" s="655" t="s">
        <v>292</v>
      </c>
      <c r="CG30" s="652"/>
      <c r="CH30" s="652"/>
      <c r="CI30" s="652"/>
      <c r="CJ30" s="652"/>
      <c r="CK30" s="652"/>
      <c r="CL30" s="652"/>
      <c r="CM30" s="652"/>
      <c r="CN30" s="652"/>
      <c r="CO30" s="652"/>
      <c r="CP30" s="652"/>
      <c r="CQ30" s="653"/>
      <c r="CR30" s="618">
        <v>501769</v>
      </c>
      <c r="CS30" s="619"/>
      <c r="CT30" s="619"/>
      <c r="CU30" s="619"/>
      <c r="CV30" s="619"/>
      <c r="CW30" s="619"/>
      <c r="CX30" s="619"/>
      <c r="CY30" s="620"/>
      <c r="CZ30" s="621">
        <v>6.4</v>
      </c>
      <c r="DA30" s="639"/>
      <c r="DB30" s="639"/>
      <c r="DC30" s="640"/>
      <c r="DD30" s="624">
        <v>480522</v>
      </c>
      <c r="DE30" s="619"/>
      <c r="DF30" s="619"/>
      <c r="DG30" s="619"/>
      <c r="DH30" s="619"/>
      <c r="DI30" s="619"/>
      <c r="DJ30" s="619"/>
      <c r="DK30" s="620"/>
      <c r="DL30" s="624">
        <v>480522</v>
      </c>
      <c r="DM30" s="619"/>
      <c r="DN30" s="619"/>
      <c r="DO30" s="619"/>
      <c r="DP30" s="619"/>
      <c r="DQ30" s="619"/>
      <c r="DR30" s="619"/>
      <c r="DS30" s="619"/>
      <c r="DT30" s="619"/>
      <c r="DU30" s="619"/>
      <c r="DV30" s="620"/>
      <c r="DW30" s="641">
        <v>9</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319487</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99.2</v>
      </c>
      <c r="BH31" s="637"/>
      <c r="BI31" s="637"/>
      <c r="BJ31" s="637"/>
      <c r="BK31" s="637"/>
      <c r="BL31" s="637"/>
      <c r="BM31" s="673">
        <v>97.1</v>
      </c>
      <c r="BN31" s="683"/>
      <c r="BO31" s="683"/>
      <c r="BP31" s="683"/>
      <c r="BQ31" s="647"/>
      <c r="BR31" s="682">
        <v>98.9</v>
      </c>
      <c r="BS31" s="637"/>
      <c r="BT31" s="637"/>
      <c r="BU31" s="637"/>
      <c r="BV31" s="637"/>
      <c r="BW31" s="637"/>
      <c r="BX31" s="673">
        <v>95.9</v>
      </c>
      <c r="BY31" s="683"/>
      <c r="BZ31" s="683"/>
      <c r="CA31" s="683"/>
      <c r="CB31" s="647"/>
      <c r="CD31" s="690"/>
      <c r="CE31" s="691"/>
      <c r="CF31" s="655" t="s">
        <v>296</v>
      </c>
      <c r="CG31" s="652"/>
      <c r="CH31" s="652"/>
      <c r="CI31" s="652"/>
      <c r="CJ31" s="652"/>
      <c r="CK31" s="652"/>
      <c r="CL31" s="652"/>
      <c r="CM31" s="652"/>
      <c r="CN31" s="652"/>
      <c r="CO31" s="652"/>
      <c r="CP31" s="652"/>
      <c r="CQ31" s="653"/>
      <c r="CR31" s="618">
        <v>84655</v>
      </c>
      <c r="CS31" s="637"/>
      <c r="CT31" s="637"/>
      <c r="CU31" s="637"/>
      <c r="CV31" s="637"/>
      <c r="CW31" s="637"/>
      <c r="CX31" s="637"/>
      <c r="CY31" s="638"/>
      <c r="CZ31" s="621">
        <v>1.1000000000000001</v>
      </c>
      <c r="DA31" s="639"/>
      <c r="DB31" s="639"/>
      <c r="DC31" s="640"/>
      <c r="DD31" s="624">
        <v>75315</v>
      </c>
      <c r="DE31" s="637"/>
      <c r="DF31" s="637"/>
      <c r="DG31" s="637"/>
      <c r="DH31" s="637"/>
      <c r="DI31" s="637"/>
      <c r="DJ31" s="637"/>
      <c r="DK31" s="638"/>
      <c r="DL31" s="624">
        <v>75315</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54176</v>
      </c>
      <c r="S32" s="619"/>
      <c r="T32" s="619"/>
      <c r="U32" s="619"/>
      <c r="V32" s="619"/>
      <c r="W32" s="619"/>
      <c r="X32" s="619"/>
      <c r="Y32" s="620"/>
      <c r="Z32" s="671">
        <v>0.7</v>
      </c>
      <c r="AA32" s="671"/>
      <c r="AB32" s="671"/>
      <c r="AC32" s="671"/>
      <c r="AD32" s="672">
        <v>1325</v>
      </c>
      <c r="AE32" s="672"/>
      <c r="AF32" s="672"/>
      <c r="AG32" s="672"/>
      <c r="AH32" s="672"/>
      <c r="AI32" s="672"/>
      <c r="AJ32" s="672"/>
      <c r="AK32" s="672"/>
      <c r="AL32" s="641">
        <v>0</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98.9</v>
      </c>
      <c r="BH32" s="603"/>
      <c r="BI32" s="603"/>
      <c r="BJ32" s="603"/>
      <c r="BK32" s="603"/>
      <c r="BL32" s="603"/>
      <c r="BM32" s="666">
        <v>94.4</v>
      </c>
      <c r="BN32" s="603"/>
      <c r="BO32" s="603"/>
      <c r="BP32" s="603"/>
      <c r="BQ32" s="660"/>
      <c r="BR32" s="681">
        <v>98.4</v>
      </c>
      <c r="BS32" s="603"/>
      <c r="BT32" s="603"/>
      <c r="BU32" s="603"/>
      <c r="BV32" s="603"/>
      <c r="BW32" s="603"/>
      <c r="BX32" s="666">
        <v>93.4</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57900</v>
      </c>
      <c r="S33" s="619"/>
      <c r="T33" s="619"/>
      <c r="U33" s="619"/>
      <c r="V33" s="619"/>
      <c r="W33" s="619"/>
      <c r="X33" s="619"/>
      <c r="Y33" s="620"/>
      <c r="Z33" s="671">
        <v>0.7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4259066</v>
      </c>
      <c r="CS33" s="637"/>
      <c r="CT33" s="637"/>
      <c r="CU33" s="637"/>
      <c r="CV33" s="637"/>
      <c r="CW33" s="637"/>
      <c r="CX33" s="637"/>
      <c r="CY33" s="638"/>
      <c r="CZ33" s="621">
        <v>54.4</v>
      </c>
      <c r="DA33" s="639"/>
      <c r="DB33" s="639"/>
      <c r="DC33" s="640"/>
      <c r="DD33" s="624">
        <v>3895537</v>
      </c>
      <c r="DE33" s="637"/>
      <c r="DF33" s="637"/>
      <c r="DG33" s="637"/>
      <c r="DH33" s="637"/>
      <c r="DI33" s="637"/>
      <c r="DJ33" s="637"/>
      <c r="DK33" s="638"/>
      <c r="DL33" s="624">
        <v>2473550</v>
      </c>
      <c r="DM33" s="637"/>
      <c r="DN33" s="637"/>
      <c r="DO33" s="637"/>
      <c r="DP33" s="637"/>
      <c r="DQ33" s="637"/>
      <c r="DR33" s="637"/>
      <c r="DS33" s="637"/>
      <c r="DT33" s="637"/>
      <c r="DU33" s="637"/>
      <c r="DV33" s="638"/>
      <c r="DW33" s="641">
        <v>46.3</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1457323</v>
      </c>
      <c r="CS34" s="619"/>
      <c r="CT34" s="619"/>
      <c r="CU34" s="619"/>
      <c r="CV34" s="619"/>
      <c r="CW34" s="619"/>
      <c r="CX34" s="619"/>
      <c r="CY34" s="620"/>
      <c r="CZ34" s="621">
        <v>18.600000000000001</v>
      </c>
      <c r="DA34" s="639"/>
      <c r="DB34" s="639"/>
      <c r="DC34" s="640"/>
      <c r="DD34" s="624">
        <v>1253626</v>
      </c>
      <c r="DE34" s="619"/>
      <c r="DF34" s="619"/>
      <c r="DG34" s="619"/>
      <c r="DH34" s="619"/>
      <c r="DI34" s="619"/>
      <c r="DJ34" s="619"/>
      <c r="DK34" s="620"/>
      <c r="DL34" s="624">
        <v>1045279</v>
      </c>
      <c r="DM34" s="619"/>
      <c r="DN34" s="619"/>
      <c r="DO34" s="619"/>
      <c r="DP34" s="619"/>
      <c r="DQ34" s="619"/>
      <c r="DR34" s="619"/>
      <c r="DS34" s="619"/>
      <c r="DT34" s="619"/>
      <c r="DU34" s="619"/>
      <c r="DV34" s="620"/>
      <c r="DW34" s="641">
        <v>19.600000000000001</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t="s">
        <v>109</v>
      </c>
      <c r="S35" s="619"/>
      <c r="T35" s="619"/>
      <c r="U35" s="619"/>
      <c r="V35" s="619"/>
      <c r="W35" s="619"/>
      <c r="X35" s="619"/>
      <c r="Y35" s="620"/>
      <c r="Z35" s="671" t="s">
        <v>109</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876604</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87717</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49528</v>
      </c>
      <c r="CS35" s="637"/>
      <c r="CT35" s="637"/>
      <c r="CU35" s="637"/>
      <c r="CV35" s="637"/>
      <c r="CW35" s="637"/>
      <c r="CX35" s="637"/>
      <c r="CY35" s="638"/>
      <c r="CZ35" s="621">
        <v>0.6</v>
      </c>
      <c r="DA35" s="639"/>
      <c r="DB35" s="639"/>
      <c r="DC35" s="640"/>
      <c r="DD35" s="624">
        <v>49091</v>
      </c>
      <c r="DE35" s="637"/>
      <c r="DF35" s="637"/>
      <c r="DG35" s="637"/>
      <c r="DH35" s="637"/>
      <c r="DI35" s="637"/>
      <c r="DJ35" s="637"/>
      <c r="DK35" s="638"/>
      <c r="DL35" s="624">
        <v>38015</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8160497</v>
      </c>
      <c r="S36" s="659"/>
      <c r="T36" s="659"/>
      <c r="U36" s="659"/>
      <c r="V36" s="659"/>
      <c r="W36" s="659"/>
      <c r="X36" s="659"/>
      <c r="Y36" s="662"/>
      <c r="Z36" s="663">
        <v>100</v>
      </c>
      <c r="AA36" s="663"/>
      <c r="AB36" s="663"/>
      <c r="AC36" s="663"/>
      <c r="AD36" s="664">
        <v>5344543</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433914</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76855</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939593</v>
      </c>
      <c r="CS36" s="619"/>
      <c r="CT36" s="619"/>
      <c r="CU36" s="619"/>
      <c r="CV36" s="619"/>
      <c r="CW36" s="619"/>
      <c r="CX36" s="619"/>
      <c r="CY36" s="620"/>
      <c r="CZ36" s="621">
        <v>12</v>
      </c>
      <c r="DA36" s="639"/>
      <c r="DB36" s="639"/>
      <c r="DC36" s="640"/>
      <c r="DD36" s="624">
        <v>880022</v>
      </c>
      <c r="DE36" s="619"/>
      <c r="DF36" s="619"/>
      <c r="DG36" s="619"/>
      <c r="DH36" s="619"/>
      <c r="DI36" s="619"/>
      <c r="DJ36" s="619"/>
      <c r="DK36" s="620"/>
      <c r="DL36" s="624">
        <v>809891</v>
      </c>
      <c r="DM36" s="619"/>
      <c r="DN36" s="619"/>
      <c r="DO36" s="619"/>
      <c r="DP36" s="619"/>
      <c r="DQ36" s="619"/>
      <c r="DR36" s="619"/>
      <c r="DS36" s="619"/>
      <c r="DT36" s="619"/>
      <c r="DU36" s="619"/>
      <c r="DV36" s="620"/>
      <c r="DW36" s="641">
        <v>15.2</v>
      </c>
      <c r="DX36" s="642"/>
      <c r="DY36" s="642"/>
      <c r="DZ36" s="642"/>
      <c r="EA36" s="642"/>
      <c r="EB36" s="642"/>
      <c r="EC36" s="643"/>
    </row>
    <row r="37" spans="2:133" ht="11.25" customHeight="1">
      <c r="AQ37" s="644" t="s">
        <v>314</v>
      </c>
      <c r="AR37" s="645"/>
      <c r="AS37" s="645"/>
      <c r="AT37" s="645"/>
      <c r="AU37" s="645"/>
      <c r="AV37" s="645"/>
      <c r="AW37" s="645"/>
      <c r="AX37" s="645"/>
      <c r="AY37" s="646"/>
      <c r="AZ37" s="618" t="s">
        <v>209</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2637</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409441</v>
      </c>
      <c r="CS37" s="637"/>
      <c r="CT37" s="637"/>
      <c r="CU37" s="637"/>
      <c r="CV37" s="637"/>
      <c r="CW37" s="637"/>
      <c r="CX37" s="637"/>
      <c r="CY37" s="638"/>
      <c r="CZ37" s="621">
        <v>5.2</v>
      </c>
      <c r="DA37" s="639"/>
      <c r="DB37" s="639"/>
      <c r="DC37" s="640"/>
      <c r="DD37" s="624">
        <v>409441</v>
      </c>
      <c r="DE37" s="637"/>
      <c r="DF37" s="637"/>
      <c r="DG37" s="637"/>
      <c r="DH37" s="637"/>
      <c r="DI37" s="637"/>
      <c r="DJ37" s="637"/>
      <c r="DK37" s="638"/>
      <c r="DL37" s="624">
        <v>409150</v>
      </c>
      <c r="DM37" s="637"/>
      <c r="DN37" s="637"/>
      <c r="DO37" s="637"/>
      <c r="DP37" s="637"/>
      <c r="DQ37" s="637"/>
      <c r="DR37" s="637"/>
      <c r="DS37" s="637"/>
      <c r="DT37" s="637"/>
      <c r="DU37" s="637"/>
      <c r="DV37" s="638"/>
      <c r="DW37" s="641">
        <v>7.7</v>
      </c>
      <c r="DX37" s="642"/>
      <c r="DY37" s="642"/>
      <c r="DZ37" s="642"/>
      <c r="EA37" s="642"/>
      <c r="EB37" s="642"/>
      <c r="EC37" s="643"/>
    </row>
    <row r="38" spans="2:133" ht="11.25" customHeight="1">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4509</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876604</v>
      </c>
      <c r="CS38" s="619"/>
      <c r="CT38" s="619"/>
      <c r="CU38" s="619"/>
      <c r="CV38" s="619"/>
      <c r="CW38" s="619"/>
      <c r="CX38" s="619"/>
      <c r="CY38" s="620"/>
      <c r="CZ38" s="621">
        <v>11.2</v>
      </c>
      <c r="DA38" s="639"/>
      <c r="DB38" s="639"/>
      <c r="DC38" s="640"/>
      <c r="DD38" s="624">
        <v>780862</v>
      </c>
      <c r="DE38" s="619"/>
      <c r="DF38" s="619"/>
      <c r="DG38" s="619"/>
      <c r="DH38" s="619"/>
      <c r="DI38" s="619"/>
      <c r="DJ38" s="619"/>
      <c r="DK38" s="620"/>
      <c r="DL38" s="624">
        <v>580365</v>
      </c>
      <c r="DM38" s="619"/>
      <c r="DN38" s="619"/>
      <c r="DO38" s="619"/>
      <c r="DP38" s="619"/>
      <c r="DQ38" s="619"/>
      <c r="DR38" s="619"/>
      <c r="DS38" s="619"/>
      <c r="DT38" s="619"/>
      <c r="DU38" s="619"/>
      <c r="DV38" s="620"/>
      <c r="DW38" s="641">
        <v>10.9</v>
      </c>
      <c r="DX38" s="642"/>
      <c r="DY38" s="642"/>
      <c r="DZ38" s="642"/>
      <c r="EA38" s="642"/>
      <c r="EB38" s="642"/>
      <c r="EC38" s="643"/>
    </row>
    <row r="39" spans="2:133" ht="11.25" customHeight="1">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119</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936018</v>
      </c>
      <c r="CS39" s="637"/>
      <c r="CT39" s="637"/>
      <c r="CU39" s="637"/>
      <c r="CV39" s="637"/>
      <c r="CW39" s="637"/>
      <c r="CX39" s="637"/>
      <c r="CY39" s="638"/>
      <c r="CZ39" s="621">
        <v>12</v>
      </c>
      <c r="DA39" s="639"/>
      <c r="DB39" s="639"/>
      <c r="DC39" s="640"/>
      <c r="DD39" s="624">
        <v>931936</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168386</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93</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t="s">
        <v>109</v>
      </c>
      <c r="CS40" s="619"/>
      <c r="CT40" s="619"/>
      <c r="CU40" s="619"/>
      <c r="CV40" s="619"/>
      <c r="CW40" s="619"/>
      <c r="CX40" s="619"/>
      <c r="CY40" s="620"/>
      <c r="CZ40" s="621" t="s">
        <v>109</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274304</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259</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209</v>
      </c>
      <c r="CS41" s="637"/>
      <c r="CT41" s="637"/>
      <c r="CU41" s="637"/>
      <c r="CV41" s="637"/>
      <c r="CW41" s="637"/>
      <c r="CX41" s="637"/>
      <c r="CY41" s="638"/>
      <c r="CZ41" s="621" t="s">
        <v>209</v>
      </c>
      <c r="DA41" s="639"/>
      <c r="DB41" s="639"/>
      <c r="DC41" s="640"/>
      <c r="DD41" s="624" t="s">
        <v>209</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704067</v>
      </c>
      <c r="CS42" s="619"/>
      <c r="CT42" s="619"/>
      <c r="CU42" s="619"/>
      <c r="CV42" s="619"/>
      <c r="CW42" s="619"/>
      <c r="CX42" s="619"/>
      <c r="CY42" s="620"/>
      <c r="CZ42" s="621">
        <v>9</v>
      </c>
      <c r="DA42" s="622"/>
      <c r="DB42" s="622"/>
      <c r="DC42" s="623"/>
      <c r="DD42" s="624">
        <v>323756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21978</v>
      </c>
      <c r="CS43" s="637"/>
      <c r="CT43" s="637"/>
      <c r="CU43" s="637"/>
      <c r="CV43" s="637"/>
      <c r="CW43" s="637"/>
      <c r="CX43" s="637"/>
      <c r="CY43" s="638"/>
      <c r="CZ43" s="621">
        <v>0.3</v>
      </c>
      <c r="DA43" s="639"/>
      <c r="DB43" s="639"/>
      <c r="DC43" s="640"/>
      <c r="DD43" s="624">
        <v>21978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334</v>
      </c>
      <c r="CD44" s="631" t="s">
        <v>287</v>
      </c>
      <c r="CE44" s="632"/>
      <c r="CF44" s="615" t="s">
        <v>335</v>
      </c>
      <c r="CG44" s="616"/>
      <c r="CH44" s="616"/>
      <c r="CI44" s="616"/>
      <c r="CJ44" s="616"/>
      <c r="CK44" s="616"/>
      <c r="CL44" s="616"/>
      <c r="CM44" s="616"/>
      <c r="CN44" s="616"/>
      <c r="CO44" s="616"/>
      <c r="CP44" s="616"/>
      <c r="CQ44" s="617"/>
      <c r="CR44" s="618">
        <v>704067</v>
      </c>
      <c r="CS44" s="619"/>
      <c r="CT44" s="619"/>
      <c r="CU44" s="619"/>
      <c r="CV44" s="619"/>
      <c r="CW44" s="619"/>
      <c r="CX44" s="619"/>
      <c r="CY44" s="620"/>
      <c r="CZ44" s="621">
        <v>9</v>
      </c>
      <c r="DA44" s="622"/>
      <c r="DB44" s="622"/>
      <c r="DC44" s="623"/>
      <c r="DD44" s="624">
        <v>323756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336</v>
      </c>
      <c r="CG45" s="616"/>
      <c r="CH45" s="616"/>
      <c r="CI45" s="616"/>
      <c r="CJ45" s="616"/>
      <c r="CK45" s="616"/>
      <c r="CL45" s="616"/>
      <c r="CM45" s="616"/>
      <c r="CN45" s="616"/>
      <c r="CO45" s="616"/>
      <c r="CP45" s="616"/>
      <c r="CQ45" s="617"/>
      <c r="CR45" s="618">
        <v>242301</v>
      </c>
      <c r="CS45" s="637"/>
      <c r="CT45" s="637"/>
      <c r="CU45" s="637"/>
      <c r="CV45" s="637"/>
      <c r="CW45" s="637"/>
      <c r="CX45" s="637"/>
      <c r="CY45" s="638"/>
      <c r="CZ45" s="621">
        <v>3.1</v>
      </c>
      <c r="DA45" s="639"/>
      <c r="DB45" s="639"/>
      <c r="DC45" s="640"/>
      <c r="DD45" s="624">
        <v>22551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337</v>
      </c>
      <c r="CG46" s="616"/>
      <c r="CH46" s="616"/>
      <c r="CI46" s="616"/>
      <c r="CJ46" s="616"/>
      <c r="CK46" s="616"/>
      <c r="CL46" s="616"/>
      <c r="CM46" s="616"/>
      <c r="CN46" s="616"/>
      <c r="CO46" s="616"/>
      <c r="CP46" s="616"/>
      <c r="CQ46" s="617"/>
      <c r="CR46" s="618">
        <v>461766</v>
      </c>
      <c r="CS46" s="619"/>
      <c r="CT46" s="619"/>
      <c r="CU46" s="619"/>
      <c r="CV46" s="619"/>
      <c r="CW46" s="619"/>
      <c r="CX46" s="619"/>
      <c r="CY46" s="620"/>
      <c r="CZ46" s="621">
        <v>5.9</v>
      </c>
      <c r="DA46" s="622"/>
      <c r="DB46" s="622"/>
      <c r="DC46" s="623"/>
      <c r="DD46" s="624">
        <v>301205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338</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339</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340</v>
      </c>
      <c r="CE49" s="600"/>
      <c r="CF49" s="600"/>
      <c r="CG49" s="600"/>
      <c r="CH49" s="600"/>
      <c r="CI49" s="600"/>
      <c r="CJ49" s="600"/>
      <c r="CK49" s="600"/>
      <c r="CL49" s="600"/>
      <c r="CM49" s="600"/>
      <c r="CN49" s="600"/>
      <c r="CO49" s="600"/>
      <c r="CP49" s="600"/>
      <c r="CQ49" s="601"/>
      <c r="CR49" s="602">
        <v>7827665</v>
      </c>
      <c r="CS49" s="603"/>
      <c r="CT49" s="603"/>
      <c r="CU49" s="603"/>
      <c r="CV49" s="603"/>
      <c r="CW49" s="603"/>
      <c r="CX49" s="603"/>
      <c r="CY49" s="604"/>
      <c r="CZ49" s="605">
        <v>100</v>
      </c>
      <c r="DA49" s="606"/>
      <c r="DB49" s="606"/>
      <c r="DC49" s="607"/>
      <c r="DD49" s="608">
        <v>6008866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4" zoomScaleNormal="64"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342</v>
      </c>
      <c r="DK2" s="1138"/>
      <c r="DL2" s="1138"/>
      <c r="DM2" s="1138"/>
      <c r="DN2" s="1138"/>
      <c r="DO2" s="1139"/>
      <c r="DP2" s="200"/>
      <c r="DQ2" s="1137" t="s">
        <v>343</v>
      </c>
      <c r="DR2" s="1138"/>
      <c r="DS2" s="1138"/>
      <c r="DT2" s="1138"/>
      <c r="DU2" s="1138"/>
      <c r="DV2" s="1138"/>
      <c r="DW2" s="1138"/>
      <c r="DX2" s="1138"/>
      <c r="DY2" s="1138"/>
      <c r="DZ2" s="1139"/>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0" t="s">
        <v>344</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2" t="s">
        <v>346</v>
      </c>
      <c r="B5" s="1023"/>
      <c r="C5" s="1023"/>
      <c r="D5" s="1023"/>
      <c r="E5" s="1023"/>
      <c r="F5" s="1023"/>
      <c r="G5" s="1023"/>
      <c r="H5" s="1023"/>
      <c r="I5" s="1023"/>
      <c r="J5" s="1023"/>
      <c r="K5" s="1023"/>
      <c r="L5" s="1023"/>
      <c r="M5" s="1023"/>
      <c r="N5" s="1023"/>
      <c r="O5" s="1023"/>
      <c r="P5" s="1024"/>
      <c r="Q5" s="1028" t="s">
        <v>347</v>
      </c>
      <c r="R5" s="1029"/>
      <c r="S5" s="1029"/>
      <c r="T5" s="1029"/>
      <c r="U5" s="1030"/>
      <c r="V5" s="1028" t="s">
        <v>348</v>
      </c>
      <c r="W5" s="1029"/>
      <c r="X5" s="1029"/>
      <c r="Y5" s="1029"/>
      <c r="Z5" s="1030"/>
      <c r="AA5" s="1028" t="s">
        <v>349</v>
      </c>
      <c r="AB5" s="1029"/>
      <c r="AC5" s="1029"/>
      <c r="AD5" s="1029"/>
      <c r="AE5" s="1029"/>
      <c r="AF5" s="1140" t="s">
        <v>350</v>
      </c>
      <c r="AG5" s="1029"/>
      <c r="AH5" s="1029"/>
      <c r="AI5" s="1029"/>
      <c r="AJ5" s="1044"/>
      <c r="AK5" s="1029" t="s">
        <v>351</v>
      </c>
      <c r="AL5" s="1029"/>
      <c r="AM5" s="1029"/>
      <c r="AN5" s="1029"/>
      <c r="AO5" s="1030"/>
      <c r="AP5" s="1028" t="s">
        <v>352</v>
      </c>
      <c r="AQ5" s="1029"/>
      <c r="AR5" s="1029"/>
      <c r="AS5" s="1029"/>
      <c r="AT5" s="1030"/>
      <c r="AU5" s="1028" t="s">
        <v>353</v>
      </c>
      <c r="AV5" s="1029"/>
      <c r="AW5" s="1029"/>
      <c r="AX5" s="1029"/>
      <c r="AY5" s="1044"/>
      <c r="AZ5" s="207"/>
      <c r="BA5" s="207"/>
      <c r="BB5" s="207"/>
      <c r="BC5" s="207"/>
      <c r="BD5" s="207"/>
      <c r="BE5" s="208"/>
      <c r="BF5" s="208"/>
      <c r="BG5" s="208"/>
      <c r="BH5" s="208"/>
      <c r="BI5" s="208"/>
      <c r="BJ5" s="208"/>
      <c r="BK5" s="208"/>
      <c r="BL5" s="208"/>
      <c r="BM5" s="208"/>
      <c r="BN5" s="208"/>
      <c r="BO5" s="208"/>
      <c r="BP5" s="208"/>
      <c r="BQ5" s="1022" t="s">
        <v>354</v>
      </c>
      <c r="BR5" s="1023"/>
      <c r="BS5" s="1023"/>
      <c r="BT5" s="1023"/>
      <c r="BU5" s="1023"/>
      <c r="BV5" s="1023"/>
      <c r="BW5" s="1023"/>
      <c r="BX5" s="1023"/>
      <c r="BY5" s="1023"/>
      <c r="BZ5" s="1023"/>
      <c r="CA5" s="1023"/>
      <c r="CB5" s="1023"/>
      <c r="CC5" s="1023"/>
      <c r="CD5" s="1023"/>
      <c r="CE5" s="1023"/>
      <c r="CF5" s="1023"/>
      <c r="CG5" s="1024"/>
      <c r="CH5" s="1028" t="s">
        <v>355</v>
      </c>
      <c r="CI5" s="1029"/>
      <c r="CJ5" s="1029"/>
      <c r="CK5" s="1029"/>
      <c r="CL5" s="1030"/>
      <c r="CM5" s="1028" t="s">
        <v>356</v>
      </c>
      <c r="CN5" s="1029"/>
      <c r="CO5" s="1029"/>
      <c r="CP5" s="1029"/>
      <c r="CQ5" s="1030"/>
      <c r="CR5" s="1028" t="s">
        <v>357</v>
      </c>
      <c r="CS5" s="1029"/>
      <c r="CT5" s="1029"/>
      <c r="CU5" s="1029"/>
      <c r="CV5" s="1030"/>
      <c r="CW5" s="1028" t="s">
        <v>358</v>
      </c>
      <c r="CX5" s="1029"/>
      <c r="CY5" s="1029"/>
      <c r="CZ5" s="1029"/>
      <c r="DA5" s="1030"/>
      <c r="DB5" s="1028" t="s">
        <v>359</v>
      </c>
      <c r="DC5" s="1029"/>
      <c r="DD5" s="1029"/>
      <c r="DE5" s="1029"/>
      <c r="DF5" s="1030"/>
      <c r="DG5" s="1125" t="s">
        <v>360</v>
      </c>
      <c r="DH5" s="1126"/>
      <c r="DI5" s="1126"/>
      <c r="DJ5" s="1126"/>
      <c r="DK5" s="1127"/>
      <c r="DL5" s="1125" t="s">
        <v>361</v>
      </c>
      <c r="DM5" s="1126"/>
      <c r="DN5" s="1126"/>
      <c r="DO5" s="1126"/>
      <c r="DP5" s="1127"/>
      <c r="DQ5" s="1028" t="s">
        <v>362</v>
      </c>
      <c r="DR5" s="1029"/>
      <c r="DS5" s="1029"/>
      <c r="DT5" s="1029"/>
      <c r="DU5" s="1030"/>
      <c r="DV5" s="1028" t="s">
        <v>353</v>
      </c>
      <c r="DW5" s="1029"/>
      <c r="DX5" s="1029"/>
      <c r="DY5" s="1029"/>
      <c r="DZ5" s="1044"/>
      <c r="EA5" s="205"/>
    </row>
    <row r="6" spans="1:131" s="206" customFormat="1" ht="26.25" customHeight="1" thickBot="1">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1"/>
      <c r="AG6" s="1032"/>
      <c r="AH6" s="1032"/>
      <c r="AI6" s="1032"/>
      <c r="AJ6" s="1045"/>
      <c r="AK6" s="1032"/>
      <c r="AL6" s="1032"/>
      <c r="AM6" s="1032"/>
      <c r="AN6" s="1032"/>
      <c r="AO6" s="1033"/>
      <c r="AP6" s="1031"/>
      <c r="AQ6" s="1032"/>
      <c r="AR6" s="1032"/>
      <c r="AS6" s="1032"/>
      <c r="AT6" s="1033"/>
      <c r="AU6" s="1031"/>
      <c r="AV6" s="1032"/>
      <c r="AW6" s="1032"/>
      <c r="AX6" s="1032"/>
      <c r="AY6" s="1045"/>
      <c r="AZ6" s="203"/>
      <c r="BA6" s="203"/>
      <c r="BB6" s="203"/>
      <c r="BC6" s="203"/>
      <c r="BD6" s="203"/>
      <c r="BE6" s="204"/>
      <c r="BF6" s="204"/>
      <c r="BG6" s="204"/>
      <c r="BH6" s="204"/>
      <c r="BI6" s="204"/>
      <c r="BJ6" s="204"/>
      <c r="BK6" s="204"/>
      <c r="BL6" s="204"/>
      <c r="BM6" s="204"/>
      <c r="BN6" s="204"/>
      <c r="BO6" s="204"/>
      <c r="BP6" s="204"/>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8"/>
      <c r="DH6" s="1129"/>
      <c r="DI6" s="1129"/>
      <c r="DJ6" s="1129"/>
      <c r="DK6" s="1130"/>
      <c r="DL6" s="1128"/>
      <c r="DM6" s="1129"/>
      <c r="DN6" s="1129"/>
      <c r="DO6" s="1129"/>
      <c r="DP6" s="1130"/>
      <c r="DQ6" s="1031"/>
      <c r="DR6" s="1032"/>
      <c r="DS6" s="1032"/>
      <c r="DT6" s="1032"/>
      <c r="DU6" s="1033"/>
      <c r="DV6" s="1031"/>
      <c r="DW6" s="1032"/>
      <c r="DX6" s="1032"/>
      <c r="DY6" s="1032"/>
      <c r="DZ6" s="1045"/>
      <c r="EA6" s="205"/>
    </row>
    <row r="7" spans="1:131" s="206" customFormat="1" ht="26.25" customHeight="1" thickTop="1">
      <c r="A7" s="209">
        <v>1</v>
      </c>
      <c r="B7" s="1077" t="s">
        <v>363</v>
      </c>
      <c r="C7" s="1078"/>
      <c r="D7" s="1078"/>
      <c r="E7" s="1078"/>
      <c r="F7" s="1078"/>
      <c r="G7" s="1078"/>
      <c r="H7" s="1078"/>
      <c r="I7" s="1078"/>
      <c r="J7" s="1078"/>
      <c r="K7" s="1078"/>
      <c r="L7" s="1078"/>
      <c r="M7" s="1078"/>
      <c r="N7" s="1078"/>
      <c r="O7" s="1078"/>
      <c r="P7" s="1079"/>
      <c r="Q7" s="1131">
        <v>8163</v>
      </c>
      <c r="R7" s="1132"/>
      <c r="S7" s="1132"/>
      <c r="T7" s="1132"/>
      <c r="U7" s="1132"/>
      <c r="V7" s="1132">
        <v>7831</v>
      </c>
      <c r="W7" s="1132"/>
      <c r="X7" s="1132"/>
      <c r="Y7" s="1132"/>
      <c r="Z7" s="1132"/>
      <c r="AA7" s="1132">
        <v>331</v>
      </c>
      <c r="AB7" s="1132"/>
      <c r="AC7" s="1132"/>
      <c r="AD7" s="1132"/>
      <c r="AE7" s="1133"/>
      <c r="AF7" s="1134">
        <v>294</v>
      </c>
      <c r="AG7" s="1135"/>
      <c r="AH7" s="1135"/>
      <c r="AI7" s="1135"/>
      <c r="AJ7" s="1136"/>
      <c r="AK7" s="1118">
        <v>642</v>
      </c>
      <c r="AL7" s="1119"/>
      <c r="AM7" s="1119"/>
      <c r="AN7" s="1119"/>
      <c r="AO7" s="1119"/>
      <c r="AP7" s="1119">
        <v>5681</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c r="BT7" s="1123"/>
      <c r="BU7" s="1123"/>
      <c r="BV7" s="1123"/>
      <c r="BW7" s="1123"/>
      <c r="BX7" s="1123"/>
      <c r="BY7" s="1123"/>
      <c r="BZ7" s="1123"/>
      <c r="CA7" s="1123"/>
      <c r="CB7" s="1123"/>
      <c r="CC7" s="1123"/>
      <c r="CD7" s="1123"/>
      <c r="CE7" s="1123"/>
      <c r="CF7" s="1123"/>
      <c r="CG7" s="1124"/>
      <c r="CH7" s="1115"/>
      <c r="CI7" s="1116"/>
      <c r="CJ7" s="1116"/>
      <c r="CK7" s="1116"/>
      <c r="CL7" s="1117"/>
      <c r="CM7" s="1115"/>
      <c r="CN7" s="1116"/>
      <c r="CO7" s="1116"/>
      <c r="CP7" s="1116"/>
      <c r="CQ7" s="1117"/>
      <c r="CR7" s="1115"/>
      <c r="CS7" s="1116"/>
      <c r="CT7" s="1116"/>
      <c r="CU7" s="1116"/>
      <c r="CV7" s="1117"/>
      <c r="CW7" s="1115"/>
      <c r="CX7" s="1116"/>
      <c r="CY7" s="1116"/>
      <c r="CZ7" s="1116"/>
      <c r="DA7" s="1117"/>
      <c r="DB7" s="1115"/>
      <c r="DC7" s="1116"/>
      <c r="DD7" s="1116"/>
      <c r="DE7" s="1116"/>
      <c r="DF7" s="1117"/>
      <c r="DG7" s="1115"/>
      <c r="DH7" s="1116"/>
      <c r="DI7" s="1116"/>
      <c r="DJ7" s="1116"/>
      <c r="DK7" s="1117"/>
      <c r="DL7" s="1115"/>
      <c r="DM7" s="1116"/>
      <c r="DN7" s="1116"/>
      <c r="DO7" s="1116"/>
      <c r="DP7" s="1117"/>
      <c r="DQ7" s="1115"/>
      <c r="DR7" s="1116"/>
      <c r="DS7" s="1116"/>
      <c r="DT7" s="1116"/>
      <c r="DU7" s="1117"/>
      <c r="DV7" s="1142"/>
      <c r="DW7" s="1143"/>
      <c r="DX7" s="1143"/>
      <c r="DY7" s="1143"/>
      <c r="DZ7" s="1144"/>
      <c r="EA7" s="205"/>
    </row>
    <row r="8" spans="1:131" s="206" customFormat="1" ht="26.25" customHeight="1">
      <c r="A8" s="212">
        <v>2</v>
      </c>
      <c r="B8" s="1064" t="s">
        <v>364</v>
      </c>
      <c r="C8" s="1065"/>
      <c r="D8" s="1065"/>
      <c r="E8" s="1065"/>
      <c r="F8" s="1065"/>
      <c r="G8" s="1065"/>
      <c r="H8" s="1065"/>
      <c r="I8" s="1065"/>
      <c r="J8" s="1065"/>
      <c r="K8" s="1065"/>
      <c r="L8" s="1065"/>
      <c r="M8" s="1065"/>
      <c r="N8" s="1065"/>
      <c r="O8" s="1065"/>
      <c r="P8" s="1066"/>
      <c r="Q8" s="1070">
        <v>8</v>
      </c>
      <c r="R8" s="1071"/>
      <c r="S8" s="1071"/>
      <c r="T8" s="1071"/>
      <c r="U8" s="1071"/>
      <c r="V8" s="1071">
        <v>6</v>
      </c>
      <c r="W8" s="1071"/>
      <c r="X8" s="1071"/>
      <c r="Y8" s="1071"/>
      <c r="Z8" s="1071"/>
      <c r="AA8" s="1071">
        <v>2</v>
      </c>
      <c r="AB8" s="1071"/>
      <c r="AC8" s="1071"/>
      <c r="AD8" s="1071"/>
      <c r="AE8" s="1072"/>
      <c r="AF8" s="1046">
        <v>3</v>
      </c>
      <c r="AG8" s="1047"/>
      <c r="AH8" s="1047"/>
      <c r="AI8" s="1047"/>
      <c r="AJ8" s="1048"/>
      <c r="AK8" s="1113" t="s">
        <v>537</v>
      </c>
      <c r="AL8" s="1114"/>
      <c r="AM8" s="1114"/>
      <c r="AN8" s="1114"/>
      <c r="AO8" s="1114"/>
      <c r="AP8" s="1114" t="s">
        <v>537</v>
      </c>
      <c r="AQ8" s="1114"/>
      <c r="AR8" s="1114"/>
      <c r="AS8" s="1114"/>
      <c r="AT8" s="1114"/>
      <c r="AU8" s="1111"/>
      <c r="AV8" s="1111"/>
      <c r="AW8" s="1111"/>
      <c r="AX8" s="1111"/>
      <c r="AY8" s="1112"/>
      <c r="AZ8" s="203"/>
      <c r="BA8" s="203"/>
      <c r="BB8" s="203"/>
      <c r="BC8" s="203"/>
      <c r="BD8" s="203"/>
      <c r="BE8" s="204"/>
      <c r="BF8" s="204"/>
      <c r="BG8" s="204"/>
      <c r="BH8" s="204"/>
      <c r="BI8" s="204"/>
      <c r="BJ8" s="204"/>
      <c r="BK8" s="204"/>
      <c r="BL8" s="204"/>
      <c r="BM8" s="204"/>
      <c r="BN8" s="204"/>
      <c r="BO8" s="204"/>
      <c r="BP8" s="204"/>
      <c r="BQ8" s="213">
        <v>2</v>
      </c>
      <c r="BR8" s="214"/>
      <c r="BS8" s="1041"/>
      <c r="BT8" s="1042"/>
      <c r="BU8" s="1042"/>
      <c r="BV8" s="1042"/>
      <c r="BW8" s="1042"/>
      <c r="BX8" s="1042"/>
      <c r="BY8" s="1042"/>
      <c r="BZ8" s="1042"/>
      <c r="CA8" s="1042"/>
      <c r="CB8" s="1042"/>
      <c r="CC8" s="1042"/>
      <c r="CD8" s="1042"/>
      <c r="CE8" s="1042"/>
      <c r="CF8" s="1042"/>
      <c r="CG8" s="1043"/>
      <c r="CH8" s="1016"/>
      <c r="CI8" s="1017"/>
      <c r="CJ8" s="1017"/>
      <c r="CK8" s="1017"/>
      <c r="CL8" s="1018"/>
      <c r="CM8" s="1016"/>
      <c r="CN8" s="1017"/>
      <c r="CO8" s="1017"/>
      <c r="CP8" s="1017"/>
      <c r="CQ8" s="1018"/>
      <c r="CR8" s="1016"/>
      <c r="CS8" s="1017"/>
      <c r="CT8" s="1017"/>
      <c r="CU8" s="1017"/>
      <c r="CV8" s="1018"/>
      <c r="CW8" s="1016"/>
      <c r="CX8" s="1017"/>
      <c r="CY8" s="1017"/>
      <c r="CZ8" s="1017"/>
      <c r="DA8" s="1018"/>
      <c r="DB8" s="1016"/>
      <c r="DC8" s="1017"/>
      <c r="DD8" s="1017"/>
      <c r="DE8" s="1017"/>
      <c r="DF8" s="1018"/>
      <c r="DG8" s="1016"/>
      <c r="DH8" s="1017"/>
      <c r="DI8" s="1017"/>
      <c r="DJ8" s="1017"/>
      <c r="DK8" s="1018"/>
      <c r="DL8" s="1016"/>
      <c r="DM8" s="1017"/>
      <c r="DN8" s="1017"/>
      <c r="DO8" s="1017"/>
      <c r="DP8" s="1018"/>
      <c r="DQ8" s="1016"/>
      <c r="DR8" s="1017"/>
      <c r="DS8" s="1017"/>
      <c r="DT8" s="1017"/>
      <c r="DU8" s="1018"/>
      <c r="DV8" s="1019"/>
      <c r="DW8" s="1020"/>
      <c r="DX8" s="1020"/>
      <c r="DY8" s="1020"/>
      <c r="DZ8" s="1021"/>
      <c r="EA8" s="205"/>
    </row>
    <row r="9" spans="1:131" s="206" customFormat="1" ht="26.25" customHeight="1">
      <c r="A9" s="212">
        <v>3</v>
      </c>
      <c r="B9" s="1064"/>
      <c r="C9" s="1065"/>
      <c r="D9" s="1065"/>
      <c r="E9" s="1065"/>
      <c r="F9" s="1065"/>
      <c r="G9" s="1065"/>
      <c r="H9" s="1065"/>
      <c r="I9" s="1065"/>
      <c r="J9" s="1065"/>
      <c r="K9" s="1065"/>
      <c r="L9" s="1065"/>
      <c r="M9" s="1065"/>
      <c r="N9" s="1065"/>
      <c r="O9" s="1065"/>
      <c r="P9" s="1066"/>
      <c r="Q9" s="1070"/>
      <c r="R9" s="1071"/>
      <c r="S9" s="1071"/>
      <c r="T9" s="1071"/>
      <c r="U9" s="1071"/>
      <c r="V9" s="1071"/>
      <c r="W9" s="1071"/>
      <c r="X9" s="1071"/>
      <c r="Y9" s="1071"/>
      <c r="Z9" s="1071"/>
      <c r="AA9" s="1071"/>
      <c r="AB9" s="1071"/>
      <c r="AC9" s="1071"/>
      <c r="AD9" s="1071"/>
      <c r="AE9" s="1072"/>
      <c r="AF9" s="1046"/>
      <c r="AG9" s="1047"/>
      <c r="AH9" s="1047"/>
      <c r="AI9" s="1047"/>
      <c r="AJ9" s="1048"/>
      <c r="AK9" s="1113"/>
      <c r="AL9" s="1114"/>
      <c r="AM9" s="1114"/>
      <c r="AN9" s="1114"/>
      <c r="AO9" s="1114"/>
      <c r="AP9" s="1114"/>
      <c r="AQ9" s="1114"/>
      <c r="AR9" s="1114"/>
      <c r="AS9" s="1114"/>
      <c r="AT9" s="1114"/>
      <c r="AU9" s="1111"/>
      <c r="AV9" s="1111"/>
      <c r="AW9" s="1111"/>
      <c r="AX9" s="1111"/>
      <c r="AY9" s="1112"/>
      <c r="AZ9" s="203"/>
      <c r="BA9" s="203"/>
      <c r="BB9" s="203"/>
      <c r="BC9" s="203"/>
      <c r="BD9" s="203"/>
      <c r="BE9" s="204"/>
      <c r="BF9" s="204"/>
      <c r="BG9" s="204"/>
      <c r="BH9" s="204"/>
      <c r="BI9" s="204"/>
      <c r="BJ9" s="204"/>
      <c r="BK9" s="204"/>
      <c r="BL9" s="204"/>
      <c r="BM9" s="204"/>
      <c r="BN9" s="204"/>
      <c r="BO9" s="204"/>
      <c r="BP9" s="204"/>
      <c r="BQ9" s="213">
        <v>3</v>
      </c>
      <c r="BR9" s="214"/>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205"/>
    </row>
    <row r="10" spans="1:131" s="206" customFormat="1" ht="26.25" customHeight="1">
      <c r="A10" s="212">
        <v>4</v>
      </c>
      <c r="B10" s="1064"/>
      <c r="C10" s="1065"/>
      <c r="D10" s="1065"/>
      <c r="E10" s="1065"/>
      <c r="F10" s="1065"/>
      <c r="G10" s="1065"/>
      <c r="H10" s="1065"/>
      <c r="I10" s="1065"/>
      <c r="J10" s="1065"/>
      <c r="K10" s="1065"/>
      <c r="L10" s="1065"/>
      <c r="M10" s="1065"/>
      <c r="N10" s="1065"/>
      <c r="O10" s="1065"/>
      <c r="P10" s="1066"/>
      <c r="Q10" s="1070"/>
      <c r="R10" s="1071"/>
      <c r="S10" s="1071"/>
      <c r="T10" s="1071"/>
      <c r="U10" s="1071"/>
      <c r="V10" s="1071"/>
      <c r="W10" s="1071"/>
      <c r="X10" s="1071"/>
      <c r="Y10" s="1071"/>
      <c r="Z10" s="1071"/>
      <c r="AA10" s="1071"/>
      <c r="AB10" s="1071"/>
      <c r="AC10" s="1071"/>
      <c r="AD10" s="1071"/>
      <c r="AE10" s="1072"/>
      <c r="AF10" s="1046"/>
      <c r="AG10" s="1047"/>
      <c r="AH10" s="1047"/>
      <c r="AI10" s="1047"/>
      <c r="AJ10" s="1048"/>
      <c r="AK10" s="1113"/>
      <c r="AL10" s="1114"/>
      <c r="AM10" s="1114"/>
      <c r="AN10" s="1114"/>
      <c r="AO10" s="1114"/>
      <c r="AP10" s="1114"/>
      <c r="AQ10" s="1114"/>
      <c r="AR10" s="1114"/>
      <c r="AS10" s="1114"/>
      <c r="AT10" s="1114"/>
      <c r="AU10" s="1111"/>
      <c r="AV10" s="1111"/>
      <c r="AW10" s="1111"/>
      <c r="AX10" s="1111"/>
      <c r="AY10" s="1112"/>
      <c r="AZ10" s="203"/>
      <c r="BA10" s="203"/>
      <c r="BB10" s="203"/>
      <c r="BC10" s="203"/>
      <c r="BD10" s="203"/>
      <c r="BE10" s="204"/>
      <c r="BF10" s="204"/>
      <c r="BG10" s="204"/>
      <c r="BH10" s="204"/>
      <c r="BI10" s="204"/>
      <c r="BJ10" s="204"/>
      <c r="BK10" s="204"/>
      <c r="BL10" s="204"/>
      <c r="BM10" s="204"/>
      <c r="BN10" s="204"/>
      <c r="BO10" s="204"/>
      <c r="BP10" s="204"/>
      <c r="BQ10" s="213">
        <v>4</v>
      </c>
      <c r="BR10" s="214"/>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205"/>
    </row>
    <row r="11" spans="1:131" s="206" customFormat="1" ht="26.25" customHeight="1">
      <c r="A11" s="212">
        <v>5</v>
      </c>
      <c r="B11" s="1064"/>
      <c r="C11" s="1065"/>
      <c r="D11" s="1065"/>
      <c r="E11" s="1065"/>
      <c r="F11" s="1065"/>
      <c r="G11" s="1065"/>
      <c r="H11" s="1065"/>
      <c r="I11" s="1065"/>
      <c r="J11" s="1065"/>
      <c r="K11" s="1065"/>
      <c r="L11" s="1065"/>
      <c r="M11" s="1065"/>
      <c r="N11" s="1065"/>
      <c r="O11" s="1065"/>
      <c r="P11" s="1066"/>
      <c r="Q11" s="1070"/>
      <c r="R11" s="1071"/>
      <c r="S11" s="1071"/>
      <c r="T11" s="1071"/>
      <c r="U11" s="1071"/>
      <c r="V11" s="1071"/>
      <c r="W11" s="1071"/>
      <c r="X11" s="1071"/>
      <c r="Y11" s="1071"/>
      <c r="Z11" s="1071"/>
      <c r="AA11" s="1071"/>
      <c r="AB11" s="1071"/>
      <c r="AC11" s="1071"/>
      <c r="AD11" s="1071"/>
      <c r="AE11" s="1072"/>
      <c r="AF11" s="1046"/>
      <c r="AG11" s="1047"/>
      <c r="AH11" s="1047"/>
      <c r="AI11" s="1047"/>
      <c r="AJ11" s="1048"/>
      <c r="AK11" s="1113"/>
      <c r="AL11" s="1114"/>
      <c r="AM11" s="1114"/>
      <c r="AN11" s="1114"/>
      <c r="AO11" s="1114"/>
      <c r="AP11" s="1114"/>
      <c r="AQ11" s="1114"/>
      <c r="AR11" s="1114"/>
      <c r="AS11" s="1114"/>
      <c r="AT11" s="1114"/>
      <c r="AU11" s="1111"/>
      <c r="AV11" s="1111"/>
      <c r="AW11" s="1111"/>
      <c r="AX11" s="1111"/>
      <c r="AY11" s="1112"/>
      <c r="AZ11" s="203"/>
      <c r="BA11" s="203"/>
      <c r="BB11" s="203"/>
      <c r="BC11" s="203"/>
      <c r="BD11" s="203"/>
      <c r="BE11" s="204"/>
      <c r="BF11" s="204"/>
      <c r="BG11" s="204"/>
      <c r="BH11" s="204"/>
      <c r="BI11" s="204"/>
      <c r="BJ11" s="204"/>
      <c r="BK11" s="204"/>
      <c r="BL11" s="204"/>
      <c r="BM11" s="204"/>
      <c r="BN11" s="204"/>
      <c r="BO11" s="204"/>
      <c r="BP11" s="204"/>
      <c r="BQ11" s="213">
        <v>5</v>
      </c>
      <c r="BR11" s="214"/>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205"/>
    </row>
    <row r="12" spans="1:131" s="206" customFormat="1" ht="26.25" customHeight="1">
      <c r="A12" s="212">
        <v>6</v>
      </c>
      <c r="B12" s="1064"/>
      <c r="C12" s="1065"/>
      <c r="D12" s="1065"/>
      <c r="E12" s="1065"/>
      <c r="F12" s="1065"/>
      <c r="G12" s="1065"/>
      <c r="H12" s="1065"/>
      <c r="I12" s="1065"/>
      <c r="J12" s="1065"/>
      <c r="K12" s="1065"/>
      <c r="L12" s="1065"/>
      <c r="M12" s="1065"/>
      <c r="N12" s="1065"/>
      <c r="O12" s="1065"/>
      <c r="P12" s="1066"/>
      <c r="Q12" s="1070"/>
      <c r="R12" s="1071"/>
      <c r="S12" s="1071"/>
      <c r="T12" s="1071"/>
      <c r="U12" s="1071"/>
      <c r="V12" s="1071"/>
      <c r="W12" s="1071"/>
      <c r="X12" s="1071"/>
      <c r="Y12" s="1071"/>
      <c r="Z12" s="1071"/>
      <c r="AA12" s="1071"/>
      <c r="AB12" s="1071"/>
      <c r="AC12" s="1071"/>
      <c r="AD12" s="1071"/>
      <c r="AE12" s="1072"/>
      <c r="AF12" s="1046"/>
      <c r="AG12" s="1047"/>
      <c r="AH12" s="1047"/>
      <c r="AI12" s="1047"/>
      <c r="AJ12" s="1048"/>
      <c r="AK12" s="1113"/>
      <c r="AL12" s="1114"/>
      <c r="AM12" s="1114"/>
      <c r="AN12" s="1114"/>
      <c r="AO12" s="1114"/>
      <c r="AP12" s="1114"/>
      <c r="AQ12" s="1114"/>
      <c r="AR12" s="1114"/>
      <c r="AS12" s="1114"/>
      <c r="AT12" s="1114"/>
      <c r="AU12" s="1111"/>
      <c r="AV12" s="1111"/>
      <c r="AW12" s="1111"/>
      <c r="AX12" s="1111"/>
      <c r="AY12" s="1112"/>
      <c r="AZ12" s="203"/>
      <c r="BA12" s="203"/>
      <c r="BB12" s="203"/>
      <c r="BC12" s="203"/>
      <c r="BD12" s="203"/>
      <c r="BE12" s="204"/>
      <c r="BF12" s="204"/>
      <c r="BG12" s="204"/>
      <c r="BH12" s="204"/>
      <c r="BI12" s="204"/>
      <c r="BJ12" s="204"/>
      <c r="BK12" s="204"/>
      <c r="BL12" s="204"/>
      <c r="BM12" s="204"/>
      <c r="BN12" s="204"/>
      <c r="BO12" s="204"/>
      <c r="BP12" s="204"/>
      <c r="BQ12" s="213">
        <v>6</v>
      </c>
      <c r="BR12" s="214"/>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205"/>
    </row>
    <row r="13" spans="1:131" s="206" customFormat="1" ht="26.25" customHeight="1">
      <c r="A13" s="212">
        <v>7</v>
      </c>
      <c r="B13" s="1064"/>
      <c r="C13" s="1065"/>
      <c r="D13" s="1065"/>
      <c r="E13" s="1065"/>
      <c r="F13" s="1065"/>
      <c r="G13" s="1065"/>
      <c r="H13" s="1065"/>
      <c r="I13" s="1065"/>
      <c r="J13" s="1065"/>
      <c r="K13" s="1065"/>
      <c r="L13" s="1065"/>
      <c r="M13" s="1065"/>
      <c r="N13" s="1065"/>
      <c r="O13" s="1065"/>
      <c r="P13" s="1066"/>
      <c r="Q13" s="1070"/>
      <c r="R13" s="1071"/>
      <c r="S13" s="1071"/>
      <c r="T13" s="1071"/>
      <c r="U13" s="1071"/>
      <c r="V13" s="1071"/>
      <c r="W13" s="1071"/>
      <c r="X13" s="1071"/>
      <c r="Y13" s="1071"/>
      <c r="Z13" s="1071"/>
      <c r="AA13" s="1071"/>
      <c r="AB13" s="1071"/>
      <c r="AC13" s="1071"/>
      <c r="AD13" s="1071"/>
      <c r="AE13" s="1072"/>
      <c r="AF13" s="1046"/>
      <c r="AG13" s="1047"/>
      <c r="AH13" s="1047"/>
      <c r="AI13" s="1047"/>
      <c r="AJ13" s="1048"/>
      <c r="AK13" s="1113"/>
      <c r="AL13" s="1114"/>
      <c r="AM13" s="1114"/>
      <c r="AN13" s="1114"/>
      <c r="AO13" s="1114"/>
      <c r="AP13" s="1114"/>
      <c r="AQ13" s="1114"/>
      <c r="AR13" s="1114"/>
      <c r="AS13" s="1114"/>
      <c r="AT13" s="1114"/>
      <c r="AU13" s="1111"/>
      <c r="AV13" s="1111"/>
      <c r="AW13" s="1111"/>
      <c r="AX13" s="1111"/>
      <c r="AY13" s="1112"/>
      <c r="AZ13" s="203"/>
      <c r="BA13" s="203"/>
      <c r="BB13" s="203"/>
      <c r="BC13" s="203"/>
      <c r="BD13" s="203"/>
      <c r="BE13" s="204"/>
      <c r="BF13" s="204"/>
      <c r="BG13" s="204"/>
      <c r="BH13" s="204"/>
      <c r="BI13" s="204"/>
      <c r="BJ13" s="204"/>
      <c r="BK13" s="204"/>
      <c r="BL13" s="204"/>
      <c r="BM13" s="204"/>
      <c r="BN13" s="204"/>
      <c r="BO13" s="204"/>
      <c r="BP13" s="204"/>
      <c r="BQ13" s="213">
        <v>7</v>
      </c>
      <c r="BR13" s="214"/>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205"/>
    </row>
    <row r="14" spans="1:131" s="206" customFormat="1" ht="26.25" customHeight="1">
      <c r="A14" s="212">
        <v>8</v>
      </c>
      <c r="B14" s="1064"/>
      <c r="C14" s="1065"/>
      <c r="D14" s="1065"/>
      <c r="E14" s="1065"/>
      <c r="F14" s="1065"/>
      <c r="G14" s="1065"/>
      <c r="H14" s="1065"/>
      <c r="I14" s="1065"/>
      <c r="J14" s="1065"/>
      <c r="K14" s="1065"/>
      <c r="L14" s="1065"/>
      <c r="M14" s="1065"/>
      <c r="N14" s="1065"/>
      <c r="O14" s="1065"/>
      <c r="P14" s="1066"/>
      <c r="Q14" s="1070"/>
      <c r="R14" s="1071"/>
      <c r="S14" s="1071"/>
      <c r="T14" s="1071"/>
      <c r="U14" s="1071"/>
      <c r="V14" s="1071"/>
      <c r="W14" s="1071"/>
      <c r="X14" s="1071"/>
      <c r="Y14" s="1071"/>
      <c r="Z14" s="1071"/>
      <c r="AA14" s="1071"/>
      <c r="AB14" s="1071"/>
      <c r="AC14" s="1071"/>
      <c r="AD14" s="1071"/>
      <c r="AE14" s="1072"/>
      <c r="AF14" s="1046"/>
      <c r="AG14" s="1047"/>
      <c r="AH14" s="1047"/>
      <c r="AI14" s="1047"/>
      <c r="AJ14" s="1048"/>
      <c r="AK14" s="1113"/>
      <c r="AL14" s="1114"/>
      <c r="AM14" s="1114"/>
      <c r="AN14" s="1114"/>
      <c r="AO14" s="1114"/>
      <c r="AP14" s="1114"/>
      <c r="AQ14" s="1114"/>
      <c r="AR14" s="1114"/>
      <c r="AS14" s="1114"/>
      <c r="AT14" s="1114"/>
      <c r="AU14" s="1111"/>
      <c r="AV14" s="1111"/>
      <c r="AW14" s="1111"/>
      <c r="AX14" s="1111"/>
      <c r="AY14" s="1112"/>
      <c r="AZ14" s="203"/>
      <c r="BA14" s="203"/>
      <c r="BB14" s="203"/>
      <c r="BC14" s="203"/>
      <c r="BD14" s="203"/>
      <c r="BE14" s="204"/>
      <c r="BF14" s="204"/>
      <c r="BG14" s="204"/>
      <c r="BH14" s="204"/>
      <c r="BI14" s="204"/>
      <c r="BJ14" s="204"/>
      <c r="BK14" s="204"/>
      <c r="BL14" s="204"/>
      <c r="BM14" s="204"/>
      <c r="BN14" s="204"/>
      <c r="BO14" s="204"/>
      <c r="BP14" s="204"/>
      <c r="BQ14" s="213">
        <v>8</v>
      </c>
      <c r="BR14" s="214"/>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205"/>
    </row>
    <row r="15" spans="1:131" s="206" customFormat="1" ht="26.25" customHeight="1">
      <c r="A15" s="212">
        <v>9</v>
      </c>
      <c r="B15" s="1064"/>
      <c r="C15" s="1065"/>
      <c r="D15" s="1065"/>
      <c r="E15" s="1065"/>
      <c r="F15" s="1065"/>
      <c r="G15" s="1065"/>
      <c r="H15" s="1065"/>
      <c r="I15" s="1065"/>
      <c r="J15" s="1065"/>
      <c r="K15" s="1065"/>
      <c r="L15" s="1065"/>
      <c r="M15" s="1065"/>
      <c r="N15" s="1065"/>
      <c r="O15" s="1065"/>
      <c r="P15" s="1066"/>
      <c r="Q15" s="1070"/>
      <c r="R15" s="1071"/>
      <c r="S15" s="1071"/>
      <c r="T15" s="1071"/>
      <c r="U15" s="1071"/>
      <c r="V15" s="1071"/>
      <c r="W15" s="1071"/>
      <c r="X15" s="1071"/>
      <c r="Y15" s="1071"/>
      <c r="Z15" s="1071"/>
      <c r="AA15" s="1071"/>
      <c r="AB15" s="1071"/>
      <c r="AC15" s="1071"/>
      <c r="AD15" s="1071"/>
      <c r="AE15" s="1072"/>
      <c r="AF15" s="1046"/>
      <c r="AG15" s="1047"/>
      <c r="AH15" s="1047"/>
      <c r="AI15" s="1047"/>
      <c r="AJ15" s="1048"/>
      <c r="AK15" s="1113"/>
      <c r="AL15" s="1114"/>
      <c r="AM15" s="1114"/>
      <c r="AN15" s="1114"/>
      <c r="AO15" s="1114"/>
      <c r="AP15" s="1114"/>
      <c r="AQ15" s="1114"/>
      <c r="AR15" s="1114"/>
      <c r="AS15" s="1114"/>
      <c r="AT15" s="1114"/>
      <c r="AU15" s="1111"/>
      <c r="AV15" s="1111"/>
      <c r="AW15" s="1111"/>
      <c r="AX15" s="1111"/>
      <c r="AY15" s="1112"/>
      <c r="AZ15" s="203"/>
      <c r="BA15" s="203"/>
      <c r="BB15" s="203"/>
      <c r="BC15" s="203"/>
      <c r="BD15" s="203"/>
      <c r="BE15" s="204"/>
      <c r="BF15" s="204"/>
      <c r="BG15" s="204"/>
      <c r="BH15" s="204"/>
      <c r="BI15" s="204"/>
      <c r="BJ15" s="204"/>
      <c r="BK15" s="204"/>
      <c r="BL15" s="204"/>
      <c r="BM15" s="204"/>
      <c r="BN15" s="204"/>
      <c r="BO15" s="204"/>
      <c r="BP15" s="204"/>
      <c r="BQ15" s="213">
        <v>9</v>
      </c>
      <c r="BR15" s="214"/>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205"/>
    </row>
    <row r="16" spans="1:131" s="206" customFormat="1" ht="26.25" customHeight="1">
      <c r="A16" s="212">
        <v>10</v>
      </c>
      <c r="B16" s="1064"/>
      <c r="C16" s="1065"/>
      <c r="D16" s="1065"/>
      <c r="E16" s="1065"/>
      <c r="F16" s="1065"/>
      <c r="G16" s="1065"/>
      <c r="H16" s="1065"/>
      <c r="I16" s="1065"/>
      <c r="J16" s="1065"/>
      <c r="K16" s="1065"/>
      <c r="L16" s="1065"/>
      <c r="M16" s="1065"/>
      <c r="N16" s="1065"/>
      <c r="O16" s="1065"/>
      <c r="P16" s="1066"/>
      <c r="Q16" s="1070"/>
      <c r="R16" s="1071"/>
      <c r="S16" s="1071"/>
      <c r="T16" s="1071"/>
      <c r="U16" s="1071"/>
      <c r="V16" s="1071"/>
      <c r="W16" s="1071"/>
      <c r="X16" s="1071"/>
      <c r="Y16" s="1071"/>
      <c r="Z16" s="1071"/>
      <c r="AA16" s="1071"/>
      <c r="AB16" s="1071"/>
      <c r="AC16" s="1071"/>
      <c r="AD16" s="1071"/>
      <c r="AE16" s="1072"/>
      <c r="AF16" s="1046"/>
      <c r="AG16" s="1047"/>
      <c r="AH16" s="1047"/>
      <c r="AI16" s="1047"/>
      <c r="AJ16" s="1048"/>
      <c r="AK16" s="1113"/>
      <c r="AL16" s="1114"/>
      <c r="AM16" s="1114"/>
      <c r="AN16" s="1114"/>
      <c r="AO16" s="1114"/>
      <c r="AP16" s="1114"/>
      <c r="AQ16" s="1114"/>
      <c r="AR16" s="1114"/>
      <c r="AS16" s="1114"/>
      <c r="AT16" s="1114"/>
      <c r="AU16" s="1111"/>
      <c r="AV16" s="1111"/>
      <c r="AW16" s="1111"/>
      <c r="AX16" s="1111"/>
      <c r="AY16" s="1112"/>
      <c r="AZ16" s="203"/>
      <c r="BA16" s="203"/>
      <c r="BB16" s="203"/>
      <c r="BC16" s="203"/>
      <c r="BD16" s="203"/>
      <c r="BE16" s="204"/>
      <c r="BF16" s="204"/>
      <c r="BG16" s="204"/>
      <c r="BH16" s="204"/>
      <c r="BI16" s="204"/>
      <c r="BJ16" s="204"/>
      <c r="BK16" s="204"/>
      <c r="BL16" s="204"/>
      <c r="BM16" s="204"/>
      <c r="BN16" s="204"/>
      <c r="BO16" s="204"/>
      <c r="BP16" s="204"/>
      <c r="BQ16" s="213">
        <v>10</v>
      </c>
      <c r="BR16" s="214"/>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205"/>
    </row>
    <row r="17" spans="1:131" s="206" customFormat="1" ht="26.25" customHeight="1">
      <c r="A17" s="212">
        <v>11</v>
      </c>
      <c r="B17" s="1064"/>
      <c r="C17" s="1065"/>
      <c r="D17" s="1065"/>
      <c r="E17" s="1065"/>
      <c r="F17" s="1065"/>
      <c r="G17" s="1065"/>
      <c r="H17" s="1065"/>
      <c r="I17" s="1065"/>
      <c r="J17" s="1065"/>
      <c r="K17" s="1065"/>
      <c r="L17" s="1065"/>
      <c r="M17" s="1065"/>
      <c r="N17" s="1065"/>
      <c r="O17" s="1065"/>
      <c r="P17" s="1066"/>
      <c r="Q17" s="1070"/>
      <c r="R17" s="1071"/>
      <c r="S17" s="1071"/>
      <c r="T17" s="1071"/>
      <c r="U17" s="1071"/>
      <c r="V17" s="1071"/>
      <c r="W17" s="1071"/>
      <c r="X17" s="1071"/>
      <c r="Y17" s="1071"/>
      <c r="Z17" s="1071"/>
      <c r="AA17" s="1071"/>
      <c r="AB17" s="1071"/>
      <c r="AC17" s="1071"/>
      <c r="AD17" s="1071"/>
      <c r="AE17" s="1072"/>
      <c r="AF17" s="1046"/>
      <c r="AG17" s="1047"/>
      <c r="AH17" s="1047"/>
      <c r="AI17" s="1047"/>
      <c r="AJ17" s="1048"/>
      <c r="AK17" s="1113"/>
      <c r="AL17" s="1114"/>
      <c r="AM17" s="1114"/>
      <c r="AN17" s="1114"/>
      <c r="AO17" s="1114"/>
      <c r="AP17" s="1114"/>
      <c r="AQ17" s="1114"/>
      <c r="AR17" s="1114"/>
      <c r="AS17" s="1114"/>
      <c r="AT17" s="1114"/>
      <c r="AU17" s="1111"/>
      <c r="AV17" s="1111"/>
      <c r="AW17" s="1111"/>
      <c r="AX17" s="1111"/>
      <c r="AY17" s="1112"/>
      <c r="AZ17" s="203"/>
      <c r="BA17" s="203"/>
      <c r="BB17" s="203"/>
      <c r="BC17" s="203"/>
      <c r="BD17" s="203"/>
      <c r="BE17" s="204"/>
      <c r="BF17" s="204"/>
      <c r="BG17" s="204"/>
      <c r="BH17" s="204"/>
      <c r="BI17" s="204"/>
      <c r="BJ17" s="204"/>
      <c r="BK17" s="204"/>
      <c r="BL17" s="204"/>
      <c r="BM17" s="204"/>
      <c r="BN17" s="204"/>
      <c r="BO17" s="204"/>
      <c r="BP17" s="204"/>
      <c r="BQ17" s="213">
        <v>11</v>
      </c>
      <c r="BR17" s="214"/>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205"/>
    </row>
    <row r="18" spans="1:131" s="206" customFormat="1" ht="26.25" customHeight="1">
      <c r="A18" s="212">
        <v>12</v>
      </c>
      <c r="B18" s="1064"/>
      <c r="C18" s="1065"/>
      <c r="D18" s="1065"/>
      <c r="E18" s="1065"/>
      <c r="F18" s="1065"/>
      <c r="G18" s="1065"/>
      <c r="H18" s="1065"/>
      <c r="I18" s="1065"/>
      <c r="J18" s="1065"/>
      <c r="K18" s="1065"/>
      <c r="L18" s="1065"/>
      <c r="M18" s="1065"/>
      <c r="N18" s="1065"/>
      <c r="O18" s="1065"/>
      <c r="P18" s="1066"/>
      <c r="Q18" s="1070"/>
      <c r="R18" s="1071"/>
      <c r="S18" s="1071"/>
      <c r="T18" s="1071"/>
      <c r="U18" s="1071"/>
      <c r="V18" s="1071"/>
      <c r="W18" s="1071"/>
      <c r="X18" s="1071"/>
      <c r="Y18" s="1071"/>
      <c r="Z18" s="1071"/>
      <c r="AA18" s="1071"/>
      <c r="AB18" s="1071"/>
      <c r="AC18" s="1071"/>
      <c r="AD18" s="1071"/>
      <c r="AE18" s="1072"/>
      <c r="AF18" s="1046"/>
      <c r="AG18" s="1047"/>
      <c r="AH18" s="1047"/>
      <c r="AI18" s="1047"/>
      <c r="AJ18" s="1048"/>
      <c r="AK18" s="1113"/>
      <c r="AL18" s="1114"/>
      <c r="AM18" s="1114"/>
      <c r="AN18" s="1114"/>
      <c r="AO18" s="1114"/>
      <c r="AP18" s="1114"/>
      <c r="AQ18" s="1114"/>
      <c r="AR18" s="1114"/>
      <c r="AS18" s="1114"/>
      <c r="AT18" s="1114"/>
      <c r="AU18" s="1111"/>
      <c r="AV18" s="1111"/>
      <c r="AW18" s="1111"/>
      <c r="AX18" s="1111"/>
      <c r="AY18" s="1112"/>
      <c r="AZ18" s="203"/>
      <c r="BA18" s="203"/>
      <c r="BB18" s="203"/>
      <c r="BC18" s="203"/>
      <c r="BD18" s="203"/>
      <c r="BE18" s="204"/>
      <c r="BF18" s="204"/>
      <c r="BG18" s="204"/>
      <c r="BH18" s="204"/>
      <c r="BI18" s="204"/>
      <c r="BJ18" s="204"/>
      <c r="BK18" s="204"/>
      <c r="BL18" s="204"/>
      <c r="BM18" s="204"/>
      <c r="BN18" s="204"/>
      <c r="BO18" s="204"/>
      <c r="BP18" s="204"/>
      <c r="BQ18" s="213">
        <v>12</v>
      </c>
      <c r="BR18" s="214"/>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205"/>
    </row>
    <row r="19" spans="1:131" s="206" customFormat="1" ht="26.25" customHeight="1">
      <c r="A19" s="212">
        <v>13</v>
      </c>
      <c r="B19" s="1064"/>
      <c r="C19" s="1065"/>
      <c r="D19" s="1065"/>
      <c r="E19" s="1065"/>
      <c r="F19" s="1065"/>
      <c r="G19" s="1065"/>
      <c r="H19" s="1065"/>
      <c r="I19" s="1065"/>
      <c r="J19" s="1065"/>
      <c r="K19" s="1065"/>
      <c r="L19" s="1065"/>
      <c r="M19" s="1065"/>
      <c r="N19" s="1065"/>
      <c r="O19" s="1065"/>
      <c r="P19" s="1066"/>
      <c r="Q19" s="1070"/>
      <c r="R19" s="1071"/>
      <c r="S19" s="1071"/>
      <c r="T19" s="1071"/>
      <c r="U19" s="1071"/>
      <c r="V19" s="1071"/>
      <c r="W19" s="1071"/>
      <c r="X19" s="1071"/>
      <c r="Y19" s="1071"/>
      <c r="Z19" s="1071"/>
      <c r="AA19" s="1071"/>
      <c r="AB19" s="1071"/>
      <c r="AC19" s="1071"/>
      <c r="AD19" s="1071"/>
      <c r="AE19" s="1072"/>
      <c r="AF19" s="1046"/>
      <c r="AG19" s="1047"/>
      <c r="AH19" s="1047"/>
      <c r="AI19" s="1047"/>
      <c r="AJ19" s="1048"/>
      <c r="AK19" s="1113"/>
      <c r="AL19" s="1114"/>
      <c r="AM19" s="1114"/>
      <c r="AN19" s="1114"/>
      <c r="AO19" s="1114"/>
      <c r="AP19" s="1114"/>
      <c r="AQ19" s="1114"/>
      <c r="AR19" s="1114"/>
      <c r="AS19" s="1114"/>
      <c r="AT19" s="1114"/>
      <c r="AU19" s="1111"/>
      <c r="AV19" s="1111"/>
      <c r="AW19" s="1111"/>
      <c r="AX19" s="1111"/>
      <c r="AY19" s="1112"/>
      <c r="AZ19" s="203"/>
      <c r="BA19" s="203"/>
      <c r="BB19" s="203"/>
      <c r="BC19" s="203"/>
      <c r="BD19" s="203"/>
      <c r="BE19" s="204"/>
      <c r="BF19" s="204"/>
      <c r="BG19" s="204"/>
      <c r="BH19" s="204"/>
      <c r="BI19" s="204"/>
      <c r="BJ19" s="204"/>
      <c r="BK19" s="204"/>
      <c r="BL19" s="204"/>
      <c r="BM19" s="204"/>
      <c r="BN19" s="204"/>
      <c r="BO19" s="204"/>
      <c r="BP19" s="204"/>
      <c r="BQ19" s="213">
        <v>13</v>
      </c>
      <c r="BR19" s="214"/>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205"/>
    </row>
    <row r="20" spans="1:131" s="206" customFormat="1" ht="26.25" customHeight="1">
      <c r="A20" s="212">
        <v>14</v>
      </c>
      <c r="B20" s="1064"/>
      <c r="C20" s="1065"/>
      <c r="D20" s="1065"/>
      <c r="E20" s="1065"/>
      <c r="F20" s="1065"/>
      <c r="G20" s="1065"/>
      <c r="H20" s="1065"/>
      <c r="I20" s="1065"/>
      <c r="J20" s="1065"/>
      <c r="K20" s="1065"/>
      <c r="L20" s="1065"/>
      <c r="M20" s="1065"/>
      <c r="N20" s="1065"/>
      <c r="O20" s="1065"/>
      <c r="P20" s="1066"/>
      <c r="Q20" s="1070"/>
      <c r="R20" s="1071"/>
      <c r="S20" s="1071"/>
      <c r="T20" s="1071"/>
      <c r="U20" s="1071"/>
      <c r="V20" s="1071"/>
      <c r="W20" s="1071"/>
      <c r="X20" s="1071"/>
      <c r="Y20" s="1071"/>
      <c r="Z20" s="1071"/>
      <c r="AA20" s="1071"/>
      <c r="AB20" s="1071"/>
      <c r="AC20" s="1071"/>
      <c r="AD20" s="1071"/>
      <c r="AE20" s="1072"/>
      <c r="AF20" s="1046"/>
      <c r="AG20" s="1047"/>
      <c r="AH20" s="1047"/>
      <c r="AI20" s="1047"/>
      <c r="AJ20" s="1048"/>
      <c r="AK20" s="1113"/>
      <c r="AL20" s="1114"/>
      <c r="AM20" s="1114"/>
      <c r="AN20" s="1114"/>
      <c r="AO20" s="1114"/>
      <c r="AP20" s="1114"/>
      <c r="AQ20" s="1114"/>
      <c r="AR20" s="1114"/>
      <c r="AS20" s="1114"/>
      <c r="AT20" s="1114"/>
      <c r="AU20" s="1111"/>
      <c r="AV20" s="1111"/>
      <c r="AW20" s="1111"/>
      <c r="AX20" s="1111"/>
      <c r="AY20" s="1112"/>
      <c r="AZ20" s="203"/>
      <c r="BA20" s="203"/>
      <c r="BB20" s="203"/>
      <c r="BC20" s="203"/>
      <c r="BD20" s="203"/>
      <c r="BE20" s="204"/>
      <c r="BF20" s="204"/>
      <c r="BG20" s="204"/>
      <c r="BH20" s="204"/>
      <c r="BI20" s="204"/>
      <c r="BJ20" s="204"/>
      <c r="BK20" s="204"/>
      <c r="BL20" s="204"/>
      <c r="BM20" s="204"/>
      <c r="BN20" s="204"/>
      <c r="BO20" s="204"/>
      <c r="BP20" s="204"/>
      <c r="BQ20" s="213">
        <v>14</v>
      </c>
      <c r="BR20" s="214"/>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205"/>
    </row>
    <row r="21" spans="1:131" s="206" customFormat="1" ht="26.25" customHeight="1" thickBot="1">
      <c r="A21" s="212">
        <v>15</v>
      </c>
      <c r="B21" s="1064"/>
      <c r="C21" s="1065"/>
      <c r="D21" s="1065"/>
      <c r="E21" s="1065"/>
      <c r="F21" s="1065"/>
      <c r="G21" s="1065"/>
      <c r="H21" s="1065"/>
      <c r="I21" s="1065"/>
      <c r="J21" s="1065"/>
      <c r="K21" s="1065"/>
      <c r="L21" s="1065"/>
      <c r="M21" s="1065"/>
      <c r="N21" s="1065"/>
      <c r="O21" s="1065"/>
      <c r="P21" s="1066"/>
      <c r="Q21" s="1070"/>
      <c r="R21" s="1071"/>
      <c r="S21" s="1071"/>
      <c r="T21" s="1071"/>
      <c r="U21" s="1071"/>
      <c r="V21" s="1071"/>
      <c r="W21" s="1071"/>
      <c r="X21" s="1071"/>
      <c r="Y21" s="1071"/>
      <c r="Z21" s="1071"/>
      <c r="AA21" s="1071"/>
      <c r="AB21" s="1071"/>
      <c r="AC21" s="1071"/>
      <c r="AD21" s="1071"/>
      <c r="AE21" s="1072"/>
      <c r="AF21" s="1046"/>
      <c r="AG21" s="1047"/>
      <c r="AH21" s="1047"/>
      <c r="AI21" s="1047"/>
      <c r="AJ21" s="1048"/>
      <c r="AK21" s="1113"/>
      <c r="AL21" s="1114"/>
      <c r="AM21" s="1114"/>
      <c r="AN21" s="1114"/>
      <c r="AO21" s="1114"/>
      <c r="AP21" s="1114"/>
      <c r="AQ21" s="1114"/>
      <c r="AR21" s="1114"/>
      <c r="AS21" s="1114"/>
      <c r="AT21" s="1114"/>
      <c r="AU21" s="1111"/>
      <c r="AV21" s="1111"/>
      <c r="AW21" s="1111"/>
      <c r="AX21" s="1111"/>
      <c r="AY21" s="1112"/>
      <c r="AZ21" s="203"/>
      <c r="BA21" s="203"/>
      <c r="BB21" s="203"/>
      <c r="BC21" s="203"/>
      <c r="BD21" s="203"/>
      <c r="BE21" s="204"/>
      <c r="BF21" s="204"/>
      <c r="BG21" s="204"/>
      <c r="BH21" s="204"/>
      <c r="BI21" s="204"/>
      <c r="BJ21" s="204"/>
      <c r="BK21" s="204"/>
      <c r="BL21" s="204"/>
      <c r="BM21" s="204"/>
      <c r="BN21" s="204"/>
      <c r="BO21" s="204"/>
      <c r="BP21" s="204"/>
      <c r="BQ21" s="213">
        <v>15</v>
      </c>
      <c r="BR21" s="214"/>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205"/>
    </row>
    <row r="22" spans="1:131" s="206" customFormat="1" ht="26.25" customHeight="1">
      <c r="A22" s="212">
        <v>16</v>
      </c>
      <c r="B22" s="1064"/>
      <c r="C22" s="1065"/>
      <c r="D22" s="1065"/>
      <c r="E22" s="1065"/>
      <c r="F22" s="1065"/>
      <c r="G22" s="1065"/>
      <c r="H22" s="1065"/>
      <c r="I22" s="1065"/>
      <c r="J22" s="1065"/>
      <c r="K22" s="1065"/>
      <c r="L22" s="1065"/>
      <c r="M22" s="1065"/>
      <c r="N22" s="1065"/>
      <c r="O22" s="1065"/>
      <c r="P22" s="1066"/>
      <c r="Q22" s="1108"/>
      <c r="R22" s="1109"/>
      <c r="S22" s="1109"/>
      <c r="T22" s="1109"/>
      <c r="U22" s="1109"/>
      <c r="V22" s="1109"/>
      <c r="W22" s="1109"/>
      <c r="X22" s="1109"/>
      <c r="Y22" s="1109"/>
      <c r="Z22" s="1109"/>
      <c r="AA22" s="1109"/>
      <c r="AB22" s="1109"/>
      <c r="AC22" s="1109"/>
      <c r="AD22" s="1109"/>
      <c r="AE22" s="1110"/>
      <c r="AF22" s="1046"/>
      <c r="AG22" s="1047"/>
      <c r="AH22" s="1047"/>
      <c r="AI22" s="1047"/>
      <c r="AJ22" s="1048"/>
      <c r="AK22" s="1104"/>
      <c r="AL22" s="1105"/>
      <c r="AM22" s="1105"/>
      <c r="AN22" s="1105"/>
      <c r="AO22" s="1105"/>
      <c r="AP22" s="1105"/>
      <c r="AQ22" s="1105"/>
      <c r="AR22" s="1105"/>
      <c r="AS22" s="1105"/>
      <c r="AT22" s="1105"/>
      <c r="AU22" s="1106"/>
      <c r="AV22" s="1106"/>
      <c r="AW22" s="1106"/>
      <c r="AX22" s="1106"/>
      <c r="AY22" s="1107"/>
      <c r="AZ22" s="1062" t="s">
        <v>365</v>
      </c>
      <c r="BA22" s="1062"/>
      <c r="BB22" s="1062"/>
      <c r="BC22" s="1062"/>
      <c r="BD22" s="1063"/>
      <c r="BE22" s="204"/>
      <c r="BF22" s="204"/>
      <c r="BG22" s="204"/>
      <c r="BH22" s="204"/>
      <c r="BI22" s="204"/>
      <c r="BJ22" s="204"/>
      <c r="BK22" s="204"/>
      <c r="BL22" s="204"/>
      <c r="BM22" s="204"/>
      <c r="BN22" s="204"/>
      <c r="BO22" s="204"/>
      <c r="BP22" s="204"/>
      <c r="BQ22" s="213">
        <v>16</v>
      </c>
      <c r="BR22" s="214"/>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5"/>
      <c r="R23" s="1096"/>
      <c r="S23" s="1096"/>
      <c r="T23" s="1096"/>
      <c r="U23" s="1096"/>
      <c r="V23" s="1096"/>
      <c r="W23" s="1096"/>
      <c r="X23" s="1096"/>
      <c r="Y23" s="1096"/>
      <c r="Z23" s="1096"/>
      <c r="AA23" s="1096"/>
      <c r="AB23" s="1096"/>
      <c r="AC23" s="1096"/>
      <c r="AD23" s="1096"/>
      <c r="AE23" s="1097"/>
      <c r="AF23" s="1098">
        <v>296</v>
      </c>
      <c r="AG23" s="1096"/>
      <c r="AH23" s="1096"/>
      <c r="AI23" s="1096"/>
      <c r="AJ23" s="1099"/>
      <c r="AK23" s="1100"/>
      <c r="AL23" s="1101"/>
      <c r="AM23" s="1101"/>
      <c r="AN23" s="1101"/>
      <c r="AO23" s="1101"/>
      <c r="AP23" s="1096"/>
      <c r="AQ23" s="1096"/>
      <c r="AR23" s="1096"/>
      <c r="AS23" s="1096"/>
      <c r="AT23" s="1096"/>
      <c r="AU23" s="1102"/>
      <c r="AV23" s="1102"/>
      <c r="AW23" s="1102"/>
      <c r="AX23" s="1102"/>
      <c r="AY23" s="1103"/>
      <c r="AZ23" s="1092" t="s">
        <v>109</v>
      </c>
      <c r="BA23" s="1093"/>
      <c r="BB23" s="1093"/>
      <c r="BC23" s="1093"/>
      <c r="BD23" s="1094"/>
      <c r="BE23" s="204"/>
      <c r="BF23" s="204"/>
      <c r="BG23" s="204"/>
      <c r="BH23" s="204"/>
      <c r="BI23" s="204"/>
      <c r="BJ23" s="204"/>
      <c r="BK23" s="204"/>
      <c r="BL23" s="204"/>
      <c r="BM23" s="204"/>
      <c r="BN23" s="204"/>
      <c r="BO23" s="204"/>
      <c r="BP23" s="204"/>
      <c r="BQ23" s="213">
        <v>17</v>
      </c>
      <c r="BR23" s="214"/>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205"/>
    </row>
    <row r="24" spans="1:131" s="206" customFormat="1" ht="26.25" customHeight="1">
      <c r="A24" s="1091" t="s">
        <v>368</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03"/>
      <c r="BA24" s="203"/>
      <c r="BB24" s="203"/>
      <c r="BC24" s="203"/>
      <c r="BD24" s="203"/>
      <c r="BE24" s="204"/>
      <c r="BF24" s="204"/>
      <c r="BG24" s="204"/>
      <c r="BH24" s="204"/>
      <c r="BI24" s="204"/>
      <c r="BJ24" s="204"/>
      <c r="BK24" s="204"/>
      <c r="BL24" s="204"/>
      <c r="BM24" s="204"/>
      <c r="BN24" s="204"/>
      <c r="BO24" s="204"/>
      <c r="BP24" s="204"/>
      <c r="BQ24" s="213">
        <v>18</v>
      </c>
      <c r="BR24" s="214"/>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205"/>
    </row>
    <row r="25" spans="1:131" s="198" customFormat="1" ht="26.25" customHeight="1" thickBot="1">
      <c r="A25" s="1090" t="s">
        <v>369</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203"/>
      <c r="BK25" s="203"/>
      <c r="BL25" s="203"/>
      <c r="BM25" s="203"/>
      <c r="BN25" s="203"/>
      <c r="BO25" s="216"/>
      <c r="BP25" s="216"/>
      <c r="BQ25" s="213">
        <v>19</v>
      </c>
      <c r="BR25" s="214"/>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97"/>
    </row>
    <row r="26" spans="1:131" s="198" customFormat="1" ht="26.25" customHeight="1">
      <c r="A26" s="1022" t="s">
        <v>346</v>
      </c>
      <c r="B26" s="1023"/>
      <c r="C26" s="1023"/>
      <c r="D26" s="1023"/>
      <c r="E26" s="1023"/>
      <c r="F26" s="1023"/>
      <c r="G26" s="1023"/>
      <c r="H26" s="1023"/>
      <c r="I26" s="1023"/>
      <c r="J26" s="1023"/>
      <c r="K26" s="1023"/>
      <c r="L26" s="1023"/>
      <c r="M26" s="1023"/>
      <c r="N26" s="1023"/>
      <c r="O26" s="1023"/>
      <c r="P26" s="1024"/>
      <c r="Q26" s="1028" t="s">
        <v>370</v>
      </c>
      <c r="R26" s="1029"/>
      <c r="S26" s="1029"/>
      <c r="T26" s="1029"/>
      <c r="U26" s="1030"/>
      <c r="V26" s="1028" t="s">
        <v>371</v>
      </c>
      <c r="W26" s="1029"/>
      <c r="X26" s="1029"/>
      <c r="Y26" s="1029"/>
      <c r="Z26" s="1030"/>
      <c r="AA26" s="1028" t="s">
        <v>372</v>
      </c>
      <c r="AB26" s="1029"/>
      <c r="AC26" s="1029"/>
      <c r="AD26" s="1029"/>
      <c r="AE26" s="1029"/>
      <c r="AF26" s="1086" t="s">
        <v>373</v>
      </c>
      <c r="AG26" s="1035"/>
      <c r="AH26" s="1035"/>
      <c r="AI26" s="1035"/>
      <c r="AJ26" s="1087"/>
      <c r="AK26" s="1029" t="s">
        <v>374</v>
      </c>
      <c r="AL26" s="1029"/>
      <c r="AM26" s="1029"/>
      <c r="AN26" s="1029"/>
      <c r="AO26" s="1030"/>
      <c r="AP26" s="1028" t="s">
        <v>375</v>
      </c>
      <c r="AQ26" s="1029"/>
      <c r="AR26" s="1029"/>
      <c r="AS26" s="1029"/>
      <c r="AT26" s="1030"/>
      <c r="AU26" s="1028" t="s">
        <v>376</v>
      </c>
      <c r="AV26" s="1029"/>
      <c r="AW26" s="1029"/>
      <c r="AX26" s="1029"/>
      <c r="AY26" s="1030"/>
      <c r="AZ26" s="1028" t="s">
        <v>377</v>
      </c>
      <c r="BA26" s="1029"/>
      <c r="BB26" s="1029"/>
      <c r="BC26" s="1029"/>
      <c r="BD26" s="1030"/>
      <c r="BE26" s="1028" t="s">
        <v>353</v>
      </c>
      <c r="BF26" s="1029"/>
      <c r="BG26" s="1029"/>
      <c r="BH26" s="1029"/>
      <c r="BI26" s="1044"/>
      <c r="BJ26" s="203"/>
      <c r="BK26" s="203"/>
      <c r="BL26" s="203"/>
      <c r="BM26" s="203"/>
      <c r="BN26" s="203"/>
      <c r="BO26" s="216"/>
      <c r="BP26" s="216"/>
      <c r="BQ26" s="213">
        <v>20</v>
      </c>
      <c r="BR26" s="214"/>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97"/>
    </row>
    <row r="27" spans="1:131" s="198" customFormat="1" ht="26.25" customHeight="1" thickBot="1">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8"/>
      <c r="AG27" s="1038"/>
      <c r="AH27" s="1038"/>
      <c r="AI27" s="1038"/>
      <c r="AJ27" s="1089"/>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203"/>
      <c r="BK27" s="203"/>
      <c r="BL27" s="203"/>
      <c r="BM27" s="203"/>
      <c r="BN27" s="203"/>
      <c r="BO27" s="216"/>
      <c r="BP27" s="216"/>
      <c r="BQ27" s="213">
        <v>21</v>
      </c>
      <c r="BR27" s="214"/>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97"/>
    </row>
    <row r="28" spans="1:131" s="198" customFormat="1" ht="26.25" customHeight="1" thickTop="1">
      <c r="A28" s="217">
        <v>1</v>
      </c>
      <c r="B28" s="1077" t="s">
        <v>378</v>
      </c>
      <c r="C28" s="1078"/>
      <c r="D28" s="1078"/>
      <c r="E28" s="1078"/>
      <c r="F28" s="1078"/>
      <c r="G28" s="1078"/>
      <c r="H28" s="1078"/>
      <c r="I28" s="1078"/>
      <c r="J28" s="1078"/>
      <c r="K28" s="1078"/>
      <c r="L28" s="1078"/>
      <c r="M28" s="1078"/>
      <c r="N28" s="1078"/>
      <c r="O28" s="1078"/>
      <c r="P28" s="1079"/>
      <c r="Q28" s="1080">
        <v>2252</v>
      </c>
      <c r="R28" s="1081"/>
      <c r="S28" s="1081"/>
      <c r="T28" s="1081"/>
      <c r="U28" s="1081"/>
      <c r="V28" s="1081">
        <v>2164</v>
      </c>
      <c r="W28" s="1081"/>
      <c r="X28" s="1081"/>
      <c r="Y28" s="1081"/>
      <c r="Z28" s="1081"/>
      <c r="AA28" s="1081">
        <v>88</v>
      </c>
      <c r="AB28" s="1081"/>
      <c r="AC28" s="1081"/>
      <c r="AD28" s="1081"/>
      <c r="AE28" s="1082"/>
      <c r="AF28" s="1083">
        <v>88</v>
      </c>
      <c r="AG28" s="1081"/>
      <c r="AH28" s="1081"/>
      <c r="AI28" s="1081"/>
      <c r="AJ28" s="1084"/>
      <c r="AK28" s="1085">
        <v>143</v>
      </c>
      <c r="AL28" s="1073"/>
      <c r="AM28" s="1073"/>
      <c r="AN28" s="1073"/>
      <c r="AO28" s="1073"/>
      <c r="AP28" s="1073" t="s">
        <v>537</v>
      </c>
      <c r="AQ28" s="1073"/>
      <c r="AR28" s="1073"/>
      <c r="AS28" s="1073"/>
      <c r="AT28" s="1073"/>
      <c r="AU28" s="1073" t="s">
        <v>537</v>
      </c>
      <c r="AV28" s="1073"/>
      <c r="AW28" s="1073"/>
      <c r="AX28" s="1073"/>
      <c r="AY28" s="1073"/>
      <c r="AZ28" s="1074"/>
      <c r="BA28" s="1074"/>
      <c r="BB28" s="1074"/>
      <c r="BC28" s="1074"/>
      <c r="BD28" s="1074"/>
      <c r="BE28" s="1075"/>
      <c r="BF28" s="1075"/>
      <c r="BG28" s="1075"/>
      <c r="BH28" s="1075"/>
      <c r="BI28" s="1076"/>
      <c r="BJ28" s="203"/>
      <c r="BK28" s="203"/>
      <c r="BL28" s="203"/>
      <c r="BM28" s="203"/>
      <c r="BN28" s="203"/>
      <c r="BO28" s="216"/>
      <c r="BP28" s="216"/>
      <c r="BQ28" s="213">
        <v>22</v>
      </c>
      <c r="BR28" s="214"/>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97"/>
    </row>
    <row r="29" spans="1:131" s="198" customFormat="1" ht="26.25" customHeight="1">
      <c r="A29" s="217">
        <v>2</v>
      </c>
      <c r="B29" s="1064" t="s">
        <v>379</v>
      </c>
      <c r="C29" s="1065"/>
      <c r="D29" s="1065"/>
      <c r="E29" s="1065"/>
      <c r="F29" s="1065"/>
      <c r="G29" s="1065"/>
      <c r="H29" s="1065"/>
      <c r="I29" s="1065"/>
      <c r="J29" s="1065"/>
      <c r="K29" s="1065"/>
      <c r="L29" s="1065"/>
      <c r="M29" s="1065"/>
      <c r="N29" s="1065"/>
      <c r="O29" s="1065"/>
      <c r="P29" s="1066"/>
      <c r="Q29" s="1070">
        <v>919</v>
      </c>
      <c r="R29" s="1071"/>
      <c r="S29" s="1071"/>
      <c r="T29" s="1071"/>
      <c r="U29" s="1071"/>
      <c r="V29" s="1071">
        <v>834</v>
      </c>
      <c r="W29" s="1071"/>
      <c r="X29" s="1071"/>
      <c r="Y29" s="1071"/>
      <c r="Z29" s="1071"/>
      <c r="AA29" s="1071">
        <v>85</v>
      </c>
      <c r="AB29" s="1071"/>
      <c r="AC29" s="1071"/>
      <c r="AD29" s="1071"/>
      <c r="AE29" s="1072"/>
      <c r="AF29" s="1046">
        <v>85</v>
      </c>
      <c r="AG29" s="1047"/>
      <c r="AH29" s="1047"/>
      <c r="AI29" s="1047"/>
      <c r="AJ29" s="1048"/>
      <c r="AK29" s="1006">
        <v>137</v>
      </c>
      <c r="AL29" s="997"/>
      <c r="AM29" s="997"/>
      <c r="AN29" s="997"/>
      <c r="AO29" s="997"/>
      <c r="AP29" s="997" t="s">
        <v>537</v>
      </c>
      <c r="AQ29" s="997"/>
      <c r="AR29" s="997"/>
      <c r="AS29" s="997"/>
      <c r="AT29" s="997"/>
      <c r="AU29" s="997" t="s">
        <v>537</v>
      </c>
      <c r="AV29" s="997"/>
      <c r="AW29" s="997"/>
      <c r="AX29" s="997"/>
      <c r="AY29" s="997"/>
      <c r="AZ29" s="1069"/>
      <c r="BA29" s="1069"/>
      <c r="BB29" s="1069"/>
      <c r="BC29" s="1069"/>
      <c r="BD29" s="1069"/>
      <c r="BE29" s="1059"/>
      <c r="BF29" s="1059"/>
      <c r="BG29" s="1059"/>
      <c r="BH29" s="1059"/>
      <c r="BI29" s="1060"/>
      <c r="BJ29" s="203"/>
      <c r="BK29" s="203"/>
      <c r="BL29" s="203"/>
      <c r="BM29" s="203"/>
      <c r="BN29" s="203"/>
      <c r="BO29" s="216"/>
      <c r="BP29" s="216"/>
      <c r="BQ29" s="213">
        <v>23</v>
      </c>
      <c r="BR29" s="214"/>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97"/>
    </row>
    <row r="30" spans="1:131" s="198" customFormat="1" ht="26.25" customHeight="1">
      <c r="A30" s="217">
        <v>3</v>
      </c>
      <c r="B30" s="1064" t="s">
        <v>380</v>
      </c>
      <c r="C30" s="1065"/>
      <c r="D30" s="1065"/>
      <c r="E30" s="1065"/>
      <c r="F30" s="1065"/>
      <c r="G30" s="1065"/>
      <c r="H30" s="1065"/>
      <c r="I30" s="1065"/>
      <c r="J30" s="1065"/>
      <c r="K30" s="1065"/>
      <c r="L30" s="1065"/>
      <c r="M30" s="1065"/>
      <c r="N30" s="1065"/>
      <c r="O30" s="1065"/>
      <c r="P30" s="1066"/>
      <c r="Q30" s="1070">
        <v>136</v>
      </c>
      <c r="R30" s="1071"/>
      <c r="S30" s="1071"/>
      <c r="T30" s="1071"/>
      <c r="U30" s="1071"/>
      <c r="V30" s="1071">
        <v>135</v>
      </c>
      <c r="W30" s="1071"/>
      <c r="X30" s="1071"/>
      <c r="Y30" s="1071"/>
      <c r="Z30" s="1071"/>
      <c r="AA30" s="1071">
        <v>1</v>
      </c>
      <c r="AB30" s="1071"/>
      <c r="AC30" s="1071"/>
      <c r="AD30" s="1071"/>
      <c r="AE30" s="1072"/>
      <c r="AF30" s="1046">
        <v>1</v>
      </c>
      <c r="AG30" s="1047"/>
      <c r="AH30" s="1047"/>
      <c r="AI30" s="1047"/>
      <c r="AJ30" s="1048"/>
      <c r="AK30" s="1006">
        <v>23</v>
      </c>
      <c r="AL30" s="997"/>
      <c r="AM30" s="997"/>
      <c r="AN30" s="997"/>
      <c r="AO30" s="997"/>
      <c r="AP30" s="997" t="s">
        <v>537</v>
      </c>
      <c r="AQ30" s="997"/>
      <c r="AR30" s="997"/>
      <c r="AS30" s="997"/>
      <c r="AT30" s="997"/>
      <c r="AU30" s="997" t="s">
        <v>537</v>
      </c>
      <c r="AV30" s="997"/>
      <c r="AW30" s="997"/>
      <c r="AX30" s="997"/>
      <c r="AY30" s="997"/>
      <c r="AZ30" s="1069"/>
      <c r="BA30" s="1069"/>
      <c r="BB30" s="1069"/>
      <c r="BC30" s="1069"/>
      <c r="BD30" s="1069"/>
      <c r="BE30" s="1059"/>
      <c r="BF30" s="1059"/>
      <c r="BG30" s="1059"/>
      <c r="BH30" s="1059"/>
      <c r="BI30" s="1060"/>
      <c r="BJ30" s="203"/>
      <c r="BK30" s="203"/>
      <c r="BL30" s="203"/>
      <c r="BM30" s="203"/>
      <c r="BN30" s="203"/>
      <c r="BO30" s="216"/>
      <c r="BP30" s="216"/>
      <c r="BQ30" s="213">
        <v>24</v>
      </c>
      <c r="BR30" s="214"/>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97"/>
    </row>
    <row r="31" spans="1:131" s="198" customFormat="1" ht="26.25" customHeight="1">
      <c r="A31" s="217">
        <v>4</v>
      </c>
      <c r="B31" s="1064" t="s">
        <v>381</v>
      </c>
      <c r="C31" s="1065"/>
      <c r="D31" s="1065"/>
      <c r="E31" s="1065"/>
      <c r="F31" s="1065"/>
      <c r="G31" s="1065"/>
      <c r="H31" s="1065"/>
      <c r="I31" s="1065"/>
      <c r="J31" s="1065"/>
      <c r="K31" s="1065"/>
      <c r="L31" s="1065"/>
      <c r="M31" s="1065"/>
      <c r="N31" s="1065"/>
      <c r="O31" s="1065"/>
      <c r="P31" s="1066"/>
      <c r="Q31" s="1070">
        <v>17</v>
      </c>
      <c r="R31" s="1071"/>
      <c r="S31" s="1071"/>
      <c r="T31" s="1071"/>
      <c r="U31" s="1071"/>
      <c r="V31" s="1071">
        <v>16</v>
      </c>
      <c r="W31" s="1071"/>
      <c r="X31" s="1071"/>
      <c r="Y31" s="1071"/>
      <c r="Z31" s="1071"/>
      <c r="AA31" s="1071">
        <v>1</v>
      </c>
      <c r="AB31" s="1071"/>
      <c r="AC31" s="1071"/>
      <c r="AD31" s="1071"/>
      <c r="AE31" s="1072"/>
      <c r="AF31" s="1046">
        <v>1</v>
      </c>
      <c r="AG31" s="1047"/>
      <c r="AH31" s="1047"/>
      <c r="AI31" s="1047"/>
      <c r="AJ31" s="1048"/>
      <c r="AK31" s="1006">
        <v>15</v>
      </c>
      <c r="AL31" s="997"/>
      <c r="AM31" s="997"/>
      <c r="AN31" s="997"/>
      <c r="AO31" s="997"/>
      <c r="AP31" s="997" t="s">
        <v>537</v>
      </c>
      <c r="AQ31" s="997"/>
      <c r="AR31" s="997"/>
      <c r="AS31" s="997"/>
      <c r="AT31" s="997"/>
      <c r="AU31" s="997" t="s">
        <v>537</v>
      </c>
      <c r="AV31" s="997"/>
      <c r="AW31" s="997"/>
      <c r="AX31" s="997"/>
      <c r="AY31" s="997"/>
      <c r="AZ31" s="1069"/>
      <c r="BA31" s="1069"/>
      <c r="BB31" s="1069"/>
      <c r="BC31" s="1069"/>
      <c r="BD31" s="1069"/>
      <c r="BE31" s="1059"/>
      <c r="BF31" s="1059"/>
      <c r="BG31" s="1059"/>
      <c r="BH31" s="1059"/>
      <c r="BI31" s="1060"/>
      <c r="BJ31" s="203"/>
      <c r="BK31" s="203"/>
      <c r="BL31" s="203"/>
      <c r="BM31" s="203"/>
      <c r="BN31" s="203"/>
      <c r="BO31" s="216"/>
      <c r="BP31" s="216"/>
      <c r="BQ31" s="213">
        <v>25</v>
      </c>
      <c r="BR31" s="214"/>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97"/>
    </row>
    <row r="32" spans="1:131" s="198" customFormat="1" ht="26.25" customHeight="1">
      <c r="A32" s="217">
        <v>5</v>
      </c>
      <c r="B32" s="1064" t="s">
        <v>382</v>
      </c>
      <c r="C32" s="1065"/>
      <c r="D32" s="1065"/>
      <c r="E32" s="1065"/>
      <c r="F32" s="1065"/>
      <c r="G32" s="1065"/>
      <c r="H32" s="1065"/>
      <c r="I32" s="1065"/>
      <c r="J32" s="1065"/>
      <c r="K32" s="1065"/>
      <c r="L32" s="1065"/>
      <c r="M32" s="1065"/>
      <c r="N32" s="1065"/>
      <c r="O32" s="1065"/>
      <c r="P32" s="1066"/>
      <c r="Q32" s="1070">
        <v>938</v>
      </c>
      <c r="R32" s="1071"/>
      <c r="S32" s="1071"/>
      <c r="T32" s="1071"/>
      <c r="U32" s="1071"/>
      <c r="V32" s="1071">
        <v>924</v>
      </c>
      <c r="W32" s="1071"/>
      <c r="X32" s="1071"/>
      <c r="Y32" s="1071"/>
      <c r="Z32" s="1071"/>
      <c r="AA32" s="1071">
        <v>14</v>
      </c>
      <c r="AB32" s="1071"/>
      <c r="AC32" s="1071"/>
      <c r="AD32" s="1071"/>
      <c r="AE32" s="1072"/>
      <c r="AF32" s="1046">
        <v>6</v>
      </c>
      <c r="AG32" s="1047"/>
      <c r="AH32" s="1047"/>
      <c r="AI32" s="1047"/>
      <c r="AJ32" s="1048"/>
      <c r="AK32" s="1006">
        <v>434</v>
      </c>
      <c r="AL32" s="997"/>
      <c r="AM32" s="997"/>
      <c r="AN32" s="997"/>
      <c r="AO32" s="997"/>
      <c r="AP32" s="997">
        <v>5708</v>
      </c>
      <c r="AQ32" s="997"/>
      <c r="AR32" s="997"/>
      <c r="AS32" s="997"/>
      <c r="AT32" s="997"/>
      <c r="AU32" s="997"/>
      <c r="AV32" s="997"/>
      <c r="AW32" s="997"/>
      <c r="AX32" s="997"/>
      <c r="AY32" s="997"/>
      <c r="AZ32" s="1069"/>
      <c r="BA32" s="1069"/>
      <c r="BB32" s="1069"/>
      <c r="BC32" s="1069"/>
      <c r="BD32" s="1069"/>
      <c r="BE32" s="1059" t="s">
        <v>383</v>
      </c>
      <c r="BF32" s="1059"/>
      <c r="BG32" s="1059"/>
      <c r="BH32" s="1059"/>
      <c r="BI32" s="1060"/>
      <c r="BJ32" s="203"/>
      <c r="BK32" s="203"/>
      <c r="BL32" s="203"/>
      <c r="BM32" s="203"/>
      <c r="BN32" s="203"/>
      <c r="BO32" s="216"/>
      <c r="BP32" s="216"/>
      <c r="BQ32" s="213">
        <v>26</v>
      </c>
      <c r="BR32" s="214"/>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97"/>
    </row>
    <row r="33" spans="1:131" s="198" customFormat="1" ht="26.25" customHeight="1">
      <c r="A33" s="217">
        <v>6</v>
      </c>
      <c r="B33" s="1064"/>
      <c r="C33" s="1065"/>
      <c r="D33" s="1065"/>
      <c r="E33" s="1065"/>
      <c r="F33" s="1065"/>
      <c r="G33" s="1065"/>
      <c r="H33" s="1065"/>
      <c r="I33" s="1065"/>
      <c r="J33" s="1065"/>
      <c r="K33" s="1065"/>
      <c r="L33" s="1065"/>
      <c r="M33" s="1065"/>
      <c r="N33" s="1065"/>
      <c r="O33" s="1065"/>
      <c r="P33" s="1066"/>
      <c r="Q33" s="1070"/>
      <c r="R33" s="1071"/>
      <c r="S33" s="1071"/>
      <c r="T33" s="1071"/>
      <c r="U33" s="1071"/>
      <c r="V33" s="1071"/>
      <c r="W33" s="1071"/>
      <c r="X33" s="1071"/>
      <c r="Y33" s="1071"/>
      <c r="Z33" s="1071"/>
      <c r="AA33" s="1071"/>
      <c r="AB33" s="1071"/>
      <c r="AC33" s="1071"/>
      <c r="AD33" s="1071"/>
      <c r="AE33" s="1072"/>
      <c r="AF33" s="1046"/>
      <c r="AG33" s="1047"/>
      <c r="AH33" s="1047"/>
      <c r="AI33" s="1047"/>
      <c r="AJ33" s="1048"/>
      <c r="AK33" s="1006"/>
      <c r="AL33" s="997"/>
      <c r="AM33" s="997"/>
      <c r="AN33" s="997"/>
      <c r="AO33" s="997"/>
      <c r="AP33" s="997"/>
      <c r="AQ33" s="997"/>
      <c r="AR33" s="997"/>
      <c r="AS33" s="997"/>
      <c r="AT33" s="997"/>
      <c r="AU33" s="997"/>
      <c r="AV33" s="997"/>
      <c r="AW33" s="997"/>
      <c r="AX33" s="997"/>
      <c r="AY33" s="997"/>
      <c r="AZ33" s="1069"/>
      <c r="BA33" s="1069"/>
      <c r="BB33" s="1069"/>
      <c r="BC33" s="1069"/>
      <c r="BD33" s="1069"/>
      <c r="BE33" s="1059"/>
      <c r="BF33" s="1059"/>
      <c r="BG33" s="1059"/>
      <c r="BH33" s="1059"/>
      <c r="BI33" s="1060"/>
      <c r="BJ33" s="203"/>
      <c r="BK33" s="203"/>
      <c r="BL33" s="203"/>
      <c r="BM33" s="203"/>
      <c r="BN33" s="203"/>
      <c r="BO33" s="216"/>
      <c r="BP33" s="216"/>
      <c r="BQ33" s="213">
        <v>27</v>
      </c>
      <c r="BR33" s="214"/>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97"/>
    </row>
    <row r="34" spans="1:131" s="198" customFormat="1" ht="26.25" customHeight="1">
      <c r="A34" s="217">
        <v>7</v>
      </c>
      <c r="B34" s="1064"/>
      <c r="C34" s="1065"/>
      <c r="D34" s="1065"/>
      <c r="E34" s="1065"/>
      <c r="F34" s="1065"/>
      <c r="G34" s="1065"/>
      <c r="H34" s="1065"/>
      <c r="I34" s="1065"/>
      <c r="J34" s="1065"/>
      <c r="K34" s="1065"/>
      <c r="L34" s="1065"/>
      <c r="M34" s="1065"/>
      <c r="N34" s="1065"/>
      <c r="O34" s="1065"/>
      <c r="P34" s="1066"/>
      <c r="Q34" s="1070"/>
      <c r="R34" s="1071"/>
      <c r="S34" s="1071"/>
      <c r="T34" s="1071"/>
      <c r="U34" s="1071"/>
      <c r="V34" s="1071"/>
      <c r="W34" s="1071"/>
      <c r="X34" s="1071"/>
      <c r="Y34" s="1071"/>
      <c r="Z34" s="1071"/>
      <c r="AA34" s="1071"/>
      <c r="AB34" s="1071"/>
      <c r="AC34" s="1071"/>
      <c r="AD34" s="1071"/>
      <c r="AE34" s="1072"/>
      <c r="AF34" s="1046"/>
      <c r="AG34" s="1047"/>
      <c r="AH34" s="1047"/>
      <c r="AI34" s="1047"/>
      <c r="AJ34" s="1048"/>
      <c r="AK34" s="1006"/>
      <c r="AL34" s="997"/>
      <c r="AM34" s="997"/>
      <c r="AN34" s="997"/>
      <c r="AO34" s="997"/>
      <c r="AP34" s="997"/>
      <c r="AQ34" s="997"/>
      <c r="AR34" s="997"/>
      <c r="AS34" s="997"/>
      <c r="AT34" s="997"/>
      <c r="AU34" s="997"/>
      <c r="AV34" s="997"/>
      <c r="AW34" s="997"/>
      <c r="AX34" s="997"/>
      <c r="AY34" s="997"/>
      <c r="AZ34" s="1069"/>
      <c r="BA34" s="1069"/>
      <c r="BB34" s="1069"/>
      <c r="BC34" s="1069"/>
      <c r="BD34" s="1069"/>
      <c r="BE34" s="1059"/>
      <c r="BF34" s="1059"/>
      <c r="BG34" s="1059"/>
      <c r="BH34" s="1059"/>
      <c r="BI34" s="1060"/>
      <c r="BJ34" s="203"/>
      <c r="BK34" s="203"/>
      <c r="BL34" s="203"/>
      <c r="BM34" s="203"/>
      <c r="BN34" s="203"/>
      <c r="BO34" s="216"/>
      <c r="BP34" s="216"/>
      <c r="BQ34" s="213">
        <v>28</v>
      </c>
      <c r="BR34" s="214"/>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97"/>
    </row>
    <row r="35" spans="1:131" s="198" customFormat="1" ht="26.25" customHeight="1">
      <c r="A35" s="217">
        <v>8</v>
      </c>
      <c r="B35" s="1064"/>
      <c r="C35" s="1065"/>
      <c r="D35" s="1065"/>
      <c r="E35" s="1065"/>
      <c r="F35" s="1065"/>
      <c r="G35" s="1065"/>
      <c r="H35" s="1065"/>
      <c r="I35" s="1065"/>
      <c r="J35" s="1065"/>
      <c r="K35" s="1065"/>
      <c r="L35" s="1065"/>
      <c r="M35" s="1065"/>
      <c r="N35" s="1065"/>
      <c r="O35" s="1065"/>
      <c r="P35" s="1066"/>
      <c r="Q35" s="1070"/>
      <c r="R35" s="1071"/>
      <c r="S35" s="1071"/>
      <c r="T35" s="1071"/>
      <c r="U35" s="1071"/>
      <c r="V35" s="1071"/>
      <c r="W35" s="1071"/>
      <c r="X35" s="1071"/>
      <c r="Y35" s="1071"/>
      <c r="Z35" s="1071"/>
      <c r="AA35" s="1071"/>
      <c r="AB35" s="1071"/>
      <c r="AC35" s="1071"/>
      <c r="AD35" s="1071"/>
      <c r="AE35" s="1072"/>
      <c r="AF35" s="1046"/>
      <c r="AG35" s="1047"/>
      <c r="AH35" s="1047"/>
      <c r="AI35" s="1047"/>
      <c r="AJ35" s="1048"/>
      <c r="AK35" s="1006"/>
      <c r="AL35" s="997"/>
      <c r="AM35" s="997"/>
      <c r="AN35" s="997"/>
      <c r="AO35" s="997"/>
      <c r="AP35" s="997"/>
      <c r="AQ35" s="997"/>
      <c r="AR35" s="997"/>
      <c r="AS35" s="997"/>
      <c r="AT35" s="997"/>
      <c r="AU35" s="997"/>
      <c r="AV35" s="997"/>
      <c r="AW35" s="997"/>
      <c r="AX35" s="997"/>
      <c r="AY35" s="997"/>
      <c r="AZ35" s="1069"/>
      <c r="BA35" s="1069"/>
      <c r="BB35" s="1069"/>
      <c r="BC35" s="1069"/>
      <c r="BD35" s="1069"/>
      <c r="BE35" s="1059"/>
      <c r="BF35" s="1059"/>
      <c r="BG35" s="1059"/>
      <c r="BH35" s="1059"/>
      <c r="BI35" s="1060"/>
      <c r="BJ35" s="203"/>
      <c r="BK35" s="203"/>
      <c r="BL35" s="203"/>
      <c r="BM35" s="203"/>
      <c r="BN35" s="203"/>
      <c r="BO35" s="216"/>
      <c r="BP35" s="216"/>
      <c r="BQ35" s="213">
        <v>29</v>
      </c>
      <c r="BR35" s="214"/>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97"/>
    </row>
    <row r="36" spans="1:131" s="198" customFormat="1" ht="26.25" customHeight="1">
      <c r="A36" s="217">
        <v>9</v>
      </c>
      <c r="B36" s="1064"/>
      <c r="C36" s="1065"/>
      <c r="D36" s="1065"/>
      <c r="E36" s="1065"/>
      <c r="F36" s="1065"/>
      <c r="G36" s="1065"/>
      <c r="H36" s="1065"/>
      <c r="I36" s="1065"/>
      <c r="J36" s="1065"/>
      <c r="K36" s="1065"/>
      <c r="L36" s="1065"/>
      <c r="M36" s="1065"/>
      <c r="N36" s="1065"/>
      <c r="O36" s="1065"/>
      <c r="P36" s="1066"/>
      <c r="Q36" s="1070"/>
      <c r="R36" s="1071"/>
      <c r="S36" s="1071"/>
      <c r="T36" s="1071"/>
      <c r="U36" s="1071"/>
      <c r="V36" s="1071"/>
      <c r="W36" s="1071"/>
      <c r="X36" s="1071"/>
      <c r="Y36" s="1071"/>
      <c r="Z36" s="1071"/>
      <c r="AA36" s="1071"/>
      <c r="AB36" s="1071"/>
      <c r="AC36" s="1071"/>
      <c r="AD36" s="1071"/>
      <c r="AE36" s="1072"/>
      <c r="AF36" s="1046"/>
      <c r="AG36" s="1047"/>
      <c r="AH36" s="1047"/>
      <c r="AI36" s="1047"/>
      <c r="AJ36" s="1048"/>
      <c r="AK36" s="1006"/>
      <c r="AL36" s="997"/>
      <c r="AM36" s="997"/>
      <c r="AN36" s="997"/>
      <c r="AO36" s="997"/>
      <c r="AP36" s="997"/>
      <c r="AQ36" s="997"/>
      <c r="AR36" s="997"/>
      <c r="AS36" s="997"/>
      <c r="AT36" s="997"/>
      <c r="AU36" s="997"/>
      <c r="AV36" s="997"/>
      <c r="AW36" s="997"/>
      <c r="AX36" s="997"/>
      <c r="AY36" s="997"/>
      <c r="AZ36" s="1069"/>
      <c r="BA36" s="1069"/>
      <c r="BB36" s="1069"/>
      <c r="BC36" s="1069"/>
      <c r="BD36" s="1069"/>
      <c r="BE36" s="1059"/>
      <c r="BF36" s="1059"/>
      <c r="BG36" s="1059"/>
      <c r="BH36" s="1059"/>
      <c r="BI36" s="1060"/>
      <c r="BJ36" s="203"/>
      <c r="BK36" s="203"/>
      <c r="BL36" s="203"/>
      <c r="BM36" s="203"/>
      <c r="BN36" s="203"/>
      <c r="BO36" s="216"/>
      <c r="BP36" s="216"/>
      <c r="BQ36" s="213">
        <v>30</v>
      </c>
      <c r="BR36" s="214"/>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97"/>
    </row>
    <row r="37" spans="1:131" s="198" customFormat="1" ht="26.25" customHeight="1">
      <c r="A37" s="217">
        <v>10</v>
      </c>
      <c r="B37" s="1064"/>
      <c r="C37" s="1065"/>
      <c r="D37" s="1065"/>
      <c r="E37" s="1065"/>
      <c r="F37" s="1065"/>
      <c r="G37" s="1065"/>
      <c r="H37" s="1065"/>
      <c r="I37" s="1065"/>
      <c r="J37" s="1065"/>
      <c r="K37" s="1065"/>
      <c r="L37" s="1065"/>
      <c r="M37" s="1065"/>
      <c r="N37" s="1065"/>
      <c r="O37" s="1065"/>
      <c r="P37" s="1066"/>
      <c r="Q37" s="1070"/>
      <c r="R37" s="1071"/>
      <c r="S37" s="1071"/>
      <c r="T37" s="1071"/>
      <c r="U37" s="1071"/>
      <c r="V37" s="1071"/>
      <c r="W37" s="1071"/>
      <c r="X37" s="1071"/>
      <c r="Y37" s="1071"/>
      <c r="Z37" s="1071"/>
      <c r="AA37" s="1071"/>
      <c r="AB37" s="1071"/>
      <c r="AC37" s="1071"/>
      <c r="AD37" s="1071"/>
      <c r="AE37" s="1072"/>
      <c r="AF37" s="1046"/>
      <c r="AG37" s="1047"/>
      <c r="AH37" s="1047"/>
      <c r="AI37" s="1047"/>
      <c r="AJ37" s="1048"/>
      <c r="AK37" s="1006"/>
      <c r="AL37" s="997"/>
      <c r="AM37" s="997"/>
      <c r="AN37" s="997"/>
      <c r="AO37" s="997"/>
      <c r="AP37" s="997"/>
      <c r="AQ37" s="997"/>
      <c r="AR37" s="997"/>
      <c r="AS37" s="997"/>
      <c r="AT37" s="997"/>
      <c r="AU37" s="997"/>
      <c r="AV37" s="997"/>
      <c r="AW37" s="997"/>
      <c r="AX37" s="997"/>
      <c r="AY37" s="997"/>
      <c r="AZ37" s="1069"/>
      <c r="BA37" s="1069"/>
      <c r="BB37" s="1069"/>
      <c r="BC37" s="1069"/>
      <c r="BD37" s="1069"/>
      <c r="BE37" s="1059"/>
      <c r="BF37" s="1059"/>
      <c r="BG37" s="1059"/>
      <c r="BH37" s="1059"/>
      <c r="BI37" s="1060"/>
      <c r="BJ37" s="203"/>
      <c r="BK37" s="203"/>
      <c r="BL37" s="203"/>
      <c r="BM37" s="203"/>
      <c r="BN37" s="203"/>
      <c r="BO37" s="216"/>
      <c r="BP37" s="216"/>
      <c r="BQ37" s="213">
        <v>31</v>
      </c>
      <c r="BR37" s="214"/>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97"/>
    </row>
    <row r="38" spans="1:131" s="198" customFormat="1" ht="26.25" customHeight="1">
      <c r="A38" s="217">
        <v>11</v>
      </c>
      <c r="B38" s="1064"/>
      <c r="C38" s="1065"/>
      <c r="D38" s="1065"/>
      <c r="E38" s="1065"/>
      <c r="F38" s="1065"/>
      <c r="G38" s="1065"/>
      <c r="H38" s="1065"/>
      <c r="I38" s="1065"/>
      <c r="J38" s="1065"/>
      <c r="K38" s="1065"/>
      <c r="L38" s="1065"/>
      <c r="M38" s="1065"/>
      <c r="N38" s="1065"/>
      <c r="O38" s="1065"/>
      <c r="P38" s="1066"/>
      <c r="Q38" s="1070"/>
      <c r="R38" s="1071"/>
      <c r="S38" s="1071"/>
      <c r="T38" s="1071"/>
      <c r="U38" s="1071"/>
      <c r="V38" s="1071"/>
      <c r="W38" s="1071"/>
      <c r="X38" s="1071"/>
      <c r="Y38" s="1071"/>
      <c r="Z38" s="1071"/>
      <c r="AA38" s="1071"/>
      <c r="AB38" s="1071"/>
      <c r="AC38" s="1071"/>
      <c r="AD38" s="1071"/>
      <c r="AE38" s="1072"/>
      <c r="AF38" s="1046"/>
      <c r="AG38" s="1047"/>
      <c r="AH38" s="1047"/>
      <c r="AI38" s="1047"/>
      <c r="AJ38" s="1048"/>
      <c r="AK38" s="1006"/>
      <c r="AL38" s="997"/>
      <c r="AM38" s="997"/>
      <c r="AN38" s="997"/>
      <c r="AO38" s="997"/>
      <c r="AP38" s="997"/>
      <c r="AQ38" s="997"/>
      <c r="AR38" s="997"/>
      <c r="AS38" s="997"/>
      <c r="AT38" s="997"/>
      <c r="AU38" s="997"/>
      <c r="AV38" s="997"/>
      <c r="AW38" s="997"/>
      <c r="AX38" s="997"/>
      <c r="AY38" s="997"/>
      <c r="AZ38" s="1069"/>
      <c r="BA38" s="1069"/>
      <c r="BB38" s="1069"/>
      <c r="BC38" s="1069"/>
      <c r="BD38" s="1069"/>
      <c r="BE38" s="1059"/>
      <c r="BF38" s="1059"/>
      <c r="BG38" s="1059"/>
      <c r="BH38" s="1059"/>
      <c r="BI38" s="1060"/>
      <c r="BJ38" s="203"/>
      <c r="BK38" s="203"/>
      <c r="BL38" s="203"/>
      <c r="BM38" s="203"/>
      <c r="BN38" s="203"/>
      <c r="BO38" s="216"/>
      <c r="BP38" s="216"/>
      <c r="BQ38" s="213">
        <v>32</v>
      </c>
      <c r="BR38" s="214"/>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97"/>
    </row>
    <row r="39" spans="1:131" s="198" customFormat="1" ht="26.25" customHeight="1">
      <c r="A39" s="217">
        <v>12</v>
      </c>
      <c r="B39" s="1064"/>
      <c r="C39" s="1065"/>
      <c r="D39" s="1065"/>
      <c r="E39" s="1065"/>
      <c r="F39" s="1065"/>
      <c r="G39" s="1065"/>
      <c r="H39" s="1065"/>
      <c r="I39" s="1065"/>
      <c r="J39" s="1065"/>
      <c r="K39" s="1065"/>
      <c r="L39" s="1065"/>
      <c r="M39" s="1065"/>
      <c r="N39" s="1065"/>
      <c r="O39" s="1065"/>
      <c r="P39" s="1066"/>
      <c r="Q39" s="1070"/>
      <c r="R39" s="1071"/>
      <c r="S39" s="1071"/>
      <c r="T39" s="1071"/>
      <c r="U39" s="1071"/>
      <c r="V39" s="1071"/>
      <c r="W39" s="1071"/>
      <c r="X39" s="1071"/>
      <c r="Y39" s="1071"/>
      <c r="Z39" s="1071"/>
      <c r="AA39" s="1071"/>
      <c r="AB39" s="1071"/>
      <c r="AC39" s="1071"/>
      <c r="AD39" s="1071"/>
      <c r="AE39" s="1072"/>
      <c r="AF39" s="1046"/>
      <c r="AG39" s="1047"/>
      <c r="AH39" s="1047"/>
      <c r="AI39" s="1047"/>
      <c r="AJ39" s="1048"/>
      <c r="AK39" s="1006"/>
      <c r="AL39" s="997"/>
      <c r="AM39" s="997"/>
      <c r="AN39" s="997"/>
      <c r="AO39" s="997"/>
      <c r="AP39" s="997"/>
      <c r="AQ39" s="997"/>
      <c r="AR39" s="997"/>
      <c r="AS39" s="997"/>
      <c r="AT39" s="997"/>
      <c r="AU39" s="997"/>
      <c r="AV39" s="997"/>
      <c r="AW39" s="997"/>
      <c r="AX39" s="997"/>
      <c r="AY39" s="997"/>
      <c r="AZ39" s="1069"/>
      <c r="BA39" s="1069"/>
      <c r="BB39" s="1069"/>
      <c r="BC39" s="1069"/>
      <c r="BD39" s="1069"/>
      <c r="BE39" s="1059"/>
      <c r="BF39" s="1059"/>
      <c r="BG39" s="1059"/>
      <c r="BH39" s="1059"/>
      <c r="BI39" s="1060"/>
      <c r="BJ39" s="203"/>
      <c r="BK39" s="203"/>
      <c r="BL39" s="203"/>
      <c r="BM39" s="203"/>
      <c r="BN39" s="203"/>
      <c r="BO39" s="216"/>
      <c r="BP39" s="216"/>
      <c r="BQ39" s="213">
        <v>33</v>
      </c>
      <c r="BR39" s="214"/>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97"/>
    </row>
    <row r="40" spans="1:131" s="198" customFormat="1" ht="26.25" customHeight="1">
      <c r="A40" s="212">
        <v>13</v>
      </c>
      <c r="B40" s="1064"/>
      <c r="C40" s="1065"/>
      <c r="D40" s="1065"/>
      <c r="E40" s="1065"/>
      <c r="F40" s="1065"/>
      <c r="G40" s="1065"/>
      <c r="H40" s="1065"/>
      <c r="I40" s="1065"/>
      <c r="J40" s="1065"/>
      <c r="K40" s="1065"/>
      <c r="L40" s="1065"/>
      <c r="M40" s="1065"/>
      <c r="N40" s="1065"/>
      <c r="O40" s="1065"/>
      <c r="P40" s="1066"/>
      <c r="Q40" s="1070"/>
      <c r="R40" s="1071"/>
      <c r="S40" s="1071"/>
      <c r="T40" s="1071"/>
      <c r="U40" s="1071"/>
      <c r="V40" s="1071"/>
      <c r="W40" s="1071"/>
      <c r="X40" s="1071"/>
      <c r="Y40" s="1071"/>
      <c r="Z40" s="1071"/>
      <c r="AA40" s="1071"/>
      <c r="AB40" s="1071"/>
      <c r="AC40" s="1071"/>
      <c r="AD40" s="1071"/>
      <c r="AE40" s="1072"/>
      <c r="AF40" s="1046"/>
      <c r="AG40" s="1047"/>
      <c r="AH40" s="1047"/>
      <c r="AI40" s="1047"/>
      <c r="AJ40" s="1048"/>
      <c r="AK40" s="1006"/>
      <c r="AL40" s="997"/>
      <c r="AM40" s="997"/>
      <c r="AN40" s="997"/>
      <c r="AO40" s="997"/>
      <c r="AP40" s="997"/>
      <c r="AQ40" s="997"/>
      <c r="AR40" s="997"/>
      <c r="AS40" s="997"/>
      <c r="AT40" s="997"/>
      <c r="AU40" s="997"/>
      <c r="AV40" s="997"/>
      <c r="AW40" s="997"/>
      <c r="AX40" s="997"/>
      <c r="AY40" s="997"/>
      <c r="AZ40" s="1069"/>
      <c r="BA40" s="1069"/>
      <c r="BB40" s="1069"/>
      <c r="BC40" s="1069"/>
      <c r="BD40" s="1069"/>
      <c r="BE40" s="1059"/>
      <c r="BF40" s="1059"/>
      <c r="BG40" s="1059"/>
      <c r="BH40" s="1059"/>
      <c r="BI40" s="1060"/>
      <c r="BJ40" s="203"/>
      <c r="BK40" s="203"/>
      <c r="BL40" s="203"/>
      <c r="BM40" s="203"/>
      <c r="BN40" s="203"/>
      <c r="BO40" s="216"/>
      <c r="BP40" s="216"/>
      <c r="BQ40" s="213">
        <v>34</v>
      </c>
      <c r="BR40" s="214"/>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97"/>
    </row>
    <row r="41" spans="1:131" s="198" customFormat="1" ht="26.25" customHeight="1">
      <c r="A41" s="212">
        <v>14</v>
      </c>
      <c r="B41" s="1064"/>
      <c r="C41" s="1065"/>
      <c r="D41" s="1065"/>
      <c r="E41" s="1065"/>
      <c r="F41" s="1065"/>
      <c r="G41" s="1065"/>
      <c r="H41" s="1065"/>
      <c r="I41" s="1065"/>
      <c r="J41" s="1065"/>
      <c r="K41" s="1065"/>
      <c r="L41" s="1065"/>
      <c r="M41" s="1065"/>
      <c r="N41" s="1065"/>
      <c r="O41" s="1065"/>
      <c r="P41" s="1066"/>
      <c r="Q41" s="1070"/>
      <c r="R41" s="1071"/>
      <c r="S41" s="1071"/>
      <c r="T41" s="1071"/>
      <c r="U41" s="1071"/>
      <c r="V41" s="1071"/>
      <c r="W41" s="1071"/>
      <c r="X41" s="1071"/>
      <c r="Y41" s="1071"/>
      <c r="Z41" s="1071"/>
      <c r="AA41" s="1071"/>
      <c r="AB41" s="1071"/>
      <c r="AC41" s="1071"/>
      <c r="AD41" s="1071"/>
      <c r="AE41" s="1072"/>
      <c r="AF41" s="1046"/>
      <c r="AG41" s="1047"/>
      <c r="AH41" s="1047"/>
      <c r="AI41" s="1047"/>
      <c r="AJ41" s="1048"/>
      <c r="AK41" s="1006"/>
      <c r="AL41" s="997"/>
      <c r="AM41" s="997"/>
      <c r="AN41" s="997"/>
      <c r="AO41" s="997"/>
      <c r="AP41" s="997"/>
      <c r="AQ41" s="997"/>
      <c r="AR41" s="997"/>
      <c r="AS41" s="997"/>
      <c r="AT41" s="997"/>
      <c r="AU41" s="997"/>
      <c r="AV41" s="997"/>
      <c r="AW41" s="997"/>
      <c r="AX41" s="997"/>
      <c r="AY41" s="997"/>
      <c r="AZ41" s="1069"/>
      <c r="BA41" s="1069"/>
      <c r="BB41" s="1069"/>
      <c r="BC41" s="1069"/>
      <c r="BD41" s="1069"/>
      <c r="BE41" s="1059"/>
      <c r="BF41" s="1059"/>
      <c r="BG41" s="1059"/>
      <c r="BH41" s="1059"/>
      <c r="BI41" s="1060"/>
      <c r="BJ41" s="203"/>
      <c r="BK41" s="203"/>
      <c r="BL41" s="203"/>
      <c r="BM41" s="203"/>
      <c r="BN41" s="203"/>
      <c r="BO41" s="216"/>
      <c r="BP41" s="216"/>
      <c r="BQ41" s="213">
        <v>35</v>
      </c>
      <c r="BR41" s="214"/>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97"/>
    </row>
    <row r="42" spans="1:131" s="198" customFormat="1" ht="26.25" customHeight="1">
      <c r="A42" s="212">
        <v>15</v>
      </c>
      <c r="B42" s="1064"/>
      <c r="C42" s="1065"/>
      <c r="D42" s="1065"/>
      <c r="E42" s="1065"/>
      <c r="F42" s="1065"/>
      <c r="G42" s="1065"/>
      <c r="H42" s="1065"/>
      <c r="I42" s="1065"/>
      <c r="J42" s="1065"/>
      <c r="K42" s="1065"/>
      <c r="L42" s="1065"/>
      <c r="M42" s="1065"/>
      <c r="N42" s="1065"/>
      <c r="O42" s="1065"/>
      <c r="P42" s="1066"/>
      <c r="Q42" s="1070"/>
      <c r="R42" s="1071"/>
      <c r="S42" s="1071"/>
      <c r="T42" s="1071"/>
      <c r="U42" s="1071"/>
      <c r="V42" s="1071"/>
      <c r="W42" s="1071"/>
      <c r="X42" s="1071"/>
      <c r="Y42" s="1071"/>
      <c r="Z42" s="1071"/>
      <c r="AA42" s="1071"/>
      <c r="AB42" s="1071"/>
      <c r="AC42" s="1071"/>
      <c r="AD42" s="1071"/>
      <c r="AE42" s="1072"/>
      <c r="AF42" s="1046"/>
      <c r="AG42" s="1047"/>
      <c r="AH42" s="1047"/>
      <c r="AI42" s="1047"/>
      <c r="AJ42" s="1048"/>
      <c r="AK42" s="1006"/>
      <c r="AL42" s="997"/>
      <c r="AM42" s="997"/>
      <c r="AN42" s="997"/>
      <c r="AO42" s="997"/>
      <c r="AP42" s="997"/>
      <c r="AQ42" s="997"/>
      <c r="AR42" s="997"/>
      <c r="AS42" s="997"/>
      <c r="AT42" s="997"/>
      <c r="AU42" s="997"/>
      <c r="AV42" s="997"/>
      <c r="AW42" s="997"/>
      <c r="AX42" s="997"/>
      <c r="AY42" s="997"/>
      <c r="AZ42" s="1069"/>
      <c r="BA42" s="1069"/>
      <c r="BB42" s="1069"/>
      <c r="BC42" s="1069"/>
      <c r="BD42" s="1069"/>
      <c r="BE42" s="1059"/>
      <c r="BF42" s="1059"/>
      <c r="BG42" s="1059"/>
      <c r="BH42" s="1059"/>
      <c r="BI42" s="1060"/>
      <c r="BJ42" s="203"/>
      <c r="BK42" s="203"/>
      <c r="BL42" s="203"/>
      <c r="BM42" s="203"/>
      <c r="BN42" s="203"/>
      <c r="BO42" s="216"/>
      <c r="BP42" s="216"/>
      <c r="BQ42" s="213">
        <v>36</v>
      </c>
      <c r="BR42" s="214"/>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97"/>
    </row>
    <row r="43" spans="1:131" s="198" customFormat="1" ht="26.25" customHeight="1">
      <c r="A43" s="212">
        <v>16</v>
      </c>
      <c r="B43" s="1064"/>
      <c r="C43" s="1065"/>
      <c r="D43" s="1065"/>
      <c r="E43" s="1065"/>
      <c r="F43" s="1065"/>
      <c r="G43" s="1065"/>
      <c r="H43" s="1065"/>
      <c r="I43" s="1065"/>
      <c r="J43" s="1065"/>
      <c r="K43" s="1065"/>
      <c r="L43" s="1065"/>
      <c r="M43" s="1065"/>
      <c r="N43" s="1065"/>
      <c r="O43" s="1065"/>
      <c r="P43" s="1066"/>
      <c r="Q43" s="1070"/>
      <c r="R43" s="1071"/>
      <c r="S43" s="1071"/>
      <c r="T43" s="1071"/>
      <c r="U43" s="1071"/>
      <c r="V43" s="1071"/>
      <c r="W43" s="1071"/>
      <c r="X43" s="1071"/>
      <c r="Y43" s="1071"/>
      <c r="Z43" s="1071"/>
      <c r="AA43" s="1071"/>
      <c r="AB43" s="1071"/>
      <c r="AC43" s="1071"/>
      <c r="AD43" s="1071"/>
      <c r="AE43" s="1072"/>
      <c r="AF43" s="1046"/>
      <c r="AG43" s="1047"/>
      <c r="AH43" s="1047"/>
      <c r="AI43" s="1047"/>
      <c r="AJ43" s="1048"/>
      <c r="AK43" s="1006"/>
      <c r="AL43" s="997"/>
      <c r="AM43" s="997"/>
      <c r="AN43" s="997"/>
      <c r="AO43" s="997"/>
      <c r="AP43" s="997"/>
      <c r="AQ43" s="997"/>
      <c r="AR43" s="997"/>
      <c r="AS43" s="997"/>
      <c r="AT43" s="997"/>
      <c r="AU43" s="997"/>
      <c r="AV43" s="997"/>
      <c r="AW43" s="997"/>
      <c r="AX43" s="997"/>
      <c r="AY43" s="997"/>
      <c r="AZ43" s="1069"/>
      <c r="BA43" s="1069"/>
      <c r="BB43" s="1069"/>
      <c r="BC43" s="1069"/>
      <c r="BD43" s="1069"/>
      <c r="BE43" s="1059"/>
      <c r="BF43" s="1059"/>
      <c r="BG43" s="1059"/>
      <c r="BH43" s="1059"/>
      <c r="BI43" s="1060"/>
      <c r="BJ43" s="203"/>
      <c r="BK43" s="203"/>
      <c r="BL43" s="203"/>
      <c r="BM43" s="203"/>
      <c r="BN43" s="203"/>
      <c r="BO43" s="216"/>
      <c r="BP43" s="216"/>
      <c r="BQ43" s="213">
        <v>37</v>
      </c>
      <c r="BR43" s="214"/>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97"/>
    </row>
    <row r="44" spans="1:131" s="198" customFormat="1" ht="26.25" customHeight="1">
      <c r="A44" s="212">
        <v>17</v>
      </c>
      <c r="B44" s="1064"/>
      <c r="C44" s="1065"/>
      <c r="D44" s="1065"/>
      <c r="E44" s="1065"/>
      <c r="F44" s="1065"/>
      <c r="G44" s="1065"/>
      <c r="H44" s="1065"/>
      <c r="I44" s="1065"/>
      <c r="J44" s="1065"/>
      <c r="K44" s="1065"/>
      <c r="L44" s="1065"/>
      <c r="M44" s="1065"/>
      <c r="N44" s="1065"/>
      <c r="O44" s="1065"/>
      <c r="P44" s="1066"/>
      <c r="Q44" s="1070"/>
      <c r="R44" s="1071"/>
      <c r="S44" s="1071"/>
      <c r="T44" s="1071"/>
      <c r="U44" s="1071"/>
      <c r="V44" s="1071"/>
      <c r="W44" s="1071"/>
      <c r="X44" s="1071"/>
      <c r="Y44" s="1071"/>
      <c r="Z44" s="1071"/>
      <c r="AA44" s="1071"/>
      <c r="AB44" s="1071"/>
      <c r="AC44" s="1071"/>
      <c r="AD44" s="1071"/>
      <c r="AE44" s="1072"/>
      <c r="AF44" s="1046"/>
      <c r="AG44" s="1047"/>
      <c r="AH44" s="1047"/>
      <c r="AI44" s="1047"/>
      <c r="AJ44" s="1048"/>
      <c r="AK44" s="1006"/>
      <c r="AL44" s="997"/>
      <c r="AM44" s="997"/>
      <c r="AN44" s="997"/>
      <c r="AO44" s="997"/>
      <c r="AP44" s="997"/>
      <c r="AQ44" s="997"/>
      <c r="AR44" s="997"/>
      <c r="AS44" s="997"/>
      <c r="AT44" s="997"/>
      <c r="AU44" s="997"/>
      <c r="AV44" s="997"/>
      <c r="AW44" s="997"/>
      <c r="AX44" s="997"/>
      <c r="AY44" s="997"/>
      <c r="AZ44" s="1069"/>
      <c r="BA44" s="1069"/>
      <c r="BB44" s="1069"/>
      <c r="BC44" s="1069"/>
      <c r="BD44" s="1069"/>
      <c r="BE44" s="1059"/>
      <c r="BF44" s="1059"/>
      <c r="BG44" s="1059"/>
      <c r="BH44" s="1059"/>
      <c r="BI44" s="1060"/>
      <c r="BJ44" s="203"/>
      <c r="BK44" s="203"/>
      <c r="BL44" s="203"/>
      <c r="BM44" s="203"/>
      <c r="BN44" s="203"/>
      <c r="BO44" s="216"/>
      <c r="BP44" s="216"/>
      <c r="BQ44" s="213">
        <v>38</v>
      </c>
      <c r="BR44" s="214"/>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97"/>
    </row>
    <row r="45" spans="1:131" s="198" customFormat="1" ht="26.25" customHeight="1">
      <c r="A45" s="212">
        <v>18</v>
      </c>
      <c r="B45" s="1064"/>
      <c r="C45" s="1065"/>
      <c r="D45" s="1065"/>
      <c r="E45" s="1065"/>
      <c r="F45" s="1065"/>
      <c r="G45" s="1065"/>
      <c r="H45" s="1065"/>
      <c r="I45" s="1065"/>
      <c r="J45" s="1065"/>
      <c r="K45" s="1065"/>
      <c r="L45" s="1065"/>
      <c r="M45" s="1065"/>
      <c r="N45" s="1065"/>
      <c r="O45" s="1065"/>
      <c r="P45" s="1066"/>
      <c r="Q45" s="1070"/>
      <c r="R45" s="1071"/>
      <c r="S45" s="1071"/>
      <c r="T45" s="1071"/>
      <c r="U45" s="1071"/>
      <c r="V45" s="1071"/>
      <c r="W45" s="1071"/>
      <c r="X45" s="1071"/>
      <c r="Y45" s="1071"/>
      <c r="Z45" s="1071"/>
      <c r="AA45" s="1071"/>
      <c r="AB45" s="1071"/>
      <c r="AC45" s="1071"/>
      <c r="AD45" s="1071"/>
      <c r="AE45" s="1072"/>
      <c r="AF45" s="1046"/>
      <c r="AG45" s="1047"/>
      <c r="AH45" s="1047"/>
      <c r="AI45" s="1047"/>
      <c r="AJ45" s="1048"/>
      <c r="AK45" s="1006"/>
      <c r="AL45" s="997"/>
      <c r="AM45" s="997"/>
      <c r="AN45" s="997"/>
      <c r="AO45" s="997"/>
      <c r="AP45" s="997"/>
      <c r="AQ45" s="997"/>
      <c r="AR45" s="997"/>
      <c r="AS45" s="997"/>
      <c r="AT45" s="997"/>
      <c r="AU45" s="997"/>
      <c r="AV45" s="997"/>
      <c r="AW45" s="997"/>
      <c r="AX45" s="997"/>
      <c r="AY45" s="997"/>
      <c r="AZ45" s="1069"/>
      <c r="BA45" s="1069"/>
      <c r="BB45" s="1069"/>
      <c r="BC45" s="1069"/>
      <c r="BD45" s="1069"/>
      <c r="BE45" s="1059"/>
      <c r="BF45" s="1059"/>
      <c r="BG45" s="1059"/>
      <c r="BH45" s="1059"/>
      <c r="BI45" s="1060"/>
      <c r="BJ45" s="203"/>
      <c r="BK45" s="203"/>
      <c r="BL45" s="203"/>
      <c r="BM45" s="203"/>
      <c r="BN45" s="203"/>
      <c r="BO45" s="216"/>
      <c r="BP45" s="216"/>
      <c r="BQ45" s="213">
        <v>39</v>
      </c>
      <c r="BR45" s="214"/>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97"/>
    </row>
    <row r="46" spans="1:131" s="198" customFormat="1" ht="26.25" customHeight="1">
      <c r="A46" s="212">
        <v>19</v>
      </c>
      <c r="B46" s="1064"/>
      <c r="C46" s="1065"/>
      <c r="D46" s="1065"/>
      <c r="E46" s="1065"/>
      <c r="F46" s="1065"/>
      <c r="G46" s="1065"/>
      <c r="H46" s="1065"/>
      <c r="I46" s="1065"/>
      <c r="J46" s="1065"/>
      <c r="K46" s="1065"/>
      <c r="L46" s="1065"/>
      <c r="M46" s="1065"/>
      <c r="N46" s="1065"/>
      <c r="O46" s="1065"/>
      <c r="P46" s="1066"/>
      <c r="Q46" s="1070"/>
      <c r="R46" s="1071"/>
      <c r="S46" s="1071"/>
      <c r="T46" s="1071"/>
      <c r="U46" s="1071"/>
      <c r="V46" s="1071"/>
      <c r="W46" s="1071"/>
      <c r="X46" s="1071"/>
      <c r="Y46" s="1071"/>
      <c r="Z46" s="1071"/>
      <c r="AA46" s="1071"/>
      <c r="AB46" s="1071"/>
      <c r="AC46" s="1071"/>
      <c r="AD46" s="1071"/>
      <c r="AE46" s="1072"/>
      <c r="AF46" s="1046"/>
      <c r="AG46" s="1047"/>
      <c r="AH46" s="1047"/>
      <c r="AI46" s="1047"/>
      <c r="AJ46" s="1048"/>
      <c r="AK46" s="1006"/>
      <c r="AL46" s="997"/>
      <c r="AM46" s="997"/>
      <c r="AN46" s="997"/>
      <c r="AO46" s="997"/>
      <c r="AP46" s="997"/>
      <c r="AQ46" s="997"/>
      <c r="AR46" s="997"/>
      <c r="AS46" s="997"/>
      <c r="AT46" s="997"/>
      <c r="AU46" s="997"/>
      <c r="AV46" s="997"/>
      <c r="AW46" s="997"/>
      <c r="AX46" s="997"/>
      <c r="AY46" s="997"/>
      <c r="AZ46" s="1069"/>
      <c r="BA46" s="1069"/>
      <c r="BB46" s="1069"/>
      <c r="BC46" s="1069"/>
      <c r="BD46" s="1069"/>
      <c r="BE46" s="1059"/>
      <c r="BF46" s="1059"/>
      <c r="BG46" s="1059"/>
      <c r="BH46" s="1059"/>
      <c r="BI46" s="1060"/>
      <c r="BJ46" s="203"/>
      <c r="BK46" s="203"/>
      <c r="BL46" s="203"/>
      <c r="BM46" s="203"/>
      <c r="BN46" s="203"/>
      <c r="BO46" s="216"/>
      <c r="BP46" s="216"/>
      <c r="BQ46" s="213">
        <v>40</v>
      </c>
      <c r="BR46" s="214"/>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97"/>
    </row>
    <row r="47" spans="1:131" s="198" customFormat="1" ht="26.25" customHeight="1">
      <c r="A47" s="212">
        <v>20</v>
      </c>
      <c r="B47" s="1064"/>
      <c r="C47" s="1065"/>
      <c r="D47" s="1065"/>
      <c r="E47" s="1065"/>
      <c r="F47" s="1065"/>
      <c r="G47" s="1065"/>
      <c r="H47" s="1065"/>
      <c r="I47" s="1065"/>
      <c r="J47" s="1065"/>
      <c r="K47" s="1065"/>
      <c r="L47" s="1065"/>
      <c r="M47" s="1065"/>
      <c r="N47" s="1065"/>
      <c r="O47" s="1065"/>
      <c r="P47" s="1066"/>
      <c r="Q47" s="1070"/>
      <c r="R47" s="1071"/>
      <c r="S47" s="1071"/>
      <c r="T47" s="1071"/>
      <c r="U47" s="1071"/>
      <c r="V47" s="1071"/>
      <c r="W47" s="1071"/>
      <c r="X47" s="1071"/>
      <c r="Y47" s="1071"/>
      <c r="Z47" s="1071"/>
      <c r="AA47" s="1071"/>
      <c r="AB47" s="1071"/>
      <c r="AC47" s="1071"/>
      <c r="AD47" s="1071"/>
      <c r="AE47" s="1072"/>
      <c r="AF47" s="1046"/>
      <c r="AG47" s="1047"/>
      <c r="AH47" s="1047"/>
      <c r="AI47" s="1047"/>
      <c r="AJ47" s="1048"/>
      <c r="AK47" s="1006"/>
      <c r="AL47" s="997"/>
      <c r="AM47" s="997"/>
      <c r="AN47" s="997"/>
      <c r="AO47" s="997"/>
      <c r="AP47" s="997"/>
      <c r="AQ47" s="997"/>
      <c r="AR47" s="997"/>
      <c r="AS47" s="997"/>
      <c r="AT47" s="997"/>
      <c r="AU47" s="997"/>
      <c r="AV47" s="997"/>
      <c r="AW47" s="997"/>
      <c r="AX47" s="997"/>
      <c r="AY47" s="997"/>
      <c r="AZ47" s="1069"/>
      <c r="BA47" s="1069"/>
      <c r="BB47" s="1069"/>
      <c r="BC47" s="1069"/>
      <c r="BD47" s="1069"/>
      <c r="BE47" s="1059"/>
      <c r="BF47" s="1059"/>
      <c r="BG47" s="1059"/>
      <c r="BH47" s="1059"/>
      <c r="BI47" s="1060"/>
      <c r="BJ47" s="203"/>
      <c r="BK47" s="203"/>
      <c r="BL47" s="203"/>
      <c r="BM47" s="203"/>
      <c r="BN47" s="203"/>
      <c r="BO47" s="216"/>
      <c r="BP47" s="216"/>
      <c r="BQ47" s="213">
        <v>41</v>
      </c>
      <c r="BR47" s="214"/>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97"/>
    </row>
    <row r="48" spans="1:131" s="198" customFormat="1" ht="26.25" customHeight="1">
      <c r="A48" s="212">
        <v>21</v>
      </c>
      <c r="B48" s="1064"/>
      <c r="C48" s="1065"/>
      <c r="D48" s="1065"/>
      <c r="E48" s="1065"/>
      <c r="F48" s="1065"/>
      <c r="G48" s="1065"/>
      <c r="H48" s="1065"/>
      <c r="I48" s="1065"/>
      <c r="J48" s="1065"/>
      <c r="K48" s="1065"/>
      <c r="L48" s="1065"/>
      <c r="M48" s="1065"/>
      <c r="N48" s="1065"/>
      <c r="O48" s="1065"/>
      <c r="P48" s="1066"/>
      <c r="Q48" s="1070"/>
      <c r="R48" s="1071"/>
      <c r="S48" s="1071"/>
      <c r="T48" s="1071"/>
      <c r="U48" s="1071"/>
      <c r="V48" s="1071"/>
      <c r="W48" s="1071"/>
      <c r="X48" s="1071"/>
      <c r="Y48" s="1071"/>
      <c r="Z48" s="1071"/>
      <c r="AA48" s="1071"/>
      <c r="AB48" s="1071"/>
      <c r="AC48" s="1071"/>
      <c r="AD48" s="1071"/>
      <c r="AE48" s="1072"/>
      <c r="AF48" s="1046"/>
      <c r="AG48" s="1047"/>
      <c r="AH48" s="1047"/>
      <c r="AI48" s="1047"/>
      <c r="AJ48" s="1048"/>
      <c r="AK48" s="1006"/>
      <c r="AL48" s="997"/>
      <c r="AM48" s="997"/>
      <c r="AN48" s="997"/>
      <c r="AO48" s="997"/>
      <c r="AP48" s="997"/>
      <c r="AQ48" s="997"/>
      <c r="AR48" s="997"/>
      <c r="AS48" s="997"/>
      <c r="AT48" s="997"/>
      <c r="AU48" s="997"/>
      <c r="AV48" s="997"/>
      <c r="AW48" s="997"/>
      <c r="AX48" s="997"/>
      <c r="AY48" s="997"/>
      <c r="AZ48" s="1069"/>
      <c r="BA48" s="1069"/>
      <c r="BB48" s="1069"/>
      <c r="BC48" s="1069"/>
      <c r="BD48" s="1069"/>
      <c r="BE48" s="1059"/>
      <c r="BF48" s="1059"/>
      <c r="BG48" s="1059"/>
      <c r="BH48" s="1059"/>
      <c r="BI48" s="1060"/>
      <c r="BJ48" s="203"/>
      <c r="BK48" s="203"/>
      <c r="BL48" s="203"/>
      <c r="BM48" s="203"/>
      <c r="BN48" s="203"/>
      <c r="BO48" s="216"/>
      <c r="BP48" s="216"/>
      <c r="BQ48" s="213">
        <v>42</v>
      </c>
      <c r="BR48" s="214"/>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97"/>
    </row>
    <row r="49" spans="1:131" s="198" customFormat="1" ht="26.25" customHeight="1">
      <c r="A49" s="212">
        <v>22</v>
      </c>
      <c r="B49" s="1064"/>
      <c r="C49" s="1065"/>
      <c r="D49" s="1065"/>
      <c r="E49" s="1065"/>
      <c r="F49" s="1065"/>
      <c r="G49" s="1065"/>
      <c r="H49" s="1065"/>
      <c r="I49" s="1065"/>
      <c r="J49" s="1065"/>
      <c r="K49" s="1065"/>
      <c r="L49" s="1065"/>
      <c r="M49" s="1065"/>
      <c r="N49" s="1065"/>
      <c r="O49" s="1065"/>
      <c r="P49" s="1066"/>
      <c r="Q49" s="1070"/>
      <c r="R49" s="1071"/>
      <c r="S49" s="1071"/>
      <c r="T49" s="1071"/>
      <c r="U49" s="1071"/>
      <c r="V49" s="1071"/>
      <c r="W49" s="1071"/>
      <c r="X49" s="1071"/>
      <c r="Y49" s="1071"/>
      <c r="Z49" s="1071"/>
      <c r="AA49" s="1071"/>
      <c r="AB49" s="1071"/>
      <c r="AC49" s="1071"/>
      <c r="AD49" s="1071"/>
      <c r="AE49" s="1072"/>
      <c r="AF49" s="1046"/>
      <c r="AG49" s="1047"/>
      <c r="AH49" s="1047"/>
      <c r="AI49" s="1047"/>
      <c r="AJ49" s="1048"/>
      <c r="AK49" s="1006"/>
      <c r="AL49" s="997"/>
      <c r="AM49" s="997"/>
      <c r="AN49" s="997"/>
      <c r="AO49" s="997"/>
      <c r="AP49" s="997"/>
      <c r="AQ49" s="997"/>
      <c r="AR49" s="997"/>
      <c r="AS49" s="997"/>
      <c r="AT49" s="997"/>
      <c r="AU49" s="997"/>
      <c r="AV49" s="997"/>
      <c r="AW49" s="997"/>
      <c r="AX49" s="997"/>
      <c r="AY49" s="997"/>
      <c r="AZ49" s="1069"/>
      <c r="BA49" s="1069"/>
      <c r="BB49" s="1069"/>
      <c r="BC49" s="1069"/>
      <c r="BD49" s="1069"/>
      <c r="BE49" s="1059"/>
      <c r="BF49" s="1059"/>
      <c r="BG49" s="1059"/>
      <c r="BH49" s="1059"/>
      <c r="BI49" s="1060"/>
      <c r="BJ49" s="203"/>
      <c r="BK49" s="203"/>
      <c r="BL49" s="203"/>
      <c r="BM49" s="203"/>
      <c r="BN49" s="203"/>
      <c r="BO49" s="216"/>
      <c r="BP49" s="216"/>
      <c r="BQ49" s="213">
        <v>43</v>
      </c>
      <c r="BR49" s="214"/>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97"/>
    </row>
    <row r="50" spans="1:131" s="198" customFormat="1" ht="26.25" customHeight="1">
      <c r="A50" s="212">
        <v>23</v>
      </c>
      <c r="B50" s="1064"/>
      <c r="C50" s="1065"/>
      <c r="D50" s="1065"/>
      <c r="E50" s="1065"/>
      <c r="F50" s="1065"/>
      <c r="G50" s="1065"/>
      <c r="H50" s="1065"/>
      <c r="I50" s="1065"/>
      <c r="J50" s="1065"/>
      <c r="K50" s="1065"/>
      <c r="L50" s="1065"/>
      <c r="M50" s="1065"/>
      <c r="N50" s="1065"/>
      <c r="O50" s="1065"/>
      <c r="P50" s="1066"/>
      <c r="Q50" s="1067"/>
      <c r="R50" s="1050"/>
      <c r="S50" s="1050"/>
      <c r="T50" s="1050"/>
      <c r="U50" s="1050"/>
      <c r="V50" s="1050"/>
      <c r="W50" s="1050"/>
      <c r="X50" s="1050"/>
      <c r="Y50" s="1050"/>
      <c r="Z50" s="1050"/>
      <c r="AA50" s="1050"/>
      <c r="AB50" s="1050"/>
      <c r="AC50" s="1050"/>
      <c r="AD50" s="1050"/>
      <c r="AE50" s="1068"/>
      <c r="AF50" s="1046"/>
      <c r="AG50" s="1047"/>
      <c r="AH50" s="1047"/>
      <c r="AI50" s="1047"/>
      <c r="AJ50" s="1048"/>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59"/>
      <c r="BF50" s="1059"/>
      <c r="BG50" s="1059"/>
      <c r="BH50" s="1059"/>
      <c r="BI50" s="1060"/>
      <c r="BJ50" s="203"/>
      <c r="BK50" s="203"/>
      <c r="BL50" s="203"/>
      <c r="BM50" s="203"/>
      <c r="BN50" s="203"/>
      <c r="BO50" s="216"/>
      <c r="BP50" s="216"/>
      <c r="BQ50" s="213">
        <v>44</v>
      </c>
      <c r="BR50" s="214"/>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97"/>
    </row>
    <row r="51" spans="1:131" s="198" customFormat="1" ht="26.25" customHeight="1">
      <c r="A51" s="212">
        <v>24</v>
      </c>
      <c r="B51" s="1064"/>
      <c r="C51" s="1065"/>
      <c r="D51" s="1065"/>
      <c r="E51" s="1065"/>
      <c r="F51" s="1065"/>
      <c r="G51" s="1065"/>
      <c r="H51" s="1065"/>
      <c r="I51" s="1065"/>
      <c r="J51" s="1065"/>
      <c r="K51" s="1065"/>
      <c r="L51" s="1065"/>
      <c r="M51" s="1065"/>
      <c r="N51" s="1065"/>
      <c r="O51" s="1065"/>
      <c r="P51" s="1066"/>
      <c r="Q51" s="1067"/>
      <c r="R51" s="1050"/>
      <c r="S51" s="1050"/>
      <c r="T51" s="1050"/>
      <c r="U51" s="1050"/>
      <c r="V51" s="1050"/>
      <c r="W51" s="1050"/>
      <c r="X51" s="1050"/>
      <c r="Y51" s="1050"/>
      <c r="Z51" s="1050"/>
      <c r="AA51" s="1050"/>
      <c r="AB51" s="1050"/>
      <c r="AC51" s="1050"/>
      <c r="AD51" s="1050"/>
      <c r="AE51" s="1068"/>
      <c r="AF51" s="1046"/>
      <c r="AG51" s="1047"/>
      <c r="AH51" s="1047"/>
      <c r="AI51" s="1047"/>
      <c r="AJ51" s="1048"/>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59"/>
      <c r="BF51" s="1059"/>
      <c r="BG51" s="1059"/>
      <c r="BH51" s="1059"/>
      <c r="BI51" s="1060"/>
      <c r="BJ51" s="203"/>
      <c r="BK51" s="203"/>
      <c r="BL51" s="203"/>
      <c r="BM51" s="203"/>
      <c r="BN51" s="203"/>
      <c r="BO51" s="216"/>
      <c r="BP51" s="216"/>
      <c r="BQ51" s="213">
        <v>45</v>
      </c>
      <c r="BR51" s="214"/>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97"/>
    </row>
    <row r="52" spans="1:131" s="198" customFormat="1" ht="26.25" customHeight="1">
      <c r="A52" s="212">
        <v>25</v>
      </c>
      <c r="B52" s="1064"/>
      <c r="C52" s="1065"/>
      <c r="D52" s="1065"/>
      <c r="E52" s="1065"/>
      <c r="F52" s="1065"/>
      <c r="G52" s="1065"/>
      <c r="H52" s="1065"/>
      <c r="I52" s="1065"/>
      <c r="J52" s="1065"/>
      <c r="K52" s="1065"/>
      <c r="L52" s="1065"/>
      <c r="M52" s="1065"/>
      <c r="N52" s="1065"/>
      <c r="O52" s="1065"/>
      <c r="P52" s="1066"/>
      <c r="Q52" s="1067"/>
      <c r="R52" s="1050"/>
      <c r="S52" s="1050"/>
      <c r="T52" s="1050"/>
      <c r="U52" s="1050"/>
      <c r="V52" s="1050"/>
      <c r="W52" s="1050"/>
      <c r="X52" s="1050"/>
      <c r="Y52" s="1050"/>
      <c r="Z52" s="1050"/>
      <c r="AA52" s="1050"/>
      <c r="AB52" s="1050"/>
      <c r="AC52" s="1050"/>
      <c r="AD52" s="1050"/>
      <c r="AE52" s="1068"/>
      <c r="AF52" s="1046"/>
      <c r="AG52" s="1047"/>
      <c r="AH52" s="1047"/>
      <c r="AI52" s="1047"/>
      <c r="AJ52" s="1048"/>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59"/>
      <c r="BF52" s="1059"/>
      <c r="BG52" s="1059"/>
      <c r="BH52" s="1059"/>
      <c r="BI52" s="1060"/>
      <c r="BJ52" s="203"/>
      <c r="BK52" s="203"/>
      <c r="BL52" s="203"/>
      <c r="BM52" s="203"/>
      <c r="BN52" s="203"/>
      <c r="BO52" s="216"/>
      <c r="BP52" s="216"/>
      <c r="BQ52" s="213">
        <v>46</v>
      </c>
      <c r="BR52" s="214"/>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97"/>
    </row>
    <row r="53" spans="1:131" s="198" customFormat="1" ht="26.25" customHeight="1">
      <c r="A53" s="212">
        <v>26</v>
      </c>
      <c r="B53" s="1064"/>
      <c r="C53" s="1065"/>
      <c r="D53" s="1065"/>
      <c r="E53" s="1065"/>
      <c r="F53" s="1065"/>
      <c r="G53" s="1065"/>
      <c r="H53" s="1065"/>
      <c r="I53" s="1065"/>
      <c r="J53" s="1065"/>
      <c r="K53" s="1065"/>
      <c r="L53" s="1065"/>
      <c r="M53" s="1065"/>
      <c r="N53" s="1065"/>
      <c r="O53" s="1065"/>
      <c r="P53" s="1066"/>
      <c r="Q53" s="1067"/>
      <c r="R53" s="1050"/>
      <c r="S53" s="1050"/>
      <c r="T53" s="1050"/>
      <c r="U53" s="1050"/>
      <c r="V53" s="1050"/>
      <c r="W53" s="1050"/>
      <c r="X53" s="1050"/>
      <c r="Y53" s="1050"/>
      <c r="Z53" s="1050"/>
      <c r="AA53" s="1050"/>
      <c r="AB53" s="1050"/>
      <c r="AC53" s="1050"/>
      <c r="AD53" s="1050"/>
      <c r="AE53" s="1068"/>
      <c r="AF53" s="1046"/>
      <c r="AG53" s="1047"/>
      <c r="AH53" s="1047"/>
      <c r="AI53" s="1047"/>
      <c r="AJ53" s="1048"/>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59"/>
      <c r="BF53" s="1059"/>
      <c r="BG53" s="1059"/>
      <c r="BH53" s="1059"/>
      <c r="BI53" s="1060"/>
      <c r="BJ53" s="203"/>
      <c r="BK53" s="203"/>
      <c r="BL53" s="203"/>
      <c r="BM53" s="203"/>
      <c r="BN53" s="203"/>
      <c r="BO53" s="216"/>
      <c r="BP53" s="216"/>
      <c r="BQ53" s="213">
        <v>47</v>
      </c>
      <c r="BR53" s="214"/>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97"/>
    </row>
    <row r="54" spans="1:131" s="198" customFormat="1" ht="26.25" customHeight="1">
      <c r="A54" s="212">
        <v>27</v>
      </c>
      <c r="B54" s="1064"/>
      <c r="C54" s="1065"/>
      <c r="D54" s="1065"/>
      <c r="E54" s="1065"/>
      <c r="F54" s="1065"/>
      <c r="G54" s="1065"/>
      <c r="H54" s="1065"/>
      <c r="I54" s="1065"/>
      <c r="J54" s="1065"/>
      <c r="K54" s="1065"/>
      <c r="L54" s="1065"/>
      <c r="M54" s="1065"/>
      <c r="N54" s="1065"/>
      <c r="O54" s="1065"/>
      <c r="P54" s="1066"/>
      <c r="Q54" s="1067"/>
      <c r="R54" s="1050"/>
      <c r="S54" s="1050"/>
      <c r="T54" s="1050"/>
      <c r="U54" s="1050"/>
      <c r="V54" s="1050"/>
      <c r="W54" s="1050"/>
      <c r="X54" s="1050"/>
      <c r="Y54" s="1050"/>
      <c r="Z54" s="1050"/>
      <c r="AA54" s="1050"/>
      <c r="AB54" s="1050"/>
      <c r="AC54" s="1050"/>
      <c r="AD54" s="1050"/>
      <c r="AE54" s="1068"/>
      <c r="AF54" s="1046"/>
      <c r="AG54" s="1047"/>
      <c r="AH54" s="1047"/>
      <c r="AI54" s="1047"/>
      <c r="AJ54" s="1048"/>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59"/>
      <c r="BF54" s="1059"/>
      <c r="BG54" s="1059"/>
      <c r="BH54" s="1059"/>
      <c r="BI54" s="1060"/>
      <c r="BJ54" s="203"/>
      <c r="BK54" s="203"/>
      <c r="BL54" s="203"/>
      <c r="BM54" s="203"/>
      <c r="BN54" s="203"/>
      <c r="BO54" s="216"/>
      <c r="BP54" s="216"/>
      <c r="BQ54" s="213">
        <v>48</v>
      </c>
      <c r="BR54" s="214"/>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97"/>
    </row>
    <row r="55" spans="1:131" s="198" customFormat="1" ht="26.25" customHeight="1">
      <c r="A55" s="212">
        <v>28</v>
      </c>
      <c r="B55" s="1064"/>
      <c r="C55" s="1065"/>
      <c r="D55" s="1065"/>
      <c r="E55" s="1065"/>
      <c r="F55" s="1065"/>
      <c r="G55" s="1065"/>
      <c r="H55" s="1065"/>
      <c r="I55" s="1065"/>
      <c r="J55" s="1065"/>
      <c r="K55" s="1065"/>
      <c r="L55" s="1065"/>
      <c r="M55" s="1065"/>
      <c r="N55" s="1065"/>
      <c r="O55" s="1065"/>
      <c r="P55" s="1066"/>
      <c r="Q55" s="1067"/>
      <c r="R55" s="1050"/>
      <c r="S55" s="1050"/>
      <c r="T55" s="1050"/>
      <c r="U55" s="1050"/>
      <c r="V55" s="1050"/>
      <c r="W55" s="1050"/>
      <c r="X55" s="1050"/>
      <c r="Y55" s="1050"/>
      <c r="Z55" s="1050"/>
      <c r="AA55" s="1050"/>
      <c r="AB55" s="1050"/>
      <c r="AC55" s="1050"/>
      <c r="AD55" s="1050"/>
      <c r="AE55" s="1068"/>
      <c r="AF55" s="1046"/>
      <c r="AG55" s="1047"/>
      <c r="AH55" s="1047"/>
      <c r="AI55" s="1047"/>
      <c r="AJ55" s="1048"/>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59"/>
      <c r="BF55" s="1059"/>
      <c r="BG55" s="1059"/>
      <c r="BH55" s="1059"/>
      <c r="BI55" s="1060"/>
      <c r="BJ55" s="203"/>
      <c r="BK55" s="203"/>
      <c r="BL55" s="203"/>
      <c r="BM55" s="203"/>
      <c r="BN55" s="203"/>
      <c r="BO55" s="216"/>
      <c r="BP55" s="216"/>
      <c r="BQ55" s="213">
        <v>49</v>
      </c>
      <c r="BR55" s="214"/>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97"/>
    </row>
    <row r="56" spans="1:131" s="198" customFormat="1" ht="26.25" customHeight="1">
      <c r="A56" s="212">
        <v>29</v>
      </c>
      <c r="B56" s="1064"/>
      <c r="C56" s="1065"/>
      <c r="D56" s="1065"/>
      <c r="E56" s="1065"/>
      <c r="F56" s="1065"/>
      <c r="G56" s="1065"/>
      <c r="H56" s="1065"/>
      <c r="I56" s="1065"/>
      <c r="J56" s="1065"/>
      <c r="K56" s="1065"/>
      <c r="L56" s="1065"/>
      <c r="M56" s="1065"/>
      <c r="N56" s="1065"/>
      <c r="O56" s="1065"/>
      <c r="P56" s="1066"/>
      <c r="Q56" s="1067"/>
      <c r="R56" s="1050"/>
      <c r="S56" s="1050"/>
      <c r="T56" s="1050"/>
      <c r="U56" s="1050"/>
      <c r="V56" s="1050"/>
      <c r="W56" s="1050"/>
      <c r="X56" s="1050"/>
      <c r="Y56" s="1050"/>
      <c r="Z56" s="1050"/>
      <c r="AA56" s="1050"/>
      <c r="AB56" s="1050"/>
      <c r="AC56" s="1050"/>
      <c r="AD56" s="1050"/>
      <c r="AE56" s="1068"/>
      <c r="AF56" s="1046"/>
      <c r="AG56" s="1047"/>
      <c r="AH56" s="1047"/>
      <c r="AI56" s="1047"/>
      <c r="AJ56" s="1048"/>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59"/>
      <c r="BF56" s="1059"/>
      <c r="BG56" s="1059"/>
      <c r="BH56" s="1059"/>
      <c r="BI56" s="1060"/>
      <c r="BJ56" s="203"/>
      <c r="BK56" s="203"/>
      <c r="BL56" s="203"/>
      <c r="BM56" s="203"/>
      <c r="BN56" s="203"/>
      <c r="BO56" s="216"/>
      <c r="BP56" s="216"/>
      <c r="BQ56" s="213">
        <v>50</v>
      </c>
      <c r="BR56" s="214"/>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97"/>
    </row>
    <row r="57" spans="1:131" s="198" customFormat="1" ht="26.25" customHeight="1">
      <c r="A57" s="212">
        <v>30</v>
      </c>
      <c r="B57" s="1064"/>
      <c r="C57" s="1065"/>
      <c r="D57" s="1065"/>
      <c r="E57" s="1065"/>
      <c r="F57" s="1065"/>
      <c r="G57" s="1065"/>
      <c r="H57" s="1065"/>
      <c r="I57" s="1065"/>
      <c r="J57" s="1065"/>
      <c r="K57" s="1065"/>
      <c r="L57" s="1065"/>
      <c r="M57" s="1065"/>
      <c r="N57" s="1065"/>
      <c r="O57" s="1065"/>
      <c r="P57" s="1066"/>
      <c r="Q57" s="1067"/>
      <c r="R57" s="1050"/>
      <c r="S57" s="1050"/>
      <c r="T57" s="1050"/>
      <c r="U57" s="1050"/>
      <c r="V57" s="1050"/>
      <c r="W57" s="1050"/>
      <c r="X57" s="1050"/>
      <c r="Y57" s="1050"/>
      <c r="Z57" s="1050"/>
      <c r="AA57" s="1050"/>
      <c r="AB57" s="1050"/>
      <c r="AC57" s="1050"/>
      <c r="AD57" s="1050"/>
      <c r="AE57" s="1068"/>
      <c r="AF57" s="1046"/>
      <c r="AG57" s="1047"/>
      <c r="AH57" s="1047"/>
      <c r="AI57" s="1047"/>
      <c r="AJ57" s="1048"/>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59"/>
      <c r="BF57" s="1059"/>
      <c r="BG57" s="1059"/>
      <c r="BH57" s="1059"/>
      <c r="BI57" s="1060"/>
      <c r="BJ57" s="203"/>
      <c r="BK57" s="203"/>
      <c r="BL57" s="203"/>
      <c r="BM57" s="203"/>
      <c r="BN57" s="203"/>
      <c r="BO57" s="216"/>
      <c r="BP57" s="216"/>
      <c r="BQ57" s="213">
        <v>51</v>
      </c>
      <c r="BR57" s="214"/>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97"/>
    </row>
    <row r="58" spans="1:131" s="198" customFormat="1" ht="26.25" customHeight="1">
      <c r="A58" s="212">
        <v>31</v>
      </c>
      <c r="B58" s="1064"/>
      <c r="C58" s="1065"/>
      <c r="D58" s="1065"/>
      <c r="E58" s="1065"/>
      <c r="F58" s="1065"/>
      <c r="G58" s="1065"/>
      <c r="H58" s="1065"/>
      <c r="I58" s="1065"/>
      <c r="J58" s="1065"/>
      <c r="K58" s="1065"/>
      <c r="L58" s="1065"/>
      <c r="M58" s="1065"/>
      <c r="N58" s="1065"/>
      <c r="O58" s="1065"/>
      <c r="P58" s="1066"/>
      <c r="Q58" s="1067"/>
      <c r="R58" s="1050"/>
      <c r="S58" s="1050"/>
      <c r="T58" s="1050"/>
      <c r="U58" s="1050"/>
      <c r="V58" s="1050"/>
      <c r="W58" s="1050"/>
      <c r="X58" s="1050"/>
      <c r="Y58" s="1050"/>
      <c r="Z58" s="1050"/>
      <c r="AA58" s="1050"/>
      <c r="AB58" s="1050"/>
      <c r="AC58" s="1050"/>
      <c r="AD58" s="1050"/>
      <c r="AE58" s="1068"/>
      <c r="AF58" s="1046"/>
      <c r="AG58" s="1047"/>
      <c r="AH58" s="1047"/>
      <c r="AI58" s="1047"/>
      <c r="AJ58" s="1048"/>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59"/>
      <c r="BF58" s="1059"/>
      <c r="BG58" s="1059"/>
      <c r="BH58" s="1059"/>
      <c r="BI58" s="1060"/>
      <c r="BJ58" s="203"/>
      <c r="BK58" s="203"/>
      <c r="BL58" s="203"/>
      <c r="BM58" s="203"/>
      <c r="BN58" s="203"/>
      <c r="BO58" s="216"/>
      <c r="BP58" s="216"/>
      <c r="BQ58" s="213">
        <v>52</v>
      </c>
      <c r="BR58" s="214"/>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97"/>
    </row>
    <row r="59" spans="1:131" s="198" customFormat="1" ht="26.25" customHeight="1">
      <c r="A59" s="212">
        <v>32</v>
      </c>
      <c r="B59" s="1064"/>
      <c r="C59" s="1065"/>
      <c r="D59" s="1065"/>
      <c r="E59" s="1065"/>
      <c r="F59" s="1065"/>
      <c r="G59" s="1065"/>
      <c r="H59" s="1065"/>
      <c r="I59" s="1065"/>
      <c r="J59" s="1065"/>
      <c r="K59" s="1065"/>
      <c r="L59" s="1065"/>
      <c r="M59" s="1065"/>
      <c r="N59" s="1065"/>
      <c r="O59" s="1065"/>
      <c r="P59" s="1066"/>
      <c r="Q59" s="1067"/>
      <c r="R59" s="1050"/>
      <c r="S59" s="1050"/>
      <c r="T59" s="1050"/>
      <c r="U59" s="1050"/>
      <c r="V59" s="1050"/>
      <c r="W59" s="1050"/>
      <c r="X59" s="1050"/>
      <c r="Y59" s="1050"/>
      <c r="Z59" s="1050"/>
      <c r="AA59" s="1050"/>
      <c r="AB59" s="1050"/>
      <c r="AC59" s="1050"/>
      <c r="AD59" s="1050"/>
      <c r="AE59" s="1068"/>
      <c r="AF59" s="1046"/>
      <c r="AG59" s="1047"/>
      <c r="AH59" s="1047"/>
      <c r="AI59" s="1047"/>
      <c r="AJ59" s="1048"/>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59"/>
      <c r="BF59" s="1059"/>
      <c r="BG59" s="1059"/>
      <c r="BH59" s="1059"/>
      <c r="BI59" s="1060"/>
      <c r="BJ59" s="203"/>
      <c r="BK59" s="203"/>
      <c r="BL59" s="203"/>
      <c r="BM59" s="203"/>
      <c r="BN59" s="203"/>
      <c r="BO59" s="216"/>
      <c r="BP59" s="216"/>
      <c r="BQ59" s="213">
        <v>53</v>
      </c>
      <c r="BR59" s="214"/>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97"/>
    </row>
    <row r="60" spans="1:131" s="198" customFormat="1" ht="26.25" customHeight="1">
      <c r="A60" s="212">
        <v>33</v>
      </c>
      <c r="B60" s="1064"/>
      <c r="C60" s="1065"/>
      <c r="D60" s="1065"/>
      <c r="E60" s="1065"/>
      <c r="F60" s="1065"/>
      <c r="G60" s="1065"/>
      <c r="H60" s="1065"/>
      <c r="I60" s="1065"/>
      <c r="J60" s="1065"/>
      <c r="K60" s="1065"/>
      <c r="L60" s="1065"/>
      <c r="M60" s="1065"/>
      <c r="N60" s="1065"/>
      <c r="O60" s="1065"/>
      <c r="P60" s="1066"/>
      <c r="Q60" s="1067"/>
      <c r="R60" s="1050"/>
      <c r="S60" s="1050"/>
      <c r="T60" s="1050"/>
      <c r="U60" s="1050"/>
      <c r="V60" s="1050"/>
      <c r="W60" s="1050"/>
      <c r="X60" s="1050"/>
      <c r="Y60" s="1050"/>
      <c r="Z60" s="1050"/>
      <c r="AA60" s="1050"/>
      <c r="AB60" s="1050"/>
      <c r="AC60" s="1050"/>
      <c r="AD60" s="1050"/>
      <c r="AE60" s="1068"/>
      <c r="AF60" s="1046"/>
      <c r="AG60" s="1047"/>
      <c r="AH60" s="1047"/>
      <c r="AI60" s="1047"/>
      <c r="AJ60" s="1048"/>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59"/>
      <c r="BF60" s="1059"/>
      <c r="BG60" s="1059"/>
      <c r="BH60" s="1059"/>
      <c r="BI60" s="1060"/>
      <c r="BJ60" s="203"/>
      <c r="BK60" s="203"/>
      <c r="BL60" s="203"/>
      <c r="BM60" s="203"/>
      <c r="BN60" s="203"/>
      <c r="BO60" s="216"/>
      <c r="BP60" s="216"/>
      <c r="BQ60" s="213">
        <v>54</v>
      </c>
      <c r="BR60" s="214"/>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97"/>
    </row>
    <row r="61" spans="1:131" s="198" customFormat="1" ht="26.25" customHeight="1" thickBot="1">
      <c r="A61" s="212">
        <v>34</v>
      </c>
      <c r="B61" s="1064"/>
      <c r="C61" s="1065"/>
      <c r="D61" s="1065"/>
      <c r="E61" s="1065"/>
      <c r="F61" s="1065"/>
      <c r="G61" s="1065"/>
      <c r="H61" s="1065"/>
      <c r="I61" s="1065"/>
      <c r="J61" s="1065"/>
      <c r="K61" s="1065"/>
      <c r="L61" s="1065"/>
      <c r="M61" s="1065"/>
      <c r="N61" s="1065"/>
      <c r="O61" s="1065"/>
      <c r="P61" s="1066"/>
      <c r="Q61" s="1067"/>
      <c r="R61" s="1050"/>
      <c r="S61" s="1050"/>
      <c r="T61" s="1050"/>
      <c r="U61" s="1050"/>
      <c r="V61" s="1050"/>
      <c r="W61" s="1050"/>
      <c r="X61" s="1050"/>
      <c r="Y61" s="1050"/>
      <c r="Z61" s="1050"/>
      <c r="AA61" s="1050"/>
      <c r="AB61" s="1050"/>
      <c r="AC61" s="1050"/>
      <c r="AD61" s="1050"/>
      <c r="AE61" s="1068"/>
      <c r="AF61" s="1046"/>
      <c r="AG61" s="1047"/>
      <c r="AH61" s="1047"/>
      <c r="AI61" s="1047"/>
      <c r="AJ61" s="1048"/>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59"/>
      <c r="BF61" s="1059"/>
      <c r="BG61" s="1059"/>
      <c r="BH61" s="1059"/>
      <c r="BI61" s="1060"/>
      <c r="BJ61" s="203"/>
      <c r="BK61" s="203"/>
      <c r="BL61" s="203"/>
      <c r="BM61" s="203"/>
      <c r="BN61" s="203"/>
      <c r="BO61" s="216"/>
      <c r="BP61" s="216"/>
      <c r="BQ61" s="213">
        <v>55</v>
      </c>
      <c r="BR61" s="214"/>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97"/>
    </row>
    <row r="62" spans="1:131" s="198" customFormat="1" ht="26.25" customHeight="1">
      <c r="A62" s="212">
        <v>35</v>
      </c>
      <c r="B62" s="1064"/>
      <c r="C62" s="1065"/>
      <c r="D62" s="1065"/>
      <c r="E62" s="1065"/>
      <c r="F62" s="1065"/>
      <c r="G62" s="1065"/>
      <c r="H62" s="1065"/>
      <c r="I62" s="1065"/>
      <c r="J62" s="1065"/>
      <c r="K62" s="1065"/>
      <c r="L62" s="1065"/>
      <c r="M62" s="1065"/>
      <c r="N62" s="1065"/>
      <c r="O62" s="1065"/>
      <c r="P62" s="1066"/>
      <c r="Q62" s="1067"/>
      <c r="R62" s="1050"/>
      <c r="S62" s="1050"/>
      <c r="T62" s="1050"/>
      <c r="U62" s="1050"/>
      <c r="V62" s="1050"/>
      <c r="W62" s="1050"/>
      <c r="X62" s="1050"/>
      <c r="Y62" s="1050"/>
      <c r="Z62" s="1050"/>
      <c r="AA62" s="1050"/>
      <c r="AB62" s="1050"/>
      <c r="AC62" s="1050"/>
      <c r="AD62" s="1050"/>
      <c r="AE62" s="1068"/>
      <c r="AF62" s="1046"/>
      <c r="AG62" s="1047"/>
      <c r="AH62" s="1047"/>
      <c r="AI62" s="1047"/>
      <c r="AJ62" s="1048"/>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59"/>
      <c r="BF62" s="1059"/>
      <c r="BG62" s="1059"/>
      <c r="BH62" s="1059"/>
      <c r="BI62" s="1060"/>
      <c r="BJ62" s="1061" t="s">
        <v>384</v>
      </c>
      <c r="BK62" s="1062"/>
      <c r="BL62" s="1062"/>
      <c r="BM62" s="1062"/>
      <c r="BN62" s="1063"/>
      <c r="BO62" s="216"/>
      <c r="BP62" s="216"/>
      <c r="BQ62" s="213">
        <v>56</v>
      </c>
      <c r="BR62" s="214"/>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97"/>
    </row>
    <row r="63" spans="1:131" s="198" customFormat="1" ht="26.25" customHeight="1" thickBot="1">
      <c r="A63" s="215" t="s">
        <v>366</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5"/>
      <c r="AF63" s="1056">
        <v>180</v>
      </c>
      <c r="AG63" s="985"/>
      <c r="AH63" s="985"/>
      <c r="AI63" s="985"/>
      <c r="AJ63" s="1057"/>
      <c r="AK63" s="1058"/>
      <c r="AL63" s="989"/>
      <c r="AM63" s="989"/>
      <c r="AN63" s="989"/>
      <c r="AO63" s="989"/>
      <c r="AP63" s="985"/>
      <c r="AQ63" s="985"/>
      <c r="AR63" s="985"/>
      <c r="AS63" s="985"/>
      <c r="AT63" s="985"/>
      <c r="AU63" s="985"/>
      <c r="AV63" s="985"/>
      <c r="AW63" s="985"/>
      <c r="AX63" s="985"/>
      <c r="AY63" s="985"/>
      <c r="AZ63" s="1052"/>
      <c r="BA63" s="1052"/>
      <c r="BB63" s="1052"/>
      <c r="BC63" s="1052"/>
      <c r="BD63" s="1052"/>
      <c r="BE63" s="986"/>
      <c r="BF63" s="986"/>
      <c r="BG63" s="986"/>
      <c r="BH63" s="986"/>
      <c r="BI63" s="987"/>
      <c r="BJ63" s="1053" t="s">
        <v>109</v>
      </c>
      <c r="BK63" s="977"/>
      <c r="BL63" s="977"/>
      <c r="BM63" s="977"/>
      <c r="BN63" s="1054"/>
      <c r="BO63" s="216"/>
      <c r="BP63" s="216"/>
      <c r="BQ63" s="213">
        <v>57</v>
      </c>
      <c r="BR63" s="214"/>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97"/>
    </row>
    <row r="66" spans="1:131" s="198" customFormat="1" ht="26.25" customHeight="1">
      <c r="A66" s="1022" t="s">
        <v>387</v>
      </c>
      <c r="B66" s="1023"/>
      <c r="C66" s="1023"/>
      <c r="D66" s="1023"/>
      <c r="E66" s="1023"/>
      <c r="F66" s="1023"/>
      <c r="G66" s="1023"/>
      <c r="H66" s="1023"/>
      <c r="I66" s="1023"/>
      <c r="J66" s="1023"/>
      <c r="K66" s="1023"/>
      <c r="L66" s="1023"/>
      <c r="M66" s="1023"/>
      <c r="N66" s="1023"/>
      <c r="O66" s="1023"/>
      <c r="P66" s="1024"/>
      <c r="Q66" s="1028" t="s">
        <v>370</v>
      </c>
      <c r="R66" s="1029"/>
      <c r="S66" s="1029"/>
      <c r="T66" s="1029"/>
      <c r="U66" s="1030"/>
      <c r="V66" s="1028" t="s">
        <v>371</v>
      </c>
      <c r="W66" s="1029"/>
      <c r="X66" s="1029"/>
      <c r="Y66" s="1029"/>
      <c r="Z66" s="1030"/>
      <c r="AA66" s="1028" t="s">
        <v>372</v>
      </c>
      <c r="AB66" s="1029"/>
      <c r="AC66" s="1029"/>
      <c r="AD66" s="1029"/>
      <c r="AE66" s="1030"/>
      <c r="AF66" s="1034" t="s">
        <v>373</v>
      </c>
      <c r="AG66" s="1035"/>
      <c r="AH66" s="1035"/>
      <c r="AI66" s="1035"/>
      <c r="AJ66" s="1036"/>
      <c r="AK66" s="1028" t="s">
        <v>374</v>
      </c>
      <c r="AL66" s="1023"/>
      <c r="AM66" s="1023"/>
      <c r="AN66" s="1023"/>
      <c r="AO66" s="1024"/>
      <c r="AP66" s="1028" t="s">
        <v>375</v>
      </c>
      <c r="AQ66" s="1029"/>
      <c r="AR66" s="1029"/>
      <c r="AS66" s="1029"/>
      <c r="AT66" s="1030"/>
      <c r="AU66" s="1028" t="s">
        <v>388</v>
      </c>
      <c r="AV66" s="1029"/>
      <c r="AW66" s="1029"/>
      <c r="AX66" s="1029"/>
      <c r="AY66" s="1030"/>
      <c r="AZ66" s="1028" t="s">
        <v>353</v>
      </c>
      <c r="BA66" s="1029"/>
      <c r="BB66" s="1029"/>
      <c r="BC66" s="1029"/>
      <c r="BD66" s="1044"/>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2" t="s">
        <v>538</v>
      </c>
      <c r="C68" s="1013"/>
      <c r="D68" s="1013"/>
      <c r="E68" s="1013"/>
      <c r="F68" s="1013"/>
      <c r="G68" s="1013"/>
      <c r="H68" s="1013"/>
      <c r="I68" s="1013"/>
      <c r="J68" s="1013"/>
      <c r="K68" s="1013"/>
      <c r="L68" s="1013"/>
      <c r="M68" s="1013"/>
      <c r="N68" s="1013"/>
      <c r="O68" s="1013"/>
      <c r="P68" s="1014"/>
      <c r="Q68" s="1015">
        <v>6153</v>
      </c>
      <c r="R68" s="1009"/>
      <c r="S68" s="1009"/>
      <c r="T68" s="1009"/>
      <c r="U68" s="1009"/>
      <c r="V68" s="1009">
        <v>5938</v>
      </c>
      <c r="W68" s="1009"/>
      <c r="X68" s="1009"/>
      <c r="Y68" s="1009"/>
      <c r="Z68" s="1009"/>
      <c r="AA68" s="1009">
        <v>215</v>
      </c>
      <c r="AB68" s="1009"/>
      <c r="AC68" s="1009"/>
      <c r="AD68" s="1009"/>
      <c r="AE68" s="1009"/>
      <c r="AF68" s="1009">
        <v>215</v>
      </c>
      <c r="AG68" s="1009"/>
      <c r="AH68" s="1009"/>
      <c r="AI68" s="1009"/>
      <c r="AJ68" s="1009"/>
      <c r="AK68" s="1009">
        <v>1163</v>
      </c>
      <c r="AL68" s="1009"/>
      <c r="AM68" s="1009"/>
      <c r="AN68" s="1009"/>
      <c r="AO68" s="1009"/>
      <c r="AP68" s="1009" t="s">
        <v>537</v>
      </c>
      <c r="AQ68" s="1009"/>
      <c r="AR68" s="1009"/>
      <c r="AS68" s="1009"/>
      <c r="AT68" s="1009"/>
      <c r="AU68" s="1009" t="s">
        <v>537</v>
      </c>
      <c r="AV68" s="1009"/>
      <c r="AW68" s="1009"/>
      <c r="AX68" s="1009"/>
      <c r="AY68" s="1009"/>
      <c r="AZ68" s="1010"/>
      <c r="BA68" s="1010"/>
      <c r="BB68" s="1010"/>
      <c r="BC68" s="1010"/>
      <c r="BD68" s="1011"/>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8" t="s">
        <v>539</v>
      </c>
      <c r="C69" s="1001"/>
      <c r="D69" s="1001"/>
      <c r="E69" s="1001"/>
      <c r="F69" s="1001"/>
      <c r="G69" s="1001"/>
      <c r="H69" s="1001"/>
      <c r="I69" s="1001"/>
      <c r="J69" s="1001"/>
      <c r="K69" s="1001"/>
      <c r="L69" s="1001"/>
      <c r="M69" s="1001"/>
      <c r="N69" s="1001"/>
      <c r="O69" s="1001"/>
      <c r="P69" s="1002"/>
      <c r="Q69" s="1003">
        <v>311</v>
      </c>
      <c r="R69" s="997"/>
      <c r="S69" s="997"/>
      <c r="T69" s="997"/>
      <c r="U69" s="997"/>
      <c r="V69" s="997">
        <v>287</v>
      </c>
      <c r="W69" s="997"/>
      <c r="X69" s="997"/>
      <c r="Y69" s="997"/>
      <c r="Z69" s="997"/>
      <c r="AA69" s="997">
        <v>24</v>
      </c>
      <c r="AB69" s="997"/>
      <c r="AC69" s="997"/>
      <c r="AD69" s="997"/>
      <c r="AE69" s="997"/>
      <c r="AF69" s="997">
        <v>7</v>
      </c>
      <c r="AG69" s="997"/>
      <c r="AH69" s="997"/>
      <c r="AI69" s="997"/>
      <c r="AJ69" s="997"/>
      <c r="AK69" s="997">
        <v>16</v>
      </c>
      <c r="AL69" s="997"/>
      <c r="AM69" s="997"/>
      <c r="AN69" s="997"/>
      <c r="AO69" s="997"/>
      <c r="AP69" s="997" t="s">
        <v>537</v>
      </c>
      <c r="AQ69" s="997"/>
      <c r="AR69" s="997"/>
      <c r="AS69" s="997"/>
      <c r="AT69" s="997"/>
      <c r="AU69" s="997" t="s">
        <v>537</v>
      </c>
      <c r="AV69" s="997"/>
      <c r="AW69" s="997"/>
      <c r="AX69" s="997"/>
      <c r="AY69" s="997"/>
      <c r="AZ69" s="998" t="s">
        <v>557</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670</v>
      </c>
      <c r="R70" s="997"/>
      <c r="S70" s="997"/>
      <c r="T70" s="997"/>
      <c r="U70" s="997"/>
      <c r="V70" s="997">
        <v>503</v>
      </c>
      <c r="W70" s="997"/>
      <c r="X70" s="997"/>
      <c r="Y70" s="997"/>
      <c r="Z70" s="997"/>
      <c r="AA70" s="997">
        <v>167</v>
      </c>
      <c r="AB70" s="997"/>
      <c r="AC70" s="997"/>
      <c r="AD70" s="997"/>
      <c r="AE70" s="997"/>
      <c r="AF70" s="997">
        <v>95</v>
      </c>
      <c r="AG70" s="997"/>
      <c r="AH70" s="997"/>
      <c r="AI70" s="997"/>
      <c r="AJ70" s="997"/>
      <c r="AK70" s="997" t="s">
        <v>537</v>
      </c>
      <c r="AL70" s="997"/>
      <c r="AM70" s="997"/>
      <c r="AN70" s="997"/>
      <c r="AO70" s="997"/>
      <c r="AP70" s="997">
        <v>1119</v>
      </c>
      <c r="AQ70" s="997"/>
      <c r="AR70" s="997"/>
      <c r="AS70" s="997"/>
      <c r="AT70" s="997"/>
      <c r="AU70" s="997">
        <v>38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74</v>
      </c>
      <c r="R71" s="997"/>
      <c r="S71" s="997"/>
      <c r="T71" s="997"/>
      <c r="U71" s="997"/>
      <c r="V71" s="997">
        <v>73</v>
      </c>
      <c r="W71" s="997"/>
      <c r="X71" s="997"/>
      <c r="Y71" s="997"/>
      <c r="Z71" s="997"/>
      <c r="AA71" s="997">
        <v>1</v>
      </c>
      <c r="AB71" s="997"/>
      <c r="AC71" s="997"/>
      <c r="AD71" s="997"/>
      <c r="AE71" s="997"/>
      <c r="AF71" s="997">
        <v>1</v>
      </c>
      <c r="AG71" s="997"/>
      <c r="AH71" s="997"/>
      <c r="AI71" s="997"/>
      <c r="AJ71" s="997"/>
      <c r="AK71" s="997">
        <v>4</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52</v>
      </c>
      <c r="R72" s="997"/>
      <c r="S72" s="997"/>
      <c r="T72" s="997"/>
      <c r="U72" s="997"/>
      <c r="V72" s="997">
        <v>49</v>
      </c>
      <c r="W72" s="997"/>
      <c r="X72" s="997"/>
      <c r="Y72" s="997"/>
      <c r="Z72" s="997"/>
      <c r="AA72" s="997">
        <v>3</v>
      </c>
      <c r="AB72" s="997"/>
      <c r="AC72" s="997"/>
      <c r="AD72" s="997"/>
      <c r="AE72" s="997"/>
      <c r="AF72" s="997">
        <v>3</v>
      </c>
      <c r="AG72" s="997"/>
      <c r="AH72" s="997"/>
      <c r="AI72" s="997"/>
      <c r="AJ72" s="997"/>
      <c r="AK72" s="997" t="s">
        <v>537</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4</v>
      </c>
      <c r="R73" s="997"/>
      <c r="S73" s="997"/>
      <c r="T73" s="997"/>
      <c r="U73" s="997"/>
      <c r="V73" s="997">
        <v>4</v>
      </c>
      <c r="W73" s="997"/>
      <c r="X73" s="997"/>
      <c r="Y73" s="997"/>
      <c r="Z73" s="997"/>
      <c r="AA73" s="997">
        <v>0</v>
      </c>
      <c r="AB73" s="997"/>
      <c r="AC73" s="997"/>
      <c r="AD73" s="997"/>
      <c r="AE73" s="997"/>
      <c r="AF73" s="997">
        <v>0</v>
      </c>
      <c r="AG73" s="997"/>
      <c r="AH73" s="997"/>
      <c r="AI73" s="997"/>
      <c r="AJ73" s="997"/>
      <c r="AK73" s="997" t="s">
        <v>537</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3547</v>
      </c>
      <c r="R74" s="997"/>
      <c r="S74" s="997"/>
      <c r="T74" s="997"/>
      <c r="U74" s="997"/>
      <c r="V74" s="997">
        <v>3486</v>
      </c>
      <c r="W74" s="997"/>
      <c r="X74" s="997"/>
      <c r="Y74" s="997"/>
      <c r="Z74" s="997"/>
      <c r="AA74" s="997">
        <v>61</v>
      </c>
      <c r="AB74" s="997"/>
      <c r="AC74" s="997"/>
      <c r="AD74" s="997"/>
      <c r="AE74" s="997"/>
      <c r="AF74" s="997">
        <v>61</v>
      </c>
      <c r="AG74" s="997"/>
      <c r="AH74" s="997"/>
      <c r="AI74" s="997"/>
      <c r="AJ74" s="997"/>
      <c r="AK74" s="997">
        <v>251</v>
      </c>
      <c r="AL74" s="997"/>
      <c r="AM74" s="997"/>
      <c r="AN74" s="997"/>
      <c r="AO74" s="997"/>
      <c r="AP74" s="997">
        <v>1469</v>
      </c>
      <c r="AQ74" s="997"/>
      <c r="AR74" s="997"/>
      <c r="AS74" s="997"/>
      <c r="AT74" s="997"/>
      <c r="AU74" s="997">
        <v>79</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1</v>
      </c>
      <c r="R75" s="1005"/>
      <c r="S75" s="1005"/>
      <c r="T75" s="1005"/>
      <c r="U75" s="1006"/>
      <c r="V75" s="1007">
        <v>1</v>
      </c>
      <c r="W75" s="1005"/>
      <c r="X75" s="1005"/>
      <c r="Y75" s="1005"/>
      <c r="Z75" s="1006"/>
      <c r="AA75" s="1007">
        <v>0</v>
      </c>
      <c r="AB75" s="1005"/>
      <c r="AC75" s="1005"/>
      <c r="AD75" s="1005"/>
      <c r="AE75" s="1006"/>
      <c r="AF75" s="1007">
        <v>0</v>
      </c>
      <c r="AG75" s="1005"/>
      <c r="AH75" s="1005"/>
      <c r="AI75" s="1005"/>
      <c r="AJ75" s="1006"/>
      <c r="AK75" s="1007" t="s">
        <v>537</v>
      </c>
      <c r="AL75" s="1005"/>
      <c r="AM75" s="1005"/>
      <c r="AN75" s="1005"/>
      <c r="AO75" s="1006"/>
      <c r="AP75" s="1007" t="s">
        <v>558</v>
      </c>
      <c r="AQ75" s="1005"/>
      <c r="AR75" s="1005"/>
      <c r="AS75" s="1005"/>
      <c r="AT75" s="1006"/>
      <c r="AU75" s="1007" t="s">
        <v>537</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19</v>
      </c>
      <c r="R76" s="1005"/>
      <c r="S76" s="1005"/>
      <c r="T76" s="1005"/>
      <c r="U76" s="1006"/>
      <c r="V76" s="1007">
        <v>18</v>
      </c>
      <c r="W76" s="1005"/>
      <c r="X76" s="1005"/>
      <c r="Y76" s="1005"/>
      <c r="Z76" s="1006"/>
      <c r="AA76" s="1007">
        <v>1</v>
      </c>
      <c r="AB76" s="1005"/>
      <c r="AC76" s="1005"/>
      <c r="AD76" s="1005"/>
      <c r="AE76" s="1006"/>
      <c r="AF76" s="1007">
        <v>1</v>
      </c>
      <c r="AG76" s="1005"/>
      <c r="AH76" s="1005"/>
      <c r="AI76" s="1005"/>
      <c r="AJ76" s="1006"/>
      <c r="AK76" s="1007" t="s">
        <v>537</v>
      </c>
      <c r="AL76" s="1005"/>
      <c r="AM76" s="1005"/>
      <c r="AN76" s="1005"/>
      <c r="AO76" s="1006"/>
      <c r="AP76" s="1007" t="s">
        <v>537</v>
      </c>
      <c r="AQ76" s="1005"/>
      <c r="AR76" s="1005"/>
      <c r="AS76" s="1005"/>
      <c r="AT76" s="1006"/>
      <c r="AU76" s="1007" t="s">
        <v>537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547</v>
      </c>
      <c r="C77" s="1001"/>
      <c r="D77" s="1001"/>
      <c r="E77" s="1001"/>
      <c r="F77" s="1001"/>
      <c r="G77" s="1001"/>
      <c r="H77" s="1001"/>
      <c r="I77" s="1001"/>
      <c r="J77" s="1001"/>
      <c r="K77" s="1001"/>
      <c r="L77" s="1001"/>
      <c r="M77" s="1001"/>
      <c r="N77" s="1001"/>
      <c r="O77" s="1001"/>
      <c r="P77" s="1002"/>
      <c r="Q77" s="1004">
        <v>21</v>
      </c>
      <c r="R77" s="1005"/>
      <c r="S77" s="1005"/>
      <c r="T77" s="1005"/>
      <c r="U77" s="1006"/>
      <c r="V77" s="1007">
        <v>17</v>
      </c>
      <c r="W77" s="1005"/>
      <c r="X77" s="1005"/>
      <c r="Y77" s="1005"/>
      <c r="Z77" s="1006"/>
      <c r="AA77" s="1007">
        <v>4</v>
      </c>
      <c r="AB77" s="1005"/>
      <c r="AC77" s="1005"/>
      <c r="AD77" s="1005"/>
      <c r="AE77" s="1006"/>
      <c r="AF77" s="1007">
        <v>4</v>
      </c>
      <c r="AG77" s="1005"/>
      <c r="AH77" s="1005"/>
      <c r="AI77" s="1005"/>
      <c r="AJ77" s="1006"/>
      <c r="AK77" s="1007" t="s">
        <v>537</v>
      </c>
      <c r="AL77" s="1005"/>
      <c r="AM77" s="1005"/>
      <c r="AN77" s="1005"/>
      <c r="AO77" s="1006"/>
      <c r="AP77" s="1007" t="s">
        <v>537</v>
      </c>
      <c r="AQ77" s="1005"/>
      <c r="AR77" s="1005"/>
      <c r="AS77" s="1005"/>
      <c r="AT77" s="1006"/>
      <c r="AU77" s="1007" t="s">
        <v>537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548</v>
      </c>
      <c r="C78" s="1001"/>
      <c r="D78" s="1001"/>
      <c r="E78" s="1001"/>
      <c r="F78" s="1001"/>
      <c r="G78" s="1001"/>
      <c r="H78" s="1001"/>
      <c r="I78" s="1001"/>
      <c r="J78" s="1001"/>
      <c r="K78" s="1001"/>
      <c r="L78" s="1001"/>
      <c r="M78" s="1001"/>
      <c r="N78" s="1001"/>
      <c r="O78" s="1001"/>
      <c r="P78" s="1002"/>
      <c r="Q78" s="1003">
        <v>258</v>
      </c>
      <c r="R78" s="997"/>
      <c r="S78" s="997"/>
      <c r="T78" s="997"/>
      <c r="U78" s="997"/>
      <c r="V78" s="997">
        <v>236</v>
      </c>
      <c r="W78" s="997"/>
      <c r="X78" s="997"/>
      <c r="Y78" s="997"/>
      <c r="Z78" s="997"/>
      <c r="AA78" s="997">
        <v>22</v>
      </c>
      <c r="AB78" s="997"/>
      <c r="AC78" s="997"/>
      <c r="AD78" s="997"/>
      <c r="AE78" s="997"/>
      <c r="AF78" s="997">
        <v>22</v>
      </c>
      <c r="AG78" s="997"/>
      <c r="AH78" s="997"/>
      <c r="AI78" s="997"/>
      <c r="AJ78" s="997"/>
      <c r="AK78" s="997">
        <v>22</v>
      </c>
      <c r="AL78" s="997"/>
      <c r="AM78" s="997"/>
      <c r="AN78" s="997"/>
      <c r="AO78" s="997"/>
      <c r="AP78" s="997" t="s">
        <v>537</v>
      </c>
      <c r="AQ78" s="997"/>
      <c r="AR78" s="997"/>
      <c r="AS78" s="997"/>
      <c r="AT78" s="997"/>
      <c r="AU78" s="997" t="s">
        <v>537</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549</v>
      </c>
      <c r="C79" s="1001"/>
      <c r="D79" s="1001"/>
      <c r="E79" s="1001"/>
      <c r="F79" s="1001"/>
      <c r="G79" s="1001"/>
      <c r="H79" s="1001"/>
      <c r="I79" s="1001"/>
      <c r="J79" s="1001"/>
      <c r="K79" s="1001"/>
      <c r="L79" s="1001"/>
      <c r="M79" s="1001"/>
      <c r="N79" s="1001"/>
      <c r="O79" s="1001"/>
      <c r="P79" s="1002"/>
      <c r="Q79" s="1003">
        <v>213</v>
      </c>
      <c r="R79" s="997"/>
      <c r="S79" s="997"/>
      <c r="T79" s="997"/>
      <c r="U79" s="997"/>
      <c r="V79" s="997">
        <v>197</v>
      </c>
      <c r="W79" s="997"/>
      <c r="X79" s="997"/>
      <c r="Y79" s="997"/>
      <c r="Z79" s="997"/>
      <c r="AA79" s="997">
        <v>16</v>
      </c>
      <c r="AB79" s="997"/>
      <c r="AC79" s="997"/>
      <c r="AD79" s="997"/>
      <c r="AE79" s="997"/>
      <c r="AF79" s="997">
        <v>16</v>
      </c>
      <c r="AG79" s="997"/>
      <c r="AH79" s="997"/>
      <c r="AI79" s="997"/>
      <c r="AJ79" s="997"/>
      <c r="AK79" s="997" t="s">
        <v>537</v>
      </c>
      <c r="AL79" s="997"/>
      <c r="AM79" s="997"/>
      <c r="AN79" s="997"/>
      <c r="AO79" s="997"/>
      <c r="AP79" s="997">
        <v>248</v>
      </c>
      <c r="AQ79" s="997"/>
      <c r="AR79" s="997"/>
      <c r="AS79" s="997"/>
      <c r="AT79" s="997"/>
      <c r="AU79" s="997">
        <v>35</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550</v>
      </c>
      <c r="C80" s="1001"/>
      <c r="D80" s="1001"/>
      <c r="E80" s="1001"/>
      <c r="F80" s="1001"/>
      <c r="G80" s="1001"/>
      <c r="H80" s="1001"/>
      <c r="I80" s="1001"/>
      <c r="J80" s="1001"/>
      <c r="K80" s="1001"/>
      <c r="L80" s="1001"/>
      <c r="M80" s="1001"/>
      <c r="N80" s="1001"/>
      <c r="O80" s="1001"/>
      <c r="P80" s="1002"/>
      <c r="Q80" s="1003">
        <v>100074</v>
      </c>
      <c r="R80" s="997"/>
      <c r="S80" s="997"/>
      <c r="T80" s="997"/>
      <c r="U80" s="997"/>
      <c r="V80" s="997">
        <v>98074</v>
      </c>
      <c r="W80" s="997"/>
      <c r="X80" s="997"/>
      <c r="Y80" s="997"/>
      <c r="Z80" s="997"/>
      <c r="AA80" s="997">
        <v>2000</v>
      </c>
      <c r="AB80" s="997"/>
      <c r="AC80" s="997"/>
      <c r="AD80" s="997"/>
      <c r="AE80" s="997"/>
      <c r="AF80" s="997">
        <v>2000</v>
      </c>
      <c r="AG80" s="997"/>
      <c r="AH80" s="997"/>
      <c r="AI80" s="997"/>
      <c r="AJ80" s="997"/>
      <c r="AK80" s="997">
        <v>440</v>
      </c>
      <c r="AL80" s="997"/>
      <c r="AM80" s="997"/>
      <c r="AN80" s="997"/>
      <c r="AO80" s="997"/>
      <c r="AP80" s="997" t="s">
        <v>537</v>
      </c>
      <c r="AQ80" s="997"/>
      <c r="AR80" s="997"/>
      <c r="AS80" s="997"/>
      <c r="AT80" s="997"/>
      <c r="AU80" s="997" t="s">
        <v>537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551</v>
      </c>
      <c r="C81" s="1001"/>
      <c r="D81" s="1001"/>
      <c r="E81" s="1001"/>
      <c r="F81" s="1001"/>
      <c r="G81" s="1001"/>
      <c r="H81" s="1001"/>
      <c r="I81" s="1001"/>
      <c r="J81" s="1001"/>
      <c r="K81" s="1001"/>
      <c r="L81" s="1001"/>
      <c r="M81" s="1001"/>
      <c r="N81" s="1001"/>
      <c r="O81" s="1001"/>
      <c r="P81" s="1002"/>
      <c r="Q81" s="1003">
        <v>42</v>
      </c>
      <c r="R81" s="997"/>
      <c r="S81" s="997"/>
      <c r="T81" s="997"/>
      <c r="U81" s="997"/>
      <c r="V81" s="997">
        <v>40</v>
      </c>
      <c r="W81" s="997"/>
      <c r="X81" s="997"/>
      <c r="Y81" s="997"/>
      <c r="Z81" s="997"/>
      <c r="AA81" s="997">
        <v>2</v>
      </c>
      <c r="AB81" s="997"/>
      <c r="AC81" s="997"/>
      <c r="AD81" s="997"/>
      <c r="AE81" s="997"/>
      <c r="AF81" s="997">
        <v>2</v>
      </c>
      <c r="AG81" s="997"/>
      <c r="AH81" s="997"/>
      <c r="AI81" s="997"/>
      <c r="AJ81" s="997"/>
      <c r="AK81" s="997">
        <v>1</v>
      </c>
      <c r="AL81" s="997"/>
      <c r="AM81" s="997"/>
      <c r="AN81" s="997"/>
      <c r="AO81" s="997"/>
      <c r="AP81" s="997" t="s">
        <v>537</v>
      </c>
      <c r="AQ81" s="997"/>
      <c r="AR81" s="997"/>
      <c r="AS81" s="997"/>
      <c r="AT81" s="997"/>
      <c r="AU81" s="997" t="s">
        <v>537</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552</v>
      </c>
      <c r="C82" s="1001"/>
      <c r="D82" s="1001"/>
      <c r="E82" s="1001"/>
      <c r="F82" s="1001"/>
      <c r="G82" s="1001"/>
      <c r="H82" s="1001"/>
      <c r="I82" s="1001"/>
      <c r="J82" s="1001"/>
      <c r="K82" s="1001"/>
      <c r="L82" s="1001"/>
      <c r="M82" s="1001"/>
      <c r="N82" s="1001"/>
      <c r="O82" s="1001"/>
      <c r="P82" s="1002"/>
      <c r="Q82" s="1003">
        <v>2433</v>
      </c>
      <c r="R82" s="997"/>
      <c r="S82" s="997"/>
      <c r="T82" s="997"/>
      <c r="U82" s="997"/>
      <c r="V82" s="997">
        <v>2397</v>
      </c>
      <c r="W82" s="997"/>
      <c r="X82" s="997"/>
      <c r="Y82" s="997"/>
      <c r="Z82" s="997"/>
      <c r="AA82" s="997">
        <v>36</v>
      </c>
      <c r="AB82" s="997"/>
      <c r="AC82" s="997"/>
      <c r="AD82" s="997"/>
      <c r="AE82" s="997"/>
      <c r="AF82" s="997">
        <v>36</v>
      </c>
      <c r="AG82" s="997"/>
      <c r="AH82" s="997"/>
      <c r="AI82" s="997"/>
      <c r="AJ82" s="997"/>
      <c r="AK82" s="997">
        <v>4</v>
      </c>
      <c r="AL82" s="997"/>
      <c r="AM82" s="997"/>
      <c r="AN82" s="997"/>
      <c r="AO82" s="997"/>
      <c r="AP82" s="997">
        <v>2431</v>
      </c>
      <c r="AQ82" s="997"/>
      <c r="AR82" s="997"/>
      <c r="AS82" s="997"/>
      <c r="AT82" s="997"/>
      <c r="AU82" s="997">
        <v>252</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553</v>
      </c>
      <c r="C83" s="1001"/>
      <c r="D83" s="1001"/>
      <c r="E83" s="1001"/>
      <c r="F83" s="1001"/>
      <c r="G83" s="1001"/>
      <c r="H83" s="1001"/>
      <c r="I83" s="1001"/>
      <c r="J83" s="1001"/>
      <c r="K83" s="1001"/>
      <c r="L83" s="1001"/>
      <c r="M83" s="1001"/>
      <c r="N83" s="1001"/>
      <c r="O83" s="1001"/>
      <c r="P83" s="1002"/>
      <c r="Q83" s="1003">
        <v>10</v>
      </c>
      <c r="R83" s="997"/>
      <c r="S83" s="997"/>
      <c r="T83" s="997"/>
      <c r="U83" s="997"/>
      <c r="V83" s="997">
        <v>8</v>
      </c>
      <c r="W83" s="997"/>
      <c r="X83" s="997"/>
      <c r="Y83" s="997"/>
      <c r="Z83" s="997"/>
      <c r="AA83" s="997">
        <v>2</v>
      </c>
      <c r="AB83" s="997"/>
      <c r="AC83" s="997"/>
      <c r="AD83" s="997"/>
      <c r="AE83" s="997"/>
      <c r="AF83" s="997">
        <v>2</v>
      </c>
      <c r="AG83" s="997"/>
      <c r="AH83" s="997"/>
      <c r="AI83" s="997"/>
      <c r="AJ83" s="997"/>
      <c r="AK83" s="997" t="s">
        <v>537</v>
      </c>
      <c r="AL83" s="997"/>
      <c r="AM83" s="997"/>
      <c r="AN83" s="997"/>
      <c r="AO83" s="997"/>
      <c r="AP83" s="997" t="s">
        <v>537</v>
      </c>
      <c r="AQ83" s="997"/>
      <c r="AR83" s="997"/>
      <c r="AS83" s="997"/>
      <c r="AT83" s="997"/>
      <c r="AU83" s="997" t="s">
        <v>537</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554</v>
      </c>
      <c r="C84" s="1001"/>
      <c r="D84" s="1001"/>
      <c r="E84" s="1001"/>
      <c r="F84" s="1001"/>
      <c r="G84" s="1001"/>
      <c r="H84" s="1001"/>
      <c r="I84" s="1001"/>
      <c r="J84" s="1001"/>
      <c r="K84" s="1001"/>
      <c r="L84" s="1001"/>
      <c r="M84" s="1001"/>
      <c r="N84" s="1001"/>
      <c r="O84" s="1001"/>
      <c r="P84" s="1002"/>
      <c r="Q84" s="1003">
        <v>33</v>
      </c>
      <c r="R84" s="997"/>
      <c r="S84" s="997"/>
      <c r="T84" s="997"/>
      <c r="U84" s="997"/>
      <c r="V84" s="997">
        <v>32</v>
      </c>
      <c r="W84" s="997"/>
      <c r="X84" s="997"/>
      <c r="Y84" s="997"/>
      <c r="Z84" s="997"/>
      <c r="AA84" s="997">
        <v>1</v>
      </c>
      <c r="AB84" s="997"/>
      <c r="AC84" s="997"/>
      <c r="AD84" s="997"/>
      <c r="AE84" s="997"/>
      <c r="AF84" s="997">
        <v>1</v>
      </c>
      <c r="AG84" s="997"/>
      <c r="AH84" s="997"/>
      <c r="AI84" s="997"/>
      <c r="AJ84" s="997"/>
      <c r="AK84" s="997">
        <v>0</v>
      </c>
      <c r="AL84" s="997"/>
      <c r="AM84" s="997"/>
      <c r="AN84" s="997"/>
      <c r="AO84" s="997"/>
      <c r="AP84" s="997" t="s">
        <v>537</v>
      </c>
      <c r="AQ84" s="997"/>
      <c r="AR84" s="997"/>
      <c r="AS84" s="997"/>
      <c r="AT84" s="997"/>
      <c r="AU84" s="997" t="s">
        <v>537</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555</v>
      </c>
      <c r="C85" s="1001"/>
      <c r="D85" s="1001"/>
      <c r="E85" s="1001"/>
      <c r="F85" s="1001"/>
      <c r="G85" s="1001"/>
      <c r="H85" s="1001"/>
      <c r="I85" s="1001"/>
      <c r="J85" s="1001"/>
      <c r="K85" s="1001"/>
      <c r="L85" s="1001"/>
      <c r="M85" s="1001"/>
      <c r="N85" s="1001"/>
      <c r="O85" s="1001"/>
      <c r="P85" s="1002"/>
      <c r="Q85" s="1003">
        <v>56</v>
      </c>
      <c r="R85" s="997"/>
      <c r="S85" s="997"/>
      <c r="T85" s="997"/>
      <c r="U85" s="997"/>
      <c r="V85" s="997">
        <v>54</v>
      </c>
      <c r="W85" s="997"/>
      <c r="X85" s="997"/>
      <c r="Y85" s="997"/>
      <c r="Z85" s="997"/>
      <c r="AA85" s="997">
        <v>2</v>
      </c>
      <c r="AB85" s="997"/>
      <c r="AC85" s="997"/>
      <c r="AD85" s="997"/>
      <c r="AE85" s="997"/>
      <c r="AF85" s="997">
        <v>2</v>
      </c>
      <c r="AG85" s="997"/>
      <c r="AH85" s="997"/>
      <c r="AI85" s="997"/>
      <c r="AJ85" s="997"/>
      <c r="AK85" s="997">
        <v>0</v>
      </c>
      <c r="AL85" s="997"/>
      <c r="AM85" s="997"/>
      <c r="AN85" s="997"/>
      <c r="AO85" s="997"/>
      <c r="AP85" s="997">
        <v>37</v>
      </c>
      <c r="AQ85" s="997"/>
      <c r="AR85" s="997"/>
      <c r="AS85" s="997"/>
      <c r="AT85" s="997"/>
      <c r="AU85" s="997">
        <v>4</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556</v>
      </c>
      <c r="C86" s="1001"/>
      <c r="D86" s="1001"/>
      <c r="E86" s="1001"/>
      <c r="F86" s="1001"/>
      <c r="G86" s="1001"/>
      <c r="H86" s="1001"/>
      <c r="I86" s="1001"/>
      <c r="J86" s="1001"/>
      <c r="K86" s="1001"/>
      <c r="L86" s="1001"/>
      <c r="M86" s="1001"/>
      <c r="N86" s="1001"/>
      <c r="O86" s="1001"/>
      <c r="P86" s="1002"/>
      <c r="Q86" s="1003">
        <v>231</v>
      </c>
      <c r="R86" s="997"/>
      <c r="S86" s="997"/>
      <c r="T86" s="997"/>
      <c r="U86" s="997"/>
      <c r="V86" s="997">
        <v>224</v>
      </c>
      <c r="W86" s="997"/>
      <c r="X86" s="997"/>
      <c r="Y86" s="997"/>
      <c r="Z86" s="997"/>
      <c r="AA86" s="997">
        <v>7</v>
      </c>
      <c r="AB86" s="997"/>
      <c r="AC86" s="997"/>
      <c r="AD86" s="997"/>
      <c r="AE86" s="997"/>
      <c r="AF86" s="997">
        <v>7</v>
      </c>
      <c r="AG86" s="997"/>
      <c r="AH86" s="997"/>
      <c r="AI86" s="997"/>
      <c r="AJ86" s="997"/>
      <c r="AK86" s="997">
        <v>0</v>
      </c>
      <c r="AL86" s="997"/>
      <c r="AM86" s="997"/>
      <c r="AN86" s="997"/>
      <c r="AO86" s="997"/>
      <c r="AP86" s="997" t="s">
        <v>537</v>
      </c>
      <c r="AQ86" s="997"/>
      <c r="AR86" s="997"/>
      <c r="AS86" s="997"/>
      <c r="AT86" s="997"/>
      <c r="AU86" s="997" t="s">
        <v>537</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286</v>
      </c>
      <c r="AG109" s="918"/>
      <c r="AH109" s="918"/>
      <c r="AI109" s="918"/>
      <c r="AJ109" s="919"/>
      <c r="AK109" s="920" t="s">
        <v>285</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286</v>
      </c>
      <c r="BW109" s="918"/>
      <c r="BX109" s="918"/>
      <c r="BY109" s="918"/>
      <c r="BZ109" s="919"/>
      <c r="CA109" s="920" t="s">
        <v>285</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286</v>
      </c>
      <c r="DM109" s="918"/>
      <c r="DN109" s="918"/>
      <c r="DO109" s="918"/>
      <c r="DP109" s="919"/>
      <c r="DQ109" s="920" t="s">
        <v>285</v>
      </c>
      <c r="DR109" s="918"/>
      <c r="DS109" s="918"/>
      <c r="DT109" s="918"/>
      <c r="DU109" s="919"/>
      <c r="DV109" s="920" t="s">
        <v>399</v>
      </c>
      <c r="DW109" s="918"/>
      <c r="DX109" s="918"/>
      <c r="DY109" s="918"/>
      <c r="DZ109" s="949"/>
    </row>
    <row r="110" spans="1:131" s="197" customFormat="1" ht="26.25" customHeight="1">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624322</v>
      </c>
      <c r="AB110" s="903"/>
      <c r="AC110" s="903"/>
      <c r="AD110" s="903"/>
      <c r="AE110" s="904"/>
      <c r="AF110" s="905">
        <v>668434</v>
      </c>
      <c r="AG110" s="903"/>
      <c r="AH110" s="903"/>
      <c r="AI110" s="903"/>
      <c r="AJ110" s="904"/>
      <c r="AK110" s="905">
        <v>586424</v>
      </c>
      <c r="AL110" s="903"/>
      <c r="AM110" s="903"/>
      <c r="AN110" s="903"/>
      <c r="AO110" s="904"/>
      <c r="AP110" s="906">
        <v>12.6</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6625320</v>
      </c>
      <c r="BR110" s="830"/>
      <c r="BS110" s="830"/>
      <c r="BT110" s="830"/>
      <c r="BU110" s="830"/>
      <c r="BV110" s="830">
        <v>6124921</v>
      </c>
      <c r="BW110" s="830"/>
      <c r="BX110" s="830"/>
      <c r="BY110" s="830"/>
      <c r="BZ110" s="830"/>
      <c r="CA110" s="830">
        <v>5681052</v>
      </c>
      <c r="CB110" s="830"/>
      <c r="CC110" s="830"/>
      <c r="CD110" s="830"/>
      <c r="CE110" s="830"/>
      <c r="CF110" s="891">
        <v>122.5</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405</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406</v>
      </c>
      <c r="BA111" s="798"/>
      <c r="BB111" s="798"/>
      <c r="BC111" s="798"/>
      <c r="BD111" s="798"/>
      <c r="BE111" s="798"/>
      <c r="BF111" s="798"/>
      <c r="BG111" s="798"/>
      <c r="BH111" s="798"/>
      <c r="BI111" s="798"/>
      <c r="BJ111" s="798"/>
      <c r="BK111" s="798"/>
      <c r="BL111" s="798"/>
      <c r="BM111" s="798"/>
      <c r="BN111" s="798"/>
      <c r="BO111" s="798"/>
      <c r="BP111" s="799"/>
      <c r="BQ111" s="800" t="s">
        <v>407</v>
      </c>
      <c r="BR111" s="801"/>
      <c r="BS111" s="801"/>
      <c r="BT111" s="801"/>
      <c r="BU111" s="801"/>
      <c r="BV111" s="801" t="s">
        <v>407</v>
      </c>
      <c r="BW111" s="801"/>
      <c r="BX111" s="801"/>
      <c r="BY111" s="801"/>
      <c r="BZ111" s="801"/>
      <c r="CA111" s="801" t="s">
        <v>407</v>
      </c>
      <c r="CB111" s="801"/>
      <c r="CC111" s="801"/>
      <c r="CD111" s="801"/>
      <c r="CE111" s="801"/>
      <c r="CF111" s="878" t="s">
        <v>407</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407</v>
      </c>
      <c r="DH111" s="801"/>
      <c r="DI111" s="801"/>
      <c r="DJ111" s="801"/>
      <c r="DK111" s="801"/>
      <c r="DL111" s="801" t="s">
        <v>407</v>
      </c>
      <c r="DM111" s="801"/>
      <c r="DN111" s="801"/>
      <c r="DO111" s="801"/>
      <c r="DP111" s="801"/>
      <c r="DQ111" s="801" t="s">
        <v>407</v>
      </c>
      <c r="DR111" s="801"/>
      <c r="DS111" s="801"/>
      <c r="DT111" s="801"/>
      <c r="DU111" s="801"/>
      <c r="DV111" s="853" t="s">
        <v>407</v>
      </c>
      <c r="DW111" s="853"/>
      <c r="DX111" s="853"/>
      <c r="DY111" s="853"/>
      <c r="DZ111" s="854"/>
    </row>
    <row r="112" spans="1:131" s="197" customFormat="1" ht="26.25" customHeight="1">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407</v>
      </c>
      <c r="AB112" s="814"/>
      <c r="AC112" s="814"/>
      <c r="AD112" s="814"/>
      <c r="AE112" s="815"/>
      <c r="AF112" s="816" t="s">
        <v>407</v>
      </c>
      <c r="AG112" s="814"/>
      <c r="AH112" s="814"/>
      <c r="AI112" s="814"/>
      <c r="AJ112" s="815"/>
      <c r="AK112" s="816" t="s">
        <v>407</v>
      </c>
      <c r="AL112" s="814"/>
      <c r="AM112" s="814"/>
      <c r="AN112" s="814"/>
      <c r="AO112" s="815"/>
      <c r="AP112" s="784" t="s">
        <v>407</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4811695</v>
      </c>
      <c r="BR112" s="801"/>
      <c r="BS112" s="801"/>
      <c r="BT112" s="801"/>
      <c r="BU112" s="801"/>
      <c r="BV112" s="801">
        <v>4739104</v>
      </c>
      <c r="BW112" s="801"/>
      <c r="BX112" s="801"/>
      <c r="BY112" s="801"/>
      <c r="BZ112" s="801"/>
      <c r="CA112" s="801">
        <v>4555169</v>
      </c>
      <c r="CB112" s="801"/>
      <c r="CC112" s="801"/>
      <c r="CD112" s="801"/>
      <c r="CE112" s="801"/>
      <c r="CF112" s="878">
        <v>98.3</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407</v>
      </c>
      <c r="DH112" s="801"/>
      <c r="DI112" s="801"/>
      <c r="DJ112" s="801"/>
      <c r="DK112" s="801"/>
      <c r="DL112" s="801" t="s">
        <v>407</v>
      </c>
      <c r="DM112" s="801"/>
      <c r="DN112" s="801"/>
      <c r="DO112" s="801"/>
      <c r="DP112" s="801"/>
      <c r="DQ112" s="801" t="s">
        <v>407</v>
      </c>
      <c r="DR112" s="801"/>
      <c r="DS112" s="801"/>
      <c r="DT112" s="801"/>
      <c r="DU112" s="801"/>
      <c r="DV112" s="853" t="s">
        <v>407</v>
      </c>
      <c r="DW112" s="853"/>
      <c r="DX112" s="853"/>
      <c r="DY112" s="853"/>
      <c r="DZ112" s="854"/>
    </row>
    <row r="113" spans="1:130" s="197" customFormat="1" ht="26.25" customHeight="1">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346218</v>
      </c>
      <c r="AB113" s="939"/>
      <c r="AC113" s="939"/>
      <c r="AD113" s="939"/>
      <c r="AE113" s="940"/>
      <c r="AF113" s="941">
        <v>355039</v>
      </c>
      <c r="AG113" s="939"/>
      <c r="AH113" s="939"/>
      <c r="AI113" s="939"/>
      <c r="AJ113" s="940"/>
      <c r="AK113" s="941">
        <v>363019</v>
      </c>
      <c r="AL113" s="939"/>
      <c r="AM113" s="939"/>
      <c r="AN113" s="939"/>
      <c r="AO113" s="940"/>
      <c r="AP113" s="942">
        <v>7.8</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162606</v>
      </c>
      <c r="BR113" s="801"/>
      <c r="BS113" s="801"/>
      <c r="BT113" s="801"/>
      <c r="BU113" s="801"/>
      <c r="BV113" s="801">
        <v>165974</v>
      </c>
      <c r="BW113" s="801"/>
      <c r="BX113" s="801"/>
      <c r="BY113" s="801"/>
      <c r="BZ113" s="801"/>
      <c r="CA113" s="801">
        <v>409239</v>
      </c>
      <c r="CB113" s="801"/>
      <c r="CC113" s="801"/>
      <c r="CD113" s="801"/>
      <c r="CE113" s="801"/>
      <c r="CF113" s="878">
        <v>8.8000000000000007</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407</v>
      </c>
      <c r="DH113" s="814"/>
      <c r="DI113" s="814"/>
      <c r="DJ113" s="814"/>
      <c r="DK113" s="815"/>
      <c r="DL113" s="816" t="s">
        <v>407</v>
      </c>
      <c r="DM113" s="814"/>
      <c r="DN113" s="814"/>
      <c r="DO113" s="814"/>
      <c r="DP113" s="815"/>
      <c r="DQ113" s="816" t="s">
        <v>407</v>
      </c>
      <c r="DR113" s="814"/>
      <c r="DS113" s="814"/>
      <c r="DT113" s="814"/>
      <c r="DU113" s="815"/>
      <c r="DV113" s="784" t="s">
        <v>407</v>
      </c>
      <c r="DW113" s="785"/>
      <c r="DX113" s="785"/>
      <c r="DY113" s="785"/>
      <c r="DZ113" s="786"/>
    </row>
    <row r="114" spans="1:130" s="197" customFormat="1" ht="26.25" customHeight="1">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19582</v>
      </c>
      <c r="AB114" s="814"/>
      <c r="AC114" s="814"/>
      <c r="AD114" s="814"/>
      <c r="AE114" s="815"/>
      <c r="AF114" s="816">
        <v>21247</v>
      </c>
      <c r="AG114" s="814"/>
      <c r="AH114" s="814"/>
      <c r="AI114" s="814"/>
      <c r="AJ114" s="815"/>
      <c r="AK114" s="816">
        <v>23725</v>
      </c>
      <c r="AL114" s="814"/>
      <c r="AM114" s="814"/>
      <c r="AN114" s="814"/>
      <c r="AO114" s="815"/>
      <c r="AP114" s="784">
        <v>0.5</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161254</v>
      </c>
      <c r="BR114" s="801"/>
      <c r="BS114" s="801"/>
      <c r="BT114" s="801"/>
      <c r="BU114" s="801"/>
      <c r="BV114" s="801">
        <v>101793</v>
      </c>
      <c r="BW114" s="801"/>
      <c r="BX114" s="801"/>
      <c r="BY114" s="801"/>
      <c r="BZ114" s="801"/>
      <c r="CA114" s="801">
        <v>173687</v>
      </c>
      <c r="CB114" s="801"/>
      <c r="CC114" s="801"/>
      <c r="CD114" s="801"/>
      <c r="CE114" s="801"/>
      <c r="CF114" s="878">
        <v>3.7</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407</v>
      </c>
      <c r="DH114" s="814"/>
      <c r="DI114" s="814"/>
      <c r="DJ114" s="814"/>
      <c r="DK114" s="815"/>
      <c r="DL114" s="816" t="s">
        <v>407</v>
      </c>
      <c r="DM114" s="814"/>
      <c r="DN114" s="814"/>
      <c r="DO114" s="814"/>
      <c r="DP114" s="815"/>
      <c r="DQ114" s="816" t="s">
        <v>407</v>
      </c>
      <c r="DR114" s="814"/>
      <c r="DS114" s="814"/>
      <c r="DT114" s="814"/>
      <c r="DU114" s="815"/>
      <c r="DV114" s="784" t="s">
        <v>407</v>
      </c>
      <c r="DW114" s="785"/>
      <c r="DX114" s="785"/>
      <c r="DY114" s="785"/>
      <c r="DZ114" s="786"/>
    </row>
    <row r="115" spans="1:130" s="197" customFormat="1" ht="26.25" customHeight="1">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407</v>
      </c>
      <c r="AB115" s="939"/>
      <c r="AC115" s="939"/>
      <c r="AD115" s="939"/>
      <c r="AE115" s="940"/>
      <c r="AF115" s="941" t="s">
        <v>407</v>
      </c>
      <c r="AG115" s="939"/>
      <c r="AH115" s="939"/>
      <c r="AI115" s="939"/>
      <c r="AJ115" s="940"/>
      <c r="AK115" s="941" t="s">
        <v>407</v>
      </c>
      <c r="AL115" s="939"/>
      <c r="AM115" s="939"/>
      <c r="AN115" s="939"/>
      <c r="AO115" s="940"/>
      <c r="AP115" s="942" t="s">
        <v>407</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407</v>
      </c>
      <c r="BR115" s="801"/>
      <c r="BS115" s="801"/>
      <c r="BT115" s="801"/>
      <c r="BU115" s="801"/>
      <c r="BV115" s="801" t="s">
        <v>407</v>
      </c>
      <c r="BW115" s="801"/>
      <c r="BX115" s="801"/>
      <c r="BY115" s="801"/>
      <c r="BZ115" s="801"/>
      <c r="CA115" s="801" t="s">
        <v>407</v>
      </c>
      <c r="CB115" s="801"/>
      <c r="CC115" s="801"/>
      <c r="CD115" s="801"/>
      <c r="CE115" s="801"/>
      <c r="CF115" s="878" t="s">
        <v>407</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407</v>
      </c>
      <c r="DH115" s="814"/>
      <c r="DI115" s="814"/>
      <c r="DJ115" s="814"/>
      <c r="DK115" s="815"/>
      <c r="DL115" s="816" t="s">
        <v>407</v>
      </c>
      <c r="DM115" s="814"/>
      <c r="DN115" s="814"/>
      <c r="DO115" s="814"/>
      <c r="DP115" s="815"/>
      <c r="DQ115" s="816" t="s">
        <v>407</v>
      </c>
      <c r="DR115" s="814"/>
      <c r="DS115" s="814"/>
      <c r="DT115" s="814"/>
      <c r="DU115" s="815"/>
      <c r="DV115" s="784" t="s">
        <v>407</v>
      </c>
      <c r="DW115" s="785"/>
      <c r="DX115" s="785"/>
      <c r="DY115" s="785"/>
      <c r="DZ115" s="786"/>
    </row>
    <row r="116" spans="1:130" s="197" customFormat="1" ht="26.25" customHeight="1">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107</v>
      </c>
      <c r="AB116" s="814"/>
      <c r="AC116" s="814"/>
      <c r="AD116" s="814"/>
      <c r="AE116" s="815"/>
      <c r="AF116" s="816" t="s">
        <v>407</v>
      </c>
      <c r="AG116" s="814"/>
      <c r="AH116" s="814"/>
      <c r="AI116" s="814"/>
      <c r="AJ116" s="815"/>
      <c r="AK116" s="816" t="s">
        <v>407</v>
      </c>
      <c r="AL116" s="814"/>
      <c r="AM116" s="814"/>
      <c r="AN116" s="814"/>
      <c r="AO116" s="815"/>
      <c r="AP116" s="784" t="s">
        <v>407</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407</v>
      </c>
      <c r="BR116" s="801"/>
      <c r="BS116" s="801"/>
      <c r="BT116" s="801"/>
      <c r="BU116" s="801"/>
      <c r="BV116" s="801" t="s">
        <v>407</v>
      </c>
      <c r="BW116" s="801"/>
      <c r="BX116" s="801"/>
      <c r="BY116" s="801"/>
      <c r="BZ116" s="801"/>
      <c r="CA116" s="801" t="s">
        <v>407</v>
      </c>
      <c r="CB116" s="801"/>
      <c r="CC116" s="801"/>
      <c r="CD116" s="801"/>
      <c r="CE116" s="801"/>
      <c r="CF116" s="878" t="s">
        <v>407</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407</v>
      </c>
      <c r="DH116" s="814"/>
      <c r="DI116" s="814"/>
      <c r="DJ116" s="814"/>
      <c r="DK116" s="815"/>
      <c r="DL116" s="816" t="s">
        <v>407</v>
      </c>
      <c r="DM116" s="814"/>
      <c r="DN116" s="814"/>
      <c r="DO116" s="814"/>
      <c r="DP116" s="815"/>
      <c r="DQ116" s="816" t="s">
        <v>407</v>
      </c>
      <c r="DR116" s="814"/>
      <c r="DS116" s="814"/>
      <c r="DT116" s="814"/>
      <c r="DU116" s="815"/>
      <c r="DV116" s="784" t="s">
        <v>407</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990229</v>
      </c>
      <c r="AB117" s="925"/>
      <c r="AC117" s="925"/>
      <c r="AD117" s="925"/>
      <c r="AE117" s="926"/>
      <c r="AF117" s="928">
        <v>1044720</v>
      </c>
      <c r="AG117" s="925"/>
      <c r="AH117" s="925"/>
      <c r="AI117" s="925"/>
      <c r="AJ117" s="926"/>
      <c r="AK117" s="928">
        <v>973168</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286</v>
      </c>
      <c r="AG118" s="918"/>
      <c r="AH118" s="918"/>
      <c r="AI118" s="918"/>
      <c r="AJ118" s="919"/>
      <c r="AK118" s="920" t="s">
        <v>285</v>
      </c>
      <c r="AL118" s="918"/>
      <c r="AM118" s="918"/>
      <c r="AN118" s="918"/>
      <c r="AO118" s="919"/>
      <c r="AP118" s="921" t="s">
        <v>399</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11760875</v>
      </c>
      <c r="BR118" s="888"/>
      <c r="BS118" s="888"/>
      <c r="BT118" s="888"/>
      <c r="BU118" s="888"/>
      <c r="BV118" s="888">
        <v>11131792</v>
      </c>
      <c r="BW118" s="888"/>
      <c r="BX118" s="888"/>
      <c r="BY118" s="888"/>
      <c r="BZ118" s="888"/>
      <c r="CA118" s="888">
        <v>10819147</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431</v>
      </c>
      <c r="DH118" s="814"/>
      <c r="DI118" s="814"/>
      <c r="DJ118" s="814"/>
      <c r="DK118" s="815"/>
      <c r="DL118" s="816" t="s">
        <v>431</v>
      </c>
      <c r="DM118" s="814"/>
      <c r="DN118" s="814"/>
      <c r="DO118" s="814"/>
      <c r="DP118" s="815"/>
      <c r="DQ118" s="816" t="s">
        <v>431</v>
      </c>
      <c r="DR118" s="814"/>
      <c r="DS118" s="814"/>
      <c r="DT118" s="814"/>
      <c r="DU118" s="815"/>
      <c r="DV118" s="784" t="s">
        <v>431</v>
      </c>
      <c r="DW118" s="785"/>
      <c r="DX118" s="785"/>
      <c r="DY118" s="785"/>
      <c r="DZ118" s="786"/>
    </row>
    <row r="119" spans="1:130" s="197" customFormat="1" ht="26.25" customHeight="1">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431</v>
      </c>
      <c r="AB119" s="903"/>
      <c r="AC119" s="903"/>
      <c r="AD119" s="903"/>
      <c r="AE119" s="904"/>
      <c r="AF119" s="905" t="s">
        <v>431</v>
      </c>
      <c r="AG119" s="903"/>
      <c r="AH119" s="903"/>
      <c r="AI119" s="903"/>
      <c r="AJ119" s="904"/>
      <c r="AK119" s="905" t="s">
        <v>431</v>
      </c>
      <c r="AL119" s="903"/>
      <c r="AM119" s="903"/>
      <c r="AN119" s="903"/>
      <c r="AO119" s="904"/>
      <c r="AP119" s="906" t="s">
        <v>431</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2520720</v>
      </c>
      <c r="BR119" s="830"/>
      <c r="BS119" s="830"/>
      <c r="BT119" s="830"/>
      <c r="BU119" s="830"/>
      <c r="BV119" s="830">
        <v>2830313</v>
      </c>
      <c r="BW119" s="830"/>
      <c r="BX119" s="830"/>
      <c r="BY119" s="830"/>
      <c r="BZ119" s="830"/>
      <c r="CA119" s="830">
        <v>3189249</v>
      </c>
      <c r="CB119" s="830"/>
      <c r="CC119" s="830"/>
      <c r="CD119" s="830"/>
      <c r="CE119" s="830"/>
      <c r="CF119" s="891">
        <v>68.8</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431</v>
      </c>
      <c r="DH119" s="747"/>
      <c r="DI119" s="747"/>
      <c r="DJ119" s="747"/>
      <c r="DK119" s="748"/>
      <c r="DL119" s="749" t="s">
        <v>431</v>
      </c>
      <c r="DM119" s="747"/>
      <c r="DN119" s="747"/>
      <c r="DO119" s="747"/>
      <c r="DP119" s="748"/>
      <c r="DQ119" s="749" t="s">
        <v>431</v>
      </c>
      <c r="DR119" s="747"/>
      <c r="DS119" s="747"/>
      <c r="DT119" s="747"/>
      <c r="DU119" s="748"/>
      <c r="DV119" s="837" t="s">
        <v>431</v>
      </c>
      <c r="DW119" s="838"/>
      <c r="DX119" s="838"/>
      <c r="DY119" s="838"/>
      <c r="DZ119" s="839"/>
    </row>
    <row r="120" spans="1:130" s="197" customFormat="1" ht="26.25" customHeight="1">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431</v>
      </c>
      <c r="AB120" s="814"/>
      <c r="AC120" s="814"/>
      <c r="AD120" s="814"/>
      <c r="AE120" s="815"/>
      <c r="AF120" s="816" t="s">
        <v>431</v>
      </c>
      <c r="AG120" s="814"/>
      <c r="AH120" s="814"/>
      <c r="AI120" s="814"/>
      <c r="AJ120" s="815"/>
      <c r="AK120" s="816" t="s">
        <v>431</v>
      </c>
      <c r="AL120" s="814"/>
      <c r="AM120" s="814"/>
      <c r="AN120" s="814"/>
      <c r="AO120" s="815"/>
      <c r="AP120" s="784" t="s">
        <v>431</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396395</v>
      </c>
      <c r="BR120" s="801"/>
      <c r="BS120" s="801"/>
      <c r="BT120" s="801"/>
      <c r="BU120" s="801"/>
      <c r="BV120" s="801">
        <v>295875</v>
      </c>
      <c r="BW120" s="801"/>
      <c r="BX120" s="801"/>
      <c r="BY120" s="801"/>
      <c r="BZ120" s="801"/>
      <c r="CA120" s="801">
        <v>240192</v>
      </c>
      <c r="CB120" s="801"/>
      <c r="CC120" s="801"/>
      <c r="CD120" s="801"/>
      <c r="CE120" s="801"/>
      <c r="CF120" s="878">
        <v>5.2</v>
      </c>
      <c r="CG120" s="879"/>
      <c r="CH120" s="879"/>
      <c r="CI120" s="879"/>
      <c r="CJ120" s="879"/>
      <c r="CK120" s="880" t="s">
        <v>436</v>
      </c>
      <c r="CL120" s="840"/>
      <c r="CM120" s="840"/>
      <c r="CN120" s="840"/>
      <c r="CO120" s="841"/>
      <c r="CP120" s="884" t="s">
        <v>437</v>
      </c>
      <c r="CQ120" s="885"/>
      <c r="CR120" s="885"/>
      <c r="CS120" s="885"/>
      <c r="CT120" s="885"/>
      <c r="CU120" s="885"/>
      <c r="CV120" s="885"/>
      <c r="CW120" s="885"/>
      <c r="CX120" s="885"/>
      <c r="CY120" s="885"/>
      <c r="CZ120" s="885"/>
      <c r="DA120" s="885"/>
      <c r="DB120" s="885"/>
      <c r="DC120" s="885"/>
      <c r="DD120" s="885"/>
      <c r="DE120" s="885"/>
      <c r="DF120" s="886"/>
      <c r="DG120" s="829">
        <v>4811695</v>
      </c>
      <c r="DH120" s="830"/>
      <c r="DI120" s="830"/>
      <c r="DJ120" s="830"/>
      <c r="DK120" s="830"/>
      <c r="DL120" s="830">
        <v>4739104</v>
      </c>
      <c r="DM120" s="830"/>
      <c r="DN120" s="830"/>
      <c r="DO120" s="830"/>
      <c r="DP120" s="830"/>
      <c r="DQ120" s="830">
        <v>4555169</v>
      </c>
      <c r="DR120" s="830"/>
      <c r="DS120" s="830"/>
      <c r="DT120" s="830"/>
      <c r="DU120" s="830"/>
      <c r="DV120" s="831">
        <v>98.3</v>
      </c>
      <c r="DW120" s="831"/>
      <c r="DX120" s="831"/>
      <c r="DY120" s="831"/>
      <c r="DZ120" s="832"/>
    </row>
    <row r="121" spans="1:130" s="197" customFormat="1" ht="26.25" customHeight="1">
      <c r="A121" s="895"/>
      <c r="B121" s="896"/>
      <c r="C121" s="872" t="s">
        <v>438</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431</v>
      </c>
      <c r="AB121" s="814"/>
      <c r="AC121" s="814"/>
      <c r="AD121" s="814"/>
      <c r="AE121" s="815"/>
      <c r="AF121" s="816" t="s">
        <v>431</v>
      </c>
      <c r="AG121" s="814"/>
      <c r="AH121" s="814"/>
      <c r="AI121" s="814"/>
      <c r="AJ121" s="815"/>
      <c r="AK121" s="816" t="s">
        <v>431</v>
      </c>
      <c r="AL121" s="814"/>
      <c r="AM121" s="814"/>
      <c r="AN121" s="814"/>
      <c r="AO121" s="815"/>
      <c r="AP121" s="784" t="s">
        <v>431</v>
      </c>
      <c r="AQ121" s="785"/>
      <c r="AR121" s="785"/>
      <c r="AS121" s="785"/>
      <c r="AT121" s="786"/>
      <c r="AU121" s="912"/>
      <c r="AV121" s="913"/>
      <c r="AW121" s="913"/>
      <c r="AX121" s="913"/>
      <c r="AY121" s="914"/>
      <c r="AZ121" s="875" t="s">
        <v>439</v>
      </c>
      <c r="BA121" s="876"/>
      <c r="BB121" s="876"/>
      <c r="BC121" s="876"/>
      <c r="BD121" s="876"/>
      <c r="BE121" s="876"/>
      <c r="BF121" s="876"/>
      <c r="BG121" s="876"/>
      <c r="BH121" s="876"/>
      <c r="BI121" s="876"/>
      <c r="BJ121" s="876"/>
      <c r="BK121" s="876"/>
      <c r="BL121" s="876"/>
      <c r="BM121" s="876"/>
      <c r="BN121" s="876"/>
      <c r="BO121" s="876"/>
      <c r="BP121" s="877"/>
      <c r="BQ121" s="887">
        <v>6527028</v>
      </c>
      <c r="BR121" s="888"/>
      <c r="BS121" s="888"/>
      <c r="BT121" s="888"/>
      <c r="BU121" s="888"/>
      <c r="BV121" s="888">
        <v>6252263</v>
      </c>
      <c r="BW121" s="888"/>
      <c r="BX121" s="888"/>
      <c r="BY121" s="888"/>
      <c r="BZ121" s="888"/>
      <c r="CA121" s="888">
        <v>5917889</v>
      </c>
      <c r="CB121" s="888"/>
      <c r="CC121" s="888"/>
      <c r="CD121" s="888"/>
      <c r="CE121" s="888"/>
      <c r="CF121" s="889">
        <v>127.7</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t="s">
        <v>109</v>
      </c>
      <c r="DH121" s="801"/>
      <c r="DI121" s="801"/>
      <c r="DJ121" s="801"/>
      <c r="DK121" s="801"/>
      <c r="DL121" s="801" t="s">
        <v>109</v>
      </c>
      <c r="DM121" s="801"/>
      <c r="DN121" s="801"/>
      <c r="DO121" s="801"/>
      <c r="DP121" s="801"/>
      <c r="DQ121" s="801" t="s">
        <v>109</v>
      </c>
      <c r="DR121" s="801"/>
      <c r="DS121" s="801"/>
      <c r="DT121" s="801"/>
      <c r="DU121" s="801"/>
      <c r="DV121" s="853" t="s">
        <v>109</v>
      </c>
      <c r="DW121" s="853"/>
      <c r="DX121" s="853"/>
      <c r="DY121" s="853"/>
      <c r="DZ121" s="854"/>
    </row>
    <row r="122" spans="1:130" s="197" customFormat="1" ht="26.25" customHeight="1">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9444143</v>
      </c>
      <c r="BR122" s="870"/>
      <c r="BS122" s="870"/>
      <c r="BT122" s="870"/>
      <c r="BU122" s="870"/>
      <c r="BV122" s="870">
        <v>9378451</v>
      </c>
      <c r="BW122" s="870"/>
      <c r="BX122" s="870"/>
      <c r="BY122" s="870"/>
      <c r="BZ122" s="870"/>
      <c r="CA122" s="870">
        <v>9347330</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t="s">
        <v>442</v>
      </c>
      <c r="DH122" s="801"/>
      <c r="DI122" s="801"/>
      <c r="DJ122" s="801"/>
      <c r="DK122" s="801"/>
      <c r="DL122" s="801" t="s">
        <v>442</v>
      </c>
      <c r="DM122" s="801"/>
      <c r="DN122" s="801"/>
      <c r="DO122" s="801"/>
      <c r="DP122" s="801"/>
      <c r="DQ122" s="801" t="s">
        <v>442</v>
      </c>
      <c r="DR122" s="801"/>
      <c r="DS122" s="801"/>
      <c r="DT122" s="801"/>
      <c r="DU122" s="801"/>
      <c r="DV122" s="853" t="s">
        <v>442</v>
      </c>
      <c r="DW122" s="853"/>
      <c r="DX122" s="853"/>
      <c r="DY122" s="853"/>
      <c r="DZ122" s="854"/>
    </row>
    <row r="123" spans="1:130" s="197" customFormat="1" ht="26.25" customHeight="1" thickBot="1">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442</v>
      </c>
      <c r="AB123" s="814"/>
      <c r="AC123" s="814"/>
      <c r="AD123" s="814"/>
      <c r="AE123" s="815"/>
      <c r="AF123" s="816" t="s">
        <v>442</v>
      </c>
      <c r="AG123" s="814"/>
      <c r="AH123" s="814"/>
      <c r="AI123" s="814"/>
      <c r="AJ123" s="815"/>
      <c r="AK123" s="816" t="s">
        <v>442</v>
      </c>
      <c r="AL123" s="814"/>
      <c r="AM123" s="814"/>
      <c r="AN123" s="814"/>
      <c r="AO123" s="815"/>
      <c r="AP123" s="784" t="s">
        <v>442</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52.9</v>
      </c>
      <c r="BR123" s="862"/>
      <c r="BS123" s="862"/>
      <c r="BT123" s="862"/>
      <c r="BU123" s="862"/>
      <c r="BV123" s="862">
        <v>45.9</v>
      </c>
      <c r="BW123" s="862"/>
      <c r="BX123" s="862"/>
      <c r="BY123" s="862"/>
      <c r="BZ123" s="862"/>
      <c r="CA123" s="862">
        <v>31.7</v>
      </c>
      <c r="CB123" s="862"/>
      <c r="CC123" s="862"/>
      <c r="CD123" s="862"/>
      <c r="CE123" s="862"/>
      <c r="CF123" s="760"/>
      <c r="CG123" s="761"/>
      <c r="CH123" s="761"/>
      <c r="CI123" s="761"/>
      <c r="CJ123" s="863"/>
      <c r="CK123" s="881"/>
      <c r="CL123" s="842"/>
      <c r="CM123" s="842"/>
      <c r="CN123" s="842"/>
      <c r="CO123" s="843"/>
      <c r="CP123" s="858" t="s">
        <v>444</v>
      </c>
      <c r="CQ123" s="859"/>
      <c r="CR123" s="859"/>
      <c r="CS123" s="859"/>
      <c r="CT123" s="859"/>
      <c r="CU123" s="859"/>
      <c r="CV123" s="859"/>
      <c r="CW123" s="859"/>
      <c r="CX123" s="859"/>
      <c r="CY123" s="859"/>
      <c r="CZ123" s="859"/>
      <c r="DA123" s="859"/>
      <c r="DB123" s="859"/>
      <c r="DC123" s="859"/>
      <c r="DD123" s="859"/>
      <c r="DE123" s="859"/>
      <c r="DF123" s="860"/>
      <c r="DG123" s="813" t="s">
        <v>442</v>
      </c>
      <c r="DH123" s="814"/>
      <c r="DI123" s="814"/>
      <c r="DJ123" s="814"/>
      <c r="DK123" s="815"/>
      <c r="DL123" s="816" t="s">
        <v>442</v>
      </c>
      <c r="DM123" s="814"/>
      <c r="DN123" s="814"/>
      <c r="DO123" s="814"/>
      <c r="DP123" s="815"/>
      <c r="DQ123" s="816" t="s">
        <v>442</v>
      </c>
      <c r="DR123" s="814"/>
      <c r="DS123" s="814"/>
      <c r="DT123" s="814"/>
      <c r="DU123" s="815"/>
      <c r="DV123" s="784" t="s">
        <v>442</v>
      </c>
      <c r="DW123" s="785"/>
      <c r="DX123" s="785"/>
      <c r="DY123" s="785"/>
      <c r="DZ123" s="786"/>
    </row>
    <row r="124" spans="1:130" s="197" customFormat="1" ht="26.25" customHeight="1">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442</v>
      </c>
      <c r="AB124" s="814"/>
      <c r="AC124" s="814"/>
      <c r="AD124" s="814"/>
      <c r="AE124" s="815"/>
      <c r="AF124" s="816" t="s">
        <v>442</v>
      </c>
      <c r="AG124" s="814"/>
      <c r="AH124" s="814"/>
      <c r="AI124" s="814"/>
      <c r="AJ124" s="815"/>
      <c r="AK124" s="816" t="s">
        <v>442</v>
      </c>
      <c r="AL124" s="814"/>
      <c r="AM124" s="814"/>
      <c r="AN124" s="814"/>
      <c r="AO124" s="815"/>
      <c r="AP124" s="784" t="s">
        <v>442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442</v>
      </c>
      <c r="DH124" s="747"/>
      <c r="DI124" s="747"/>
      <c r="DJ124" s="747"/>
      <c r="DK124" s="748"/>
      <c r="DL124" s="749" t="s">
        <v>442</v>
      </c>
      <c r="DM124" s="747"/>
      <c r="DN124" s="747"/>
      <c r="DO124" s="747"/>
      <c r="DP124" s="748"/>
      <c r="DQ124" s="749" t="s">
        <v>442</v>
      </c>
      <c r="DR124" s="747"/>
      <c r="DS124" s="747"/>
      <c r="DT124" s="747"/>
      <c r="DU124" s="748"/>
      <c r="DV124" s="837" t="s">
        <v>442</v>
      </c>
      <c r="DW124" s="838"/>
      <c r="DX124" s="838"/>
      <c r="DY124" s="838"/>
      <c r="DZ124" s="839"/>
    </row>
    <row r="125" spans="1:130" s="197" customFormat="1" ht="26.25" customHeight="1" thickBot="1">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442</v>
      </c>
      <c r="AB125" s="814"/>
      <c r="AC125" s="814"/>
      <c r="AD125" s="814"/>
      <c r="AE125" s="815"/>
      <c r="AF125" s="816" t="s">
        <v>442</v>
      </c>
      <c r="AG125" s="814"/>
      <c r="AH125" s="814"/>
      <c r="AI125" s="814"/>
      <c r="AJ125" s="815"/>
      <c r="AK125" s="816" t="s">
        <v>442</v>
      </c>
      <c r="AL125" s="814"/>
      <c r="AM125" s="814"/>
      <c r="AN125" s="814"/>
      <c r="AO125" s="815"/>
      <c r="AP125" s="784" t="s">
        <v>442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442</v>
      </c>
      <c r="DH125" s="830"/>
      <c r="DI125" s="830"/>
      <c r="DJ125" s="830"/>
      <c r="DK125" s="830"/>
      <c r="DL125" s="830" t="s">
        <v>442</v>
      </c>
      <c r="DM125" s="830"/>
      <c r="DN125" s="830"/>
      <c r="DO125" s="830"/>
      <c r="DP125" s="830"/>
      <c r="DQ125" s="830" t="s">
        <v>442</v>
      </c>
      <c r="DR125" s="830"/>
      <c r="DS125" s="830"/>
      <c r="DT125" s="830"/>
      <c r="DU125" s="830"/>
      <c r="DV125" s="831" t="s">
        <v>442</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442</v>
      </c>
      <c r="AB126" s="814"/>
      <c r="AC126" s="814"/>
      <c r="AD126" s="814"/>
      <c r="AE126" s="815"/>
      <c r="AF126" s="816" t="s">
        <v>442</v>
      </c>
      <c r="AG126" s="814"/>
      <c r="AH126" s="814"/>
      <c r="AI126" s="814"/>
      <c r="AJ126" s="815"/>
      <c r="AK126" s="816" t="s">
        <v>442</v>
      </c>
      <c r="AL126" s="814"/>
      <c r="AM126" s="814"/>
      <c r="AN126" s="814"/>
      <c r="AO126" s="815"/>
      <c r="AP126" s="784" t="s">
        <v>442</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t="s">
        <v>442</v>
      </c>
      <c r="DH126" s="801"/>
      <c r="DI126" s="801"/>
      <c r="DJ126" s="801"/>
      <c r="DK126" s="801"/>
      <c r="DL126" s="801" t="s">
        <v>442</v>
      </c>
      <c r="DM126" s="801"/>
      <c r="DN126" s="801"/>
      <c r="DO126" s="801"/>
      <c r="DP126" s="801"/>
      <c r="DQ126" s="801" t="s">
        <v>442</v>
      </c>
      <c r="DR126" s="801"/>
      <c r="DS126" s="801"/>
      <c r="DT126" s="801"/>
      <c r="DU126" s="801"/>
      <c r="DV126" s="853" t="s">
        <v>442</v>
      </c>
      <c r="DW126" s="853"/>
      <c r="DX126" s="853"/>
      <c r="DY126" s="853"/>
      <c r="DZ126" s="854"/>
    </row>
    <row r="127" spans="1:130" s="197" customFormat="1" ht="26.25" customHeight="1" thickBot="1">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442</v>
      </c>
      <c r="AB127" s="814"/>
      <c r="AC127" s="814"/>
      <c r="AD127" s="814"/>
      <c r="AE127" s="815"/>
      <c r="AF127" s="816" t="s">
        <v>442</v>
      </c>
      <c r="AG127" s="814"/>
      <c r="AH127" s="814"/>
      <c r="AI127" s="814"/>
      <c r="AJ127" s="815"/>
      <c r="AK127" s="816" t="s">
        <v>442</v>
      </c>
      <c r="AL127" s="814"/>
      <c r="AM127" s="814"/>
      <c r="AN127" s="814"/>
      <c r="AO127" s="815"/>
      <c r="AP127" s="784" t="s">
        <v>442</v>
      </c>
      <c r="AQ127" s="785"/>
      <c r="AR127" s="785"/>
      <c r="AS127" s="785"/>
      <c r="AT127" s="786"/>
      <c r="AU127" s="233"/>
      <c r="AV127" s="233"/>
      <c r="AW127" s="233"/>
      <c r="AX127" s="787" t="s">
        <v>454</v>
      </c>
      <c r="AY127" s="788"/>
      <c r="AZ127" s="788"/>
      <c r="BA127" s="788"/>
      <c r="BB127" s="788"/>
      <c r="BC127" s="788"/>
      <c r="BD127" s="788"/>
      <c r="BE127" s="789"/>
      <c r="BF127" s="790" t="s">
        <v>442</v>
      </c>
      <c r="BG127" s="791"/>
      <c r="BH127" s="791"/>
      <c r="BI127" s="791"/>
      <c r="BJ127" s="791"/>
      <c r="BK127" s="791"/>
      <c r="BL127" s="792"/>
      <c r="BM127" s="790">
        <v>14.88</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31335</v>
      </c>
      <c r="AB128" s="754"/>
      <c r="AC128" s="754"/>
      <c r="AD128" s="754"/>
      <c r="AE128" s="755"/>
      <c r="AF128" s="756">
        <v>31331</v>
      </c>
      <c r="AG128" s="754"/>
      <c r="AH128" s="754"/>
      <c r="AI128" s="754"/>
      <c r="AJ128" s="755"/>
      <c r="AK128" s="756">
        <v>30587</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19.88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4925318</v>
      </c>
      <c r="AB129" s="814"/>
      <c r="AC129" s="814"/>
      <c r="AD129" s="814"/>
      <c r="AE129" s="815"/>
      <c r="AF129" s="816">
        <v>4379829</v>
      </c>
      <c r="AG129" s="814"/>
      <c r="AH129" s="814"/>
      <c r="AI129" s="814"/>
      <c r="AJ129" s="815"/>
      <c r="AK129" s="816">
        <v>5185150</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9.8000000000000007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549275</v>
      </c>
      <c r="AB130" s="814"/>
      <c r="AC130" s="814"/>
      <c r="AD130" s="814"/>
      <c r="AE130" s="815"/>
      <c r="AF130" s="816">
        <v>567271</v>
      </c>
      <c r="AG130" s="814"/>
      <c r="AH130" s="814"/>
      <c r="AI130" s="814"/>
      <c r="AJ130" s="815"/>
      <c r="AK130" s="816">
        <v>549296</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31.7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4376043</v>
      </c>
      <c r="AB131" s="747"/>
      <c r="AC131" s="747"/>
      <c r="AD131" s="747"/>
      <c r="AE131" s="748"/>
      <c r="AF131" s="749">
        <v>3812558</v>
      </c>
      <c r="AG131" s="747"/>
      <c r="AH131" s="747"/>
      <c r="AI131" s="747"/>
      <c r="AJ131" s="748"/>
      <c r="AK131" s="749">
        <v>4635854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9.3604884599999991</v>
      </c>
      <c r="AB132" s="770"/>
      <c r="AC132" s="770"/>
      <c r="AD132" s="770"/>
      <c r="AE132" s="771"/>
      <c r="AF132" s="772">
        <v>11.70127772</v>
      </c>
      <c r="AG132" s="770"/>
      <c r="AH132" s="770"/>
      <c r="AI132" s="770"/>
      <c r="AJ132" s="771"/>
      <c r="AK132" s="772">
        <v>8.4835501719999993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9.5</v>
      </c>
      <c r="AB133" s="779"/>
      <c r="AC133" s="779"/>
      <c r="AD133" s="779"/>
      <c r="AE133" s="780"/>
      <c r="AF133" s="778">
        <v>10.3</v>
      </c>
      <c r="AG133" s="779"/>
      <c r="AH133" s="779"/>
      <c r="AI133" s="779"/>
      <c r="AJ133" s="780"/>
      <c r="AK133" s="778">
        <v>9.8000000000000007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50" t="s">
        <v>472</v>
      </c>
      <c r="L7" s="254"/>
      <c r="M7" s="255" t="s">
        <v>473</v>
      </c>
      <c r="N7" s="256"/>
    </row>
    <row r="8" spans="1:16">
      <c r="A8" s="248"/>
      <c r="B8" s="244"/>
      <c r="C8" s="244"/>
      <c r="D8" s="244"/>
      <c r="E8" s="244"/>
      <c r="F8" s="244"/>
      <c r="G8" s="257"/>
      <c r="H8" s="258"/>
      <c r="I8" s="258"/>
      <c r="J8" s="259"/>
      <c r="K8" s="1151"/>
      <c r="L8" s="260" t="s">
        <v>474</v>
      </c>
      <c r="M8" s="261" t="s">
        <v>475</v>
      </c>
      <c r="N8" s="262" t="s">
        <v>476</v>
      </c>
    </row>
    <row r="9" spans="1:16">
      <c r="A9" s="248"/>
      <c r="B9" s="244"/>
      <c r="C9" s="244"/>
      <c r="D9" s="244"/>
      <c r="E9" s="244"/>
      <c r="F9" s="244"/>
      <c r="G9" s="1164" t="s">
        <v>477</v>
      </c>
      <c r="H9" s="1165"/>
      <c r="I9" s="1165"/>
      <c r="J9" s="1166"/>
      <c r="K9" s="263">
        <v>814837</v>
      </c>
      <c r="L9" s="264">
        <v>41847</v>
      </c>
      <c r="M9" s="265">
        <v>80077</v>
      </c>
      <c r="N9" s="266">
        <v>-47.7</v>
      </c>
    </row>
    <row r="10" spans="1:16">
      <c r="A10" s="248"/>
      <c r="B10" s="244"/>
      <c r="C10" s="244"/>
      <c r="D10" s="244"/>
      <c r="E10" s="244"/>
      <c r="F10" s="244"/>
      <c r="G10" s="1164" t="s">
        <v>478</v>
      </c>
      <c r="H10" s="1165"/>
      <c r="I10" s="1165"/>
      <c r="J10" s="1166"/>
      <c r="K10" s="267">
        <v>247267</v>
      </c>
      <c r="L10" s="268">
        <v>12699</v>
      </c>
      <c r="M10" s="269">
        <v>7955</v>
      </c>
      <c r="N10" s="270">
        <v>59.6</v>
      </c>
    </row>
    <row r="11" spans="1:16" ht="13.5" customHeight="1">
      <c r="A11" s="248"/>
      <c r="B11" s="244"/>
      <c r="C11" s="244"/>
      <c r="D11" s="244"/>
      <c r="E11" s="244"/>
      <c r="F11" s="244"/>
      <c r="G11" s="1164" t="s">
        <v>479</v>
      </c>
      <c r="H11" s="1165"/>
      <c r="I11" s="1165"/>
      <c r="J11" s="1166"/>
      <c r="K11" s="267">
        <v>199137</v>
      </c>
      <c r="L11" s="268">
        <v>10227</v>
      </c>
      <c r="M11" s="269">
        <v>10951</v>
      </c>
      <c r="N11" s="270">
        <v>-6.6</v>
      </c>
    </row>
    <row r="12" spans="1:16" ht="13.5" customHeight="1">
      <c r="A12" s="248"/>
      <c r="B12" s="244"/>
      <c r="C12" s="244"/>
      <c r="D12" s="244"/>
      <c r="E12" s="244"/>
      <c r="F12" s="244"/>
      <c r="G12" s="1164" t="s">
        <v>480</v>
      </c>
      <c r="H12" s="1165"/>
      <c r="I12" s="1165"/>
      <c r="J12" s="1166"/>
      <c r="K12" s="267" t="s">
        <v>481</v>
      </c>
      <c r="L12" s="268" t="s">
        <v>481</v>
      </c>
      <c r="M12" s="269">
        <v>416</v>
      </c>
      <c r="N12" s="270" t="s">
        <v>481</v>
      </c>
    </row>
    <row r="13" spans="1:16" ht="13.5" customHeight="1">
      <c r="A13" s="248"/>
      <c r="B13" s="244"/>
      <c r="C13" s="244"/>
      <c r="D13" s="244"/>
      <c r="E13" s="244"/>
      <c r="F13" s="244"/>
      <c r="G13" s="1164" t="s">
        <v>482</v>
      </c>
      <c r="H13" s="1165"/>
      <c r="I13" s="1165"/>
      <c r="J13" s="1166"/>
      <c r="K13" s="267" t="s">
        <v>481</v>
      </c>
      <c r="L13" s="268" t="s">
        <v>481</v>
      </c>
      <c r="M13" s="269" t="s">
        <v>481</v>
      </c>
      <c r="N13" s="270" t="s">
        <v>481</v>
      </c>
    </row>
    <row r="14" spans="1:16" ht="13.5" customHeight="1">
      <c r="A14" s="248"/>
      <c r="B14" s="244"/>
      <c r="C14" s="244"/>
      <c r="D14" s="244"/>
      <c r="E14" s="244"/>
      <c r="F14" s="244"/>
      <c r="G14" s="1164" t="s">
        <v>483</v>
      </c>
      <c r="H14" s="1165"/>
      <c r="I14" s="1165"/>
      <c r="J14" s="1166"/>
      <c r="K14" s="267">
        <v>39601</v>
      </c>
      <c r="L14" s="268">
        <v>2034</v>
      </c>
      <c r="M14" s="269">
        <v>3811</v>
      </c>
      <c r="N14" s="270">
        <v>-46.6</v>
      </c>
    </row>
    <row r="15" spans="1:16" ht="13.5" customHeight="1">
      <c r="A15" s="248"/>
      <c r="B15" s="244"/>
      <c r="C15" s="244"/>
      <c r="D15" s="244"/>
      <c r="E15" s="244"/>
      <c r="F15" s="244"/>
      <c r="G15" s="1164" t="s">
        <v>484</v>
      </c>
      <c r="H15" s="1165"/>
      <c r="I15" s="1165"/>
      <c r="J15" s="1166"/>
      <c r="K15" s="267">
        <v>21978</v>
      </c>
      <c r="L15" s="268">
        <v>1129</v>
      </c>
      <c r="M15" s="269">
        <v>1566</v>
      </c>
      <c r="N15" s="270">
        <v>-27.9</v>
      </c>
    </row>
    <row r="16" spans="1:16">
      <c r="A16" s="248"/>
      <c r="B16" s="244"/>
      <c r="C16" s="244"/>
      <c r="D16" s="244"/>
      <c r="E16" s="244"/>
      <c r="F16" s="244"/>
      <c r="G16" s="1167" t="s">
        <v>485</v>
      </c>
      <c r="H16" s="1168"/>
      <c r="I16" s="1168"/>
      <c r="J16" s="1169"/>
      <c r="K16" s="268">
        <v>-58987</v>
      </c>
      <c r="L16" s="268">
        <v>-3029</v>
      </c>
      <c r="M16" s="269">
        <v>-8208</v>
      </c>
      <c r="N16" s="270">
        <v>-63.1</v>
      </c>
    </row>
    <row r="17" spans="1:16">
      <c r="A17" s="248"/>
      <c r="B17" s="244"/>
      <c r="C17" s="244"/>
      <c r="D17" s="244"/>
      <c r="E17" s="244"/>
      <c r="F17" s="244"/>
      <c r="G17" s="1167" t="s">
        <v>169</v>
      </c>
      <c r="H17" s="1168"/>
      <c r="I17" s="1168"/>
      <c r="J17" s="1169"/>
      <c r="K17" s="268">
        <v>1263833</v>
      </c>
      <c r="L17" s="268">
        <v>64905</v>
      </c>
      <c r="M17" s="269">
        <v>96567</v>
      </c>
      <c r="N17" s="270">
        <v>-32.799999999999997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61" t="s">
        <v>490</v>
      </c>
      <c r="H21" s="1162"/>
      <c r="I21" s="1162"/>
      <c r="J21" s="1163"/>
      <c r="K21" s="280">
        <v>4.47</v>
      </c>
      <c r="L21" s="281">
        <v>8.9</v>
      </c>
      <c r="M21" s="282">
        <v>-4.43</v>
      </c>
      <c r="N21" s="249"/>
      <c r="O21" s="283"/>
      <c r="P21" s="279"/>
    </row>
    <row r="22" spans="1:16" s="284" customFormat="1">
      <c r="A22" s="279"/>
      <c r="B22" s="249"/>
      <c r="C22" s="249"/>
      <c r="D22" s="249"/>
      <c r="E22" s="249"/>
      <c r="F22" s="249"/>
      <c r="G22" s="1161" t="s">
        <v>491</v>
      </c>
      <c r="H22" s="1162"/>
      <c r="I22" s="1162"/>
      <c r="J22" s="1163"/>
      <c r="K22" s="285">
        <v>94.1</v>
      </c>
      <c r="L22" s="286">
        <v>97.4</v>
      </c>
      <c r="M22" s="287">
        <v>-3.3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50" t="s">
        <v>472</v>
      </c>
      <c r="L30" s="254"/>
      <c r="M30" s="255" t="s">
        <v>473</v>
      </c>
      <c r="N30" s="256"/>
    </row>
    <row r="31" spans="1:16">
      <c r="A31" s="248"/>
      <c r="B31" s="244"/>
      <c r="C31" s="244"/>
      <c r="D31" s="244"/>
      <c r="E31" s="244"/>
      <c r="F31" s="244"/>
      <c r="G31" s="257"/>
      <c r="H31" s="258"/>
      <c r="I31" s="258"/>
      <c r="J31" s="259"/>
      <c r="K31" s="1151"/>
      <c r="L31" s="260" t="s">
        <v>474</v>
      </c>
      <c r="M31" s="261" t="s">
        <v>475</v>
      </c>
      <c r="N31" s="262" t="s">
        <v>476</v>
      </c>
    </row>
    <row r="32" spans="1:16" ht="27" customHeight="1">
      <c r="A32" s="248"/>
      <c r="B32" s="244"/>
      <c r="C32" s="244"/>
      <c r="D32" s="244"/>
      <c r="E32" s="244"/>
      <c r="F32" s="244"/>
      <c r="G32" s="1152" t="s">
        <v>495</v>
      </c>
      <c r="H32" s="1153"/>
      <c r="I32" s="1153"/>
      <c r="J32" s="1154"/>
      <c r="K32" s="294">
        <v>586424</v>
      </c>
      <c r="L32" s="294">
        <v>30116</v>
      </c>
      <c r="M32" s="295">
        <v>47101</v>
      </c>
      <c r="N32" s="296">
        <v>-36.1</v>
      </c>
    </row>
    <row r="33" spans="1:16" ht="13.5" customHeight="1">
      <c r="A33" s="248"/>
      <c r="B33" s="244"/>
      <c r="C33" s="244"/>
      <c r="D33" s="244"/>
      <c r="E33" s="244"/>
      <c r="F33" s="244"/>
      <c r="G33" s="1152" t="s">
        <v>496</v>
      </c>
      <c r="H33" s="1153"/>
      <c r="I33" s="1153"/>
      <c r="J33" s="1154"/>
      <c r="K33" s="294" t="s">
        <v>481</v>
      </c>
      <c r="L33" s="294" t="s">
        <v>481</v>
      </c>
      <c r="M33" s="295" t="s">
        <v>481</v>
      </c>
      <c r="N33" s="296" t="s">
        <v>481</v>
      </c>
    </row>
    <row r="34" spans="1:16" ht="27" customHeight="1">
      <c r="A34" s="248"/>
      <c r="B34" s="244"/>
      <c r="C34" s="244"/>
      <c r="D34" s="244"/>
      <c r="E34" s="244"/>
      <c r="F34" s="244"/>
      <c r="G34" s="1152" t="s">
        <v>497</v>
      </c>
      <c r="H34" s="1153"/>
      <c r="I34" s="1153"/>
      <c r="J34" s="1154"/>
      <c r="K34" s="294" t="s">
        <v>481</v>
      </c>
      <c r="L34" s="294" t="s">
        <v>481</v>
      </c>
      <c r="M34" s="295">
        <v>22</v>
      </c>
      <c r="N34" s="296" t="s">
        <v>481</v>
      </c>
    </row>
    <row r="35" spans="1:16" ht="27" customHeight="1">
      <c r="A35" s="248"/>
      <c r="B35" s="244"/>
      <c r="C35" s="244"/>
      <c r="D35" s="244"/>
      <c r="E35" s="244"/>
      <c r="F35" s="244"/>
      <c r="G35" s="1152" t="s">
        <v>498</v>
      </c>
      <c r="H35" s="1153"/>
      <c r="I35" s="1153"/>
      <c r="J35" s="1154"/>
      <c r="K35" s="294">
        <v>363019</v>
      </c>
      <c r="L35" s="294">
        <v>18643</v>
      </c>
      <c r="M35" s="295">
        <v>14567</v>
      </c>
      <c r="N35" s="296">
        <v>28</v>
      </c>
    </row>
    <row r="36" spans="1:16" ht="27" customHeight="1">
      <c r="A36" s="248"/>
      <c r="B36" s="244"/>
      <c r="C36" s="244"/>
      <c r="D36" s="244"/>
      <c r="E36" s="244"/>
      <c r="F36" s="244"/>
      <c r="G36" s="1152" t="s">
        <v>499</v>
      </c>
      <c r="H36" s="1153"/>
      <c r="I36" s="1153"/>
      <c r="J36" s="1154"/>
      <c r="K36" s="294">
        <v>23725</v>
      </c>
      <c r="L36" s="294">
        <v>1218</v>
      </c>
      <c r="M36" s="295">
        <v>3162</v>
      </c>
      <c r="N36" s="296">
        <v>-61.5</v>
      </c>
    </row>
    <row r="37" spans="1:16" ht="13.5" customHeight="1">
      <c r="A37" s="248"/>
      <c r="B37" s="244"/>
      <c r="C37" s="244"/>
      <c r="D37" s="244"/>
      <c r="E37" s="244"/>
      <c r="F37" s="244"/>
      <c r="G37" s="1152" t="s">
        <v>500</v>
      </c>
      <c r="H37" s="1153"/>
      <c r="I37" s="1153"/>
      <c r="J37" s="1154"/>
      <c r="K37" s="294" t="s">
        <v>481</v>
      </c>
      <c r="L37" s="294" t="s">
        <v>481</v>
      </c>
      <c r="M37" s="295">
        <v>1050</v>
      </c>
      <c r="N37" s="296" t="s">
        <v>481</v>
      </c>
    </row>
    <row r="38" spans="1:16" ht="27" customHeight="1">
      <c r="A38" s="248"/>
      <c r="B38" s="244"/>
      <c r="C38" s="244"/>
      <c r="D38" s="244"/>
      <c r="E38" s="244"/>
      <c r="F38" s="244"/>
      <c r="G38" s="1155" t="s">
        <v>501</v>
      </c>
      <c r="H38" s="1156"/>
      <c r="I38" s="1156"/>
      <c r="J38" s="1157"/>
      <c r="K38" s="297" t="s">
        <v>481</v>
      </c>
      <c r="L38" s="297" t="s">
        <v>481</v>
      </c>
      <c r="M38" s="298">
        <v>8</v>
      </c>
      <c r="N38" s="299" t="s">
        <v>481</v>
      </c>
      <c r="O38" s="293"/>
    </row>
    <row r="39" spans="1:16">
      <c r="A39" s="248"/>
      <c r="B39" s="244"/>
      <c r="C39" s="244"/>
      <c r="D39" s="244"/>
      <c r="E39" s="244"/>
      <c r="F39" s="244"/>
      <c r="G39" s="1155" t="s">
        <v>502</v>
      </c>
      <c r="H39" s="1156"/>
      <c r="I39" s="1156"/>
      <c r="J39" s="1157"/>
      <c r="K39" s="300">
        <v>-30587</v>
      </c>
      <c r="L39" s="300">
        <v>-1571</v>
      </c>
      <c r="M39" s="301">
        <v>-3518</v>
      </c>
      <c r="N39" s="302">
        <v>-55.3</v>
      </c>
      <c r="O39" s="293"/>
    </row>
    <row r="40" spans="1:16" ht="27" customHeight="1">
      <c r="A40" s="248"/>
      <c r="B40" s="244"/>
      <c r="C40" s="244"/>
      <c r="D40" s="244"/>
      <c r="E40" s="244"/>
      <c r="F40" s="244"/>
      <c r="G40" s="1152" t="s">
        <v>503</v>
      </c>
      <c r="H40" s="1153"/>
      <c r="I40" s="1153"/>
      <c r="J40" s="1154"/>
      <c r="K40" s="300">
        <v>-549296</v>
      </c>
      <c r="L40" s="300">
        <v>-28210</v>
      </c>
      <c r="M40" s="301">
        <v>-41712</v>
      </c>
      <c r="N40" s="302">
        <v>-32.4</v>
      </c>
      <c r="O40" s="293"/>
    </row>
    <row r="41" spans="1:16">
      <c r="A41" s="248"/>
      <c r="B41" s="244"/>
      <c r="C41" s="244"/>
      <c r="D41" s="244"/>
      <c r="E41" s="244"/>
      <c r="F41" s="244"/>
      <c r="G41" s="1158" t="s">
        <v>280</v>
      </c>
      <c r="H41" s="1159"/>
      <c r="I41" s="1159"/>
      <c r="J41" s="1160"/>
      <c r="K41" s="294">
        <v>393285</v>
      </c>
      <c r="L41" s="300">
        <v>20197</v>
      </c>
      <c r="M41" s="301">
        <v>20682</v>
      </c>
      <c r="N41" s="302">
        <v>-2.2999999999999998</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45" t="s">
        <v>472</v>
      </c>
      <c r="J49" s="1147" t="s">
        <v>507</v>
      </c>
      <c r="K49" s="1148"/>
      <c r="L49" s="1148"/>
      <c r="M49" s="1148"/>
      <c r="N49" s="1149"/>
    </row>
    <row r="50" spans="1:14">
      <c r="A50" s="248"/>
      <c r="B50" s="244"/>
      <c r="C50" s="244"/>
      <c r="D50" s="244"/>
      <c r="E50" s="244"/>
      <c r="F50" s="244"/>
      <c r="G50" s="312"/>
      <c r="H50" s="313"/>
      <c r="I50" s="1146"/>
      <c r="J50" s="314" t="s">
        <v>508</v>
      </c>
      <c r="K50" s="315" t="s">
        <v>509</v>
      </c>
      <c r="L50" s="316" t="s">
        <v>510</v>
      </c>
      <c r="M50" s="317" t="s">
        <v>511</v>
      </c>
      <c r="N50" s="318" t="s">
        <v>512</v>
      </c>
    </row>
    <row r="51" spans="1:14">
      <c r="A51" s="248"/>
      <c r="B51" s="244"/>
      <c r="C51" s="244"/>
      <c r="D51" s="244"/>
      <c r="E51" s="244"/>
      <c r="F51" s="244"/>
      <c r="G51" s="310" t="s">
        <v>513</v>
      </c>
      <c r="H51" s="311"/>
      <c r="I51" s="319">
        <v>936026</v>
      </c>
      <c r="J51" s="320">
        <v>52758</v>
      </c>
      <c r="K51" s="321">
        <v>-21.7</v>
      </c>
      <c r="L51" s="322">
        <v>61557</v>
      </c>
      <c r="M51" s="323">
        <v>-4.9000000000000004</v>
      </c>
      <c r="N51" s="324">
        <v>-16.8</v>
      </c>
    </row>
    <row r="52" spans="1:14">
      <c r="A52" s="248"/>
      <c r="B52" s="244"/>
      <c r="C52" s="244"/>
      <c r="D52" s="244"/>
      <c r="E52" s="244"/>
      <c r="F52" s="244"/>
      <c r="G52" s="325"/>
      <c r="H52" s="326" t="s">
        <v>514</v>
      </c>
      <c r="I52" s="327">
        <v>521447</v>
      </c>
      <c r="J52" s="328">
        <v>29391</v>
      </c>
      <c r="K52" s="329">
        <v>13.2</v>
      </c>
      <c r="L52" s="330">
        <v>32497</v>
      </c>
      <c r="M52" s="331">
        <v>1.8</v>
      </c>
      <c r="N52" s="332">
        <v>11.4</v>
      </c>
    </row>
    <row r="53" spans="1:14">
      <c r="A53" s="248"/>
      <c r="B53" s="244"/>
      <c r="C53" s="244"/>
      <c r="D53" s="244"/>
      <c r="E53" s="244"/>
      <c r="F53" s="244"/>
      <c r="G53" s="310" t="s">
        <v>515</v>
      </c>
      <c r="H53" s="311"/>
      <c r="I53" s="319">
        <v>741564</v>
      </c>
      <c r="J53" s="320">
        <v>40052</v>
      </c>
      <c r="K53" s="321">
        <v>-24.1</v>
      </c>
      <c r="L53" s="322">
        <v>69806</v>
      </c>
      <c r="M53" s="323">
        <v>13.4</v>
      </c>
      <c r="N53" s="324">
        <v>-37.5</v>
      </c>
    </row>
    <row r="54" spans="1:14">
      <c r="A54" s="248"/>
      <c r="B54" s="244"/>
      <c r="C54" s="244"/>
      <c r="D54" s="244"/>
      <c r="E54" s="244"/>
      <c r="F54" s="244"/>
      <c r="G54" s="325"/>
      <c r="H54" s="326" t="s">
        <v>514</v>
      </c>
      <c r="I54" s="327">
        <v>327371</v>
      </c>
      <c r="J54" s="328">
        <v>17681</v>
      </c>
      <c r="K54" s="329">
        <v>-39.799999999999997</v>
      </c>
      <c r="L54" s="330">
        <v>32823</v>
      </c>
      <c r="M54" s="331">
        <v>1</v>
      </c>
      <c r="N54" s="332">
        <v>-40.799999999999997</v>
      </c>
    </row>
    <row r="55" spans="1:14">
      <c r="A55" s="248"/>
      <c r="B55" s="244"/>
      <c r="C55" s="244"/>
      <c r="D55" s="244"/>
      <c r="E55" s="244"/>
      <c r="F55" s="244"/>
      <c r="G55" s="310" t="s">
        <v>516</v>
      </c>
      <c r="H55" s="311"/>
      <c r="I55" s="319">
        <v>1131146</v>
      </c>
      <c r="J55" s="320">
        <v>59900</v>
      </c>
      <c r="K55" s="321">
        <v>49.6</v>
      </c>
      <c r="L55" s="322">
        <v>74444</v>
      </c>
      <c r="M55" s="323">
        <v>6.6</v>
      </c>
      <c r="N55" s="324">
        <v>43</v>
      </c>
    </row>
    <row r="56" spans="1:14">
      <c r="A56" s="248"/>
      <c r="B56" s="244"/>
      <c r="C56" s="244"/>
      <c r="D56" s="244"/>
      <c r="E56" s="244"/>
      <c r="F56" s="244"/>
      <c r="G56" s="325"/>
      <c r="H56" s="326" t="s">
        <v>514</v>
      </c>
      <c r="I56" s="327">
        <v>277614</v>
      </c>
      <c r="J56" s="328">
        <v>14701</v>
      </c>
      <c r="K56" s="329">
        <v>-16.899999999999999</v>
      </c>
      <c r="L56" s="330">
        <v>34175</v>
      </c>
      <c r="M56" s="331">
        <v>4.0999999999999996</v>
      </c>
      <c r="N56" s="332">
        <v>-21</v>
      </c>
    </row>
    <row r="57" spans="1:14">
      <c r="A57" s="248"/>
      <c r="B57" s="244"/>
      <c r="C57" s="244"/>
      <c r="D57" s="244"/>
      <c r="E57" s="244"/>
      <c r="F57" s="244"/>
      <c r="G57" s="310" t="s">
        <v>517</v>
      </c>
      <c r="H57" s="311"/>
      <c r="I57" s="319">
        <v>691683</v>
      </c>
      <c r="J57" s="320">
        <v>36223</v>
      </c>
      <c r="K57" s="321">
        <v>-39.5</v>
      </c>
      <c r="L57" s="322">
        <v>85205</v>
      </c>
      <c r="M57" s="323">
        <v>14.5</v>
      </c>
      <c r="N57" s="324">
        <v>-54</v>
      </c>
    </row>
    <row r="58" spans="1:14">
      <c r="A58" s="248"/>
      <c r="B58" s="244"/>
      <c r="C58" s="244"/>
      <c r="D58" s="244"/>
      <c r="E58" s="244"/>
      <c r="F58" s="244"/>
      <c r="G58" s="325"/>
      <c r="H58" s="326" t="s">
        <v>514</v>
      </c>
      <c r="I58" s="327">
        <v>366155</v>
      </c>
      <c r="J58" s="328">
        <v>19175</v>
      </c>
      <c r="K58" s="329">
        <v>30.4</v>
      </c>
      <c r="L58" s="330">
        <v>38847</v>
      </c>
      <c r="M58" s="331">
        <v>13.7</v>
      </c>
      <c r="N58" s="332">
        <v>16.7</v>
      </c>
    </row>
    <row r="59" spans="1:14">
      <c r="A59" s="248"/>
      <c r="B59" s="244"/>
      <c r="C59" s="244"/>
      <c r="D59" s="244"/>
      <c r="E59" s="244"/>
      <c r="F59" s="244"/>
      <c r="G59" s="310" t="s">
        <v>518</v>
      </c>
      <c r="H59" s="311"/>
      <c r="I59" s="319">
        <v>704067</v>
      </c>
      <c r="J59" s="320">
        <v>36158</v>
      </c>
      <c r="K59" s="321">
        <v>-0.2</v>
      </c>
      <c r="L59" s="322">
        <v>69469</v>
      </c>
      <c r="M59" s="323">
        <v>-18.5</v>
      </c>
      <c r="N59" s="324">
        <v>18.3</v>
      </c>
    </row>
    <row r="60" spans="1:14">
      <c r="A60" s="248"/>
      <c r="B60" s="244"/>
      <c r="C60" s="244"/>
      <c r="D60" s="244"/>
      <c r="E60" s="244"/>
      <c r="F60" s="244"/>
      <c r="G60" s="325"/>
      <c r="H60" s="326" t="s">
        <v>514</v>
      </c>
      <c r="I60" s="333">
        <v>461766</v>
      </c>
      <c r="J60" s="328">
        <v>23714</v>
      </c>
      <c r="K60" s="329">
        <v>23.7</v>
      </c>
      <c r="L60" s="330">
        <v>38215</v>
      </c>
      <c r="M60" s="331">
        <v>-1.6</v>
      </c>
      <c r="N60" s="332">
        <v>25.3</v>
      </c>
    </row>
    <row r="61" spans="1:14">
      <c r="A61" s="248"/>
      <c r="B61" s="244"/>
      <c r="C61" s="244"/>
      <c r="D61" s="244"/>
      <c r="E61" s="244"/>
      <c r="F61" s="244"/>
      <c r="G61" s="310" t="s">
        <v>519</v>
      </c>
      <c r="H61" s="334"/>
      <c r="I61" s="335">
        <v>840897</v>
      </c>
      <c r="J61" s="336">
        <v>45018</v>
      </c>
      <c r="K61" s="337">
        <v>-7.2</v>
      </c>
      <c r="L61" s="338">
        <v>72096</v>
      </c>
      <c r="M61" s="339">
        <v>2.2000000000000002</v>
      </c>
      <c r="N61" s="324">
        <v>-9.4</v>
      </c>
    </row>
    <row r="62" spans="1:14">
      <c r="A62" s="248"/>
      <c r="B62" s="244"/>
      <c r="C62" s="244"/>
      <c r="D62" s="244"/>
      <c r="E62" s="244"/>
      <c r="F62" s="244"/>
      <c r="G62" s="325"/>
      <c r="H62" s="326" t="s">
        <v>514</v>
      </c>
      <c r="I62" s="327">
        <v>390871</v>
      </c>
      <c r="J62" s="328">
        <v>20932</v>
      </c>
      <c r="K62" s="329">
        <v>2.1</v>
      </c>
      <c r="L62" s="330">
        <v>35311</v>
      </c>
      <c r="M62" s="331">
        <v>3.8</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0" t="s">
        <v>3</v>
      </c>
      <c r="D47" s="1170"/>
      <c r="E47" s="1171"/>
      <c r="F47" s="11">
        <v>41.16</v>
      </c>
      <c r="G47" s="12">
        <v>39.049999999999997</v>
      </c>
      <c r="H47" s="12">
        <v>28.77</v>
      </c>
      <c r="I47" s="12">
        <v>39.24</v>
      </c>
      <c r="J47" s="13">
        <v>35.42</v>
      </c>
    </row>
    <row r="48" spans="2:10" ht="57.75" customHeight="1">
      <c r="B48" s="14"/>
      <c r="C48" s="1172" t="s">
        <v>4</v>
      </c>
      <c r="D48" s="1172"/>
      <c r="E48" s="1173"/>
      <c r="F48" s="15">
        <v>7.19</v>
      </c>
      <c r="G48" s="16">
        <v>6.6</v>
      </c>
      <c r="H48" s="16">
        <v>5.36</v>
      </c>
      <c r="I48" s="16">
        <v>6.18</v>
      </c>
      <c r="J48" s="17">
        <v>5.71</v>
      </c>
    </row>
    <row r="49" spans="2:10" ht="57.75" customHeight="1" thickBot="1">
      <c r="B49" s="18"/>
      <c r="C49" s="1174" t="s">
        <v>5</v>
      </c>
      <c r="D49" s="1174"/>
      <c r="E49" s="1175"/>
      <c r="F49" s="19">
        <v>2.1800000000000002</v>
      </c>
      <c r="G49" s="20" t="s">
        <v>526</v>
      </c>
      <c r="H49" s="20" t="s">
        <v>527</v>
      </c>
      <c r="I49" s="20">
        <v>7.05</v>
      </c>
      <c r="J49" s="21">
        <v>2.77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2017-05-18T01:03:01Z</cp:lastPrinted>
  <dcterms:created xsi:type="dcterms:W3CDTF">2017-02-15T18:44:26Z</dcterms:created>
  <dcterms:modified xsi:type="dcterms:W3CDTF">2017-05-18T01:03:33Z</dcterms:modified>
</cp:coreProperties>
</file>