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<sst xmlns="http://schemas.openxmlformats.org/spreadsheetml/2006/main" count="253" uniqueCount="57">
  <si>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</si>
  <si>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</si>
  <si>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</si>
  <si>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</si>
  <si>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</si>
  <si>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</si>
  <si>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</si>
  <si>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</si>
  <si>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</si>
  <si>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</si>
  <si>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</si>
  <si>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</si>
  <si>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</si>
  <si>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</si>
  <si>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</si>
  <si>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</si>
  <si>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</si>
  <si>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</si>
  <si>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</si>
  <si>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</si>
  <si>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</si>
  <si>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</si>
  <si>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</si>
  <si>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</si>
  <si>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</si>
  <si>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</si>
  <si>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</si>
  <si>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</si>
  <si>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</si>
  <si>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</si>
  <si>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</si>
  <si>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</si>
  <si>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勤務者</t>
  </si>
  <si>
    <t>調剤</t>
  </si>
  <si>
    <t>第６３表　薬剤師数，業務の種類別</t>
  </si>
  <si>
    <t>開設者
又は
法人の
代表者</t>
  </si>
  <si>
    <t>大学の
従事者</t>
  </si>
  <si>
    <t>医薬品
販売業
（薬種商を
含む）</t>
  </si>
  <si>
    <t>衛生行政
機関又は
保健衛生
施設の
従事者</t>
  </si>
  <si>
    <t>その他の
業務の
従事者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</si>
  <si>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</si>
  <si>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</si>
  <si>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</si>
  <si>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</si>
  <si>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</si>
  <si>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</si>
  <si>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</si>
  <si>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薬局の
従事者</t>
  </si>
  <si>
    <t>病院・診療所
の従事者</t>
  </si>
  <si>
    <t>医薬品
関係企業
の従事者</t>
  </si>
  <si>
    <t>医薬品製造
販売業・
製造業
（研究・開発、
営業、その他）</t>
  </si>
  <si>
    <t>-</t>
  </si>
  <si>
    <t>中北</t>
  </si>
  <si>
    <t>富士川町</t>
  </si>
  <si>
    <t>その他
（検査・
治験等）</t>
  </si>
  <si>
    <t>- 従業地による市町村、二次医療圏別 -  (平成28年12月31日現在)</t>
  </si>
  <si>
    <t>厚生労働省政策統括官付参事官付保健統計室「医師・歯科医師・薬剤師調査」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</si>
</sst>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176" fontId="2" fillId="0" borderId="10" xfId="60" applyBorder="1" applyAlignment="1">
      <alignment vertical="center"/>
      <protection/>
    </xf>
    <xf numFmtId="176" fontId="2" fillId="0" borderId="0" xfId="60" applyBorder="1" quotePrefix="1">
      <alignment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0" xfId="60" applyFont="1" applyBorder="1" applyAlignment="1" quotePrefix="1">
      <alignment horizontal="right" vertical="center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16" xfId="60" applyFont="1" applyBorder="1" applyAlignment="1">
      <alignment horizontal="center" vertical="center" wrapText="1"/>
      <protection/>
    </xf>
    <xf numFmtId="176" fontId="2" fillId="0" borderId="17" xfId="60" applyFont="1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0" xfId="60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6" fillId="0" borderId="16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76" fontId="2" fillId="0" borderId="21" xfId="6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52" sqref="Q52"/>
    </sheetView>
  </sheetViews>
  <sheetFormatPr defaultColWidth="9.00390625" defaultRowHeight="13.5"/>
  <cols>
    <col min="1" max="1" width="1.625" style="8" customWidth="1"/>
    <col min="2" max="2" width="11.375" style="8" bestFit="1" customWidth="1"/>
    <col min="3" max="17" width="10.25390625" style="2" customWidth="1"/>
    <col min="18" max="18" width="7.125" style="2" customWidth="1"/>
    <col min="19" max="16384" width="9.00390625" style="2" customWidth="1"/>
  </cols>
  <sheetData>
    <row r="1" spans="1:18" ht="22.5" customHeight="1">
      <c r="A1" s="1" t="s">
        <v>34</v>
      </c>
      <c r="B1" s="1"/>
      <c r="L1" s="11"/>
      <c r="M1" s="3"/>
      <c r="O1" s="11"/>
      <c r="P1" s="11"/>
      <c r="Q1" s="23" t="s">
        <v>55</v>
      </c>
      <c r="R1" s="4"/>
    </row>
    <row r="2" spans="1:18" ht="17.25" customHeight="1">
      <c r="A2" s="10"/>
      <c r="B2" s="5"/>
      <c r="C2" s="42" t="s">
        <v>0</v>
      </c>
      <c r="D2" s="38" t="s">
        <v>47</v>
      </c>
      <c r="E2" s="6"/>
      <c r="F2" s="24"/>
      <c r="G2" s="38" t="s">
        <v>48</v>
      </c>
      <c r="H2" s="24"/>
      <c r="I2" s="24"/>
      <c r="J2" s="40" t="s">
        <v>36</v>
      </c>
      <c r="K2" s="38" t="s">
        <v>49</v>
      </c>
      <c r="L2" s="6"/>
      <c r="M2" s="6"/>
      <c r="N2" s="40" t="s">
        <v>38</v>
      </c>
      <c r="O2" s="38" t="s">
        <v>39</v>
      </c>
      <c r="P2" s="42" t="s">
        <v>1</v>
      </c>
      <c r="Q2" s="36" t="s">
        <v>2</v>
      </c>
      <c r="R2" s="7"/>
    </row>
    <row r="3" spans="1:18" s="33" customFormat="1" ht="75.75" customHeight="1">
      <c r="A3" s="30"/>
      <c r="B3" s="31"/>
      <c r="C3" s="43"/>
      <c r="D3" s="44"/>
      <c r="E3" s="27" t="s">
        <v>35</v>
      </c>
      <c r="F3" s="25" t="s">
        <v>32</v>
      </c>
      <c r="G3" s="41"/>
      <c r="H3" s="26" t="s">
        <v>33</v>
      </c>
      <c r="I3" s="25" t="s">
        <v>54</v>
      </c>
      <c r="J3" s="43"/>
      <c r="K3" s="39"/>
      <c r="L3" s="35" t="s">
        <v>50</v>
      </c>
      <c r="M3" s="27" t="s">
        <v>37</v>
      </c>
      <c r="N3" s="41"/>
      <c r="O3" s="45"/>
      <c r="P3" s="43"/>
      <c r="Q3" s="37"/>
      <c r="R3" s="32"/>
    </row>
    <row r="4" spans="1:17" ht="13.5" customHeight="1">
      <c r="A4" s="21" t="s">
        <v>0</v>
      </c>
      <c r="B4" s="4"/>
      <c r="C4" s="13">
        <f>SUM(C6:C7)</f>
        <v>1707</v>
      </c>
      <c r="D4" s="14">
        <f aca="true" t="shared" si="0" ref="D4:Q4">SUM(D6:D7)</f>
        <v>1059</v>
      </c>
      <c r="E4" s="14">
        <f t="shared" si="0"/>
        <v>139</v>
      </c>
      <c r="F4" s="14">
        <f t="shared" si="0"/>
        <v>920</v>
      </c>
      <c r="G4" s="14">
        <f t="shared" si="0"/>
        <v>345</v>
      </c>
      <c r="H4" s="14">
        <f t="shared" si="0"/>
        <v>326</v>
      </c>
      <c r="I4" s="14">
        <f t="shared" si="0"/>
        <v>19</v>
      </c>
      <c r="J4" s="14">
        <f t="shared" si="0"/>
        <v>14</v>
      </c>
      <c r="K4" s="14">
        <f t="shared" si="0"/>
        <v>146</v>
      </c>
      <c r="L4" s="14">
        <f t="shared" si="0"/>
        <v>79</v>
      </c>
      <c r="M4" s="14">
        <f t="shared" si="0"/>
        <v>67</v>
      </c>
      <c r="N4" s="14">
        <f t="shared" si="0"/>
        <v>78</v>
      </c>
      <c r="O4" s="14">
        <f t="shared" si="0"/>
        <v>35</v>
      </c>
      <c r="P4" s="14">
        <f t="shared" si="0"/>
        <v>30</v>
      </c>
      <c r="Q4" s="14">
        <f t="shared" si="0"/>
        <v>0</v>
      </c>
    </row>
    <row r="5" spans="1:17" ht="13.5" customHeight="1">
      <c r="A5" s="21"/>
      <c r="B5" s="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customHeight="1">
      <c r="A6" s="21" t="s">
        <v>3</v>
      </c>
      <c r="B6" s="4"/>
      <c r="C6" s="15">
        <f>SUM(C9:C21)</f>
        <v>1522</v>
      </c>
      <c r="D6" s="16">
        <f aca="true" t="shared" si="1" ref="D6:Q6">SUM(D9:D21)</f>
        <v>952</v>
      </c>
      <c r="E6" s="16">
        <f t="shared" si="1"/>
        <v>115</v>
      </c>
      <c r="F6" s="16">
        <f t="shared" si="1"/>
        <v>837</v>
      </c>
      <c r="G6" s="16">
        <f t="shared" si="1"/>
        <v>315</v>
      </c>
      <c r="H6" s="16">
        <f t="shared" si="1"/>
        <v>299</v>
      </c>
      <c r="I6" s="16">
        <f t="shared" si="1"/>
        <v>16</v>
      </c>
      <c r="J6" s="16">
        <f t="shared" si="1"/>
        <v>14</v>
      </c>
      <c r="K6" s="16">
        <f t="shared" si="1"/>
        <v>113</v>
      </c>
      <c r="L6" s="16">
        <f t="shared" si="1"/>
        <v>64</v>
      </c>
      <c r="M6" s="16">
        <f t="shared" si="1"/>
        <v>49</v>
      </c>
      <c r="N6" s="16">
        <f t="shared" si="1"/>
        <v>72</v>
      </c>
      <c r="O6" s="16">
        <f t="shared" si="1"/>
        <v>28</v>
      </c>
      <c r="P6" s="16">
        <f t="shared" si="1"/>
        <v>28</v>
      </c>
      <c r="Q6" s="16">
        <f t="shared" si="1"/>
        <v>0</v>
      </c>
    </row>
    <row r="7" spans="1:17" ht="13.5" customHeight="1">
      <c r="A7" s="21" t="s">
        <v>4</v>
      </c>
      <c r="B7" s="4"/>
      <c r="C7" s="15">
        <f aca="true" t="shared" si="2" ref="C7:Q7">SUM(C23,C26,C32,C35,C43)</f>
        <v>185</v>
      </c>
      <c r="D7" s="16">
        <f t="shared" si="2"/>
        <v>107</v>
      </c>
      <c r="E7" s="16">
        <f t="shared" si="2"/>
        <v>24</v>
      </c>
      <c r="F7" s="16">
        <f t="shared" si="2"/>
        <v>83</v>
      </c>
      <c r="G7" s="16">
        <f t="shared" si="2"/>
        <v>30</v>
      </c>
      <c r="H7" s="16">
        <f t="shared" si="2"/>
        <v>27</v>
      </c>
      <c r="I7" s="16">
        <f t="shared" si="2"/>
        <v>3</v>
      </c>
      <c r="J7" s="16">
        <f t="shared" si="2"/>
        <v>0</v>
      </c>
      <c r="K7" s="16">
        <f t="shared" si="2"/>
        <v>33</v>
      </c>
      <c r="L7" s="16">
        <f t="shared" si="2"/>
        <v>15</v>
      </c>
      <c r="M7" s="16">
        <f t="shared" si="2"/>
        <v>18</v>
      </c>
      <c r="N7" s="16">
        <f t="shared" si="2"/>
        <v>6</v>
      </c>
      <c r="O7" s="16">
        <f t="shared" si="2"/>
        <v>7</v>
      </c>
      <c r="P7" s="16">
        <f t="shared" si="2"/>
        <v>2</v>
      </c>
      <c r="Q7" s="16">
        <f t="shared" si="2"/>
        <v>0</v>
      </c>
    </row>
    <row r="8" spans="1:17" ht="13.5" customHeight="1">
      <c r="A8" s="21"/>
      <c r="B8" s="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3.5" customHeight="1">
      <c r="A9" s="21" t="s">
        <v>5</v>
      </c>
      <c r="B9" s="4"/>
      <c r="C9" s="17">
        <v>616</v>
      </c>
      <c r="D9" s="16">
        <v>358</v>
      </c>
      <c r="E9" s="16">
        <v>44</v>
      </c>
      <c r="F9" s="16">
        <v>314</v>
      </c>
      <c r="G9" s="16">
        <v>122</v>
      </c>
      <c r="H9" s="16">
        <v>118</v>
      </c>
      <c r="I9" s="16">
        <v>4</v>
      </c>
      <c r="J9" s="16" t="s">
        <v>51</v>
      </c>
      <c r="K9" s="16">
        <v>62</v>
      </c>
      <c r="L9" s="16">
        <v>43</v>
      </c>
      <c r="M9" s="16">
        <v>19</v>
      </c>
      <c r="N9" s="16">
        <v>43</v>
      </c>
      <c r="O9" s="16">
        <v>11</v>
      </c>
      <c r="P9" s="16">
        <v>20</v>
      </c>
      <c r="Q9" s="18" t="s">
        <v>51</v>
      </c>
    </row>
    <row r="10" spans="1:17" ht="13.5" customHeight="1">
      <c r="A10" s="21" t="s">
        <v>6</v>
      </c>
      <c r="B10" s="4"/>
      <c r="C10" s="17">
        <v>106</v>
      </c>
      <c r="D10" s="16">
        <v>69</v>
      </c>
      <c r="E10" s="16">
        <v>9</v>
      </c>
      <c r="F10" s="16">
        <v>60</v>
      </c>
      <c r="G10" s="16">
        <v>18</v>
      </c>
      <c r="H10" s="16">
        <v>16</v>
      </c>
      <c r="I10" s="18">
        <v>2</v>
      </c>
      <c r="J10" s="16">
        <v>6</v>
      </c>
      <c r="K10" s="18" t="s">
        <v>51</v>
      </c>
      <c r="L10" s="16" t="s">
        <v>51</v>
      </c>
      <c r="M10" s="16" t="s">
        <v>51</v>
      </c>
      <c r="N10" s="16">
        <v>11</v>
      </c>
      <c r="O10" s="18">
        <v>1</v>
      </c>
      <c r="P10" s="18">
        <v>1</v>
      </c>
      <c r="Q10" s="18" t="s">
        <v>51</v>
      </c>
    </row>
    <row r="11" spans="1:17" ht="13.5" customHeight="1">
      <c r="A11" s="21" t="s">
        <v>7</v>
      </c>
      <c r="B11" s="4"/>
      <c r="C11" s="17">
        <v>44</v>
      </c>
      <c r="D11" s="16">
        <v>28</v>
      </c>
      <c r="E11" s="16">
        <v>7</v>
      </c>
      <c r="F11" s="16">
        <v>21</v>
      </c>
      <c r="G11" s="16">
        <v>12</v>
      </c>
      <c r="H11" s="16">
        <v>10</v>
      </c>
      <c r="I11" s="18">
        <v>2</v>
      </c>
      <c r="J11" s="16" t="s">
        <v>51</v>
      </c>
      <c r="K11" s="18">
        <v>1</v>
      </c>
      <c r="L11" s="16" t="s">
        <v>51</v>
      </c>
      <c r="M11" s="18">
        <v>1</v>
      </c>
      <c r="N11" s="16">
        <v>2</v>
      </c>
      <c r="O11" s="18" t="s">
        <v>51</v>
      </c>
      <c r="P11" s="16">
        <v>1</v>
      </c>
      <c r="Q11" s="16" t="s">
        <v>51</v>
      </c>
    </row>
    <row r="12" spans="1:17" ht="13.5" customHeight="1">
      <c r="A12" s="21" t="s">
        <v>8</v>
      </c>
      <c r="B12" s="4"/>
      <c r="C12" s="17">
        <v>93</v>
      </c>
      <c r="D12" s="16">
        <v>61</v>
      </c>
      <c r="E12" s="16">
        <v>6</v>
      </c>
      <c r="F12" s="16">
        <v>55</v>
      </c>
      <c r="G12" s="16">
        <v>24</v>
      </c>
      <c r="H12" s="16">
        <v>24</v>
      </c>
      <c r="I12" s="18" t="s">
        <v>51</v>
      </c>
      <c r="J12" s="16" t="s">
        <v>51</v>
      </c>
      <c r="K12" s="18">
        <v>2</v>
      </c>
      <c r="L12" s="18" t="s">
        <v>51</v>
      </c>
      <c r="M12" s="16">
        <v>2</v>
      </c>
      <c r="N12" s="16">
        <v>5</v>
      </c>
      <c r="O12" s="18" t="s">
        <v>51</v>
      </c>
      <c r="P12" s="16">
        <v>1</v>
      </c>
      <c r="Q12" s="16" t="s">
        <v>51</v>
      </c>
    </row>
    <row r="13" spans="1:17" ht="13.5" customHeight="1">
      <c r="A13" s="21" t="s">
        <v>9</v>
      </c>
      <c r="B13" s="4"/>
      <c r="C13" s="17">
        <v>27</v>
      </c>
      <c r="D13" s="16">
        <v>20</v>
      </c>
      <c r="E13" s="16">
        <v>7</v>
      </c>
      <c r="F13" s="16">
        <v>13</v>
      </c>
      <c r="G13" s="16">
        <v>7</v>
      </c>
      <c r="H13" s="16">
        <v>7</v>
      </c>
      <c r="I13" s="18" t="s">
        <v>51</v>
      </c>
      <c r="J13" s="16" t="s">
        <v>51</v>
      </c>
      <c r="K13" s="18" t="s">
        <v>51</v>
      </c>
      <c r="L13" s="16" t="s">
        <v>51</v>
      </c>
      <c r="M13" s="16" t="s">
        <v>51</v>
      </c>
      <c r="N13" s="16" t="s">
        <v>51</v>
      </c>
      <c r="O13" s="18" t="s">
        <v>51</v>
      </c>
      <c r="P13" s="18" t="s">
        <v>51</v>
      </c>
      <c r="Q13" s="18" t="s">
        <v>51</v>
      </c>
    </row>
    <row r="14" spans="1:17" ht="13.5" customHeight="1">
      <c r="A14" s="21" t="s">
        <v>10</v>
      </c>
      <c r="B14" s="4"/>
      <c r="C14" s="17">
        <v>88</v>
      </c>
      <c r="D14" s="16">
        <v>49</v>
      </c>
      <c r="E14" s="16">
        <v>4</v>
      </c>
      <c r="F14" s="16">
        <v>45</v>
      </c>
      <c r="G14" s="16">
        <v>14</v>
      </c>
      <c r="H14" s="16">
        <v>14</v>
      </c>
      <c r="I14" s="18" t="s">
        <v>51</v>
      </c>
      <c r="J14" s="16" t="s">
        <v>51</v>
      </c>
      <c r="K14" s="18">
        <v>16</v>
      </c>
      <c r="L14" s="16">
        <v>13</v>
      </c>
      <c r="M14" s="16">
        <v>3</v>
      </c>
      <c r="N14" s="16">
        <v>9</v>
      </c>
      <c r="O14" s="18" t="s">
        <v>51</v>
      </c>
      <c r="P14" s="16" t="s">
        <v>51</v>
      </c>
      <c r="Q14" s="18" t="s">
        <v>51</v>
      </c>
    </row>
    <row r="15" spans="1:17" ht="13.5" customHeight="1">
      <c r="A15" s="22" t="s">
        <v>26</v>
      </c>
      <c r="B15" s="4"/>
      <c r="C15" s="15">
        <v>82</v>
      </c>
      <c r="D15" s="16">
        <v>64</v>
      </c>
      <c r="E15" s="16">
        <v>10</v>
      </c>
      <c r="F15" s="16">
        <v>54</v>
      </c>
      <c r="G15" s="16">
        <v>13</v>
      </c>
      <c r="H15" s="16">
        <v>12</v>
      </c>
      <c r="I15" s="16">
        <v>1</v>
      </c>
      <c r="J15" s="16" t="s">
        <v>51</v>
      </c>
      <c r="K15" s="16">
        <v>2</v>
      </c>
      <c r="L15" s="16" t="s">
        <v>51</v>
      </c>
      <c r="M15" s="16">
        <v>2</v>
      </c>
      <c r="N15" s="16" t="s">
        <v>51</v>
      </c>
      <c r="O15" s="16">
        <v>2</v>
      </c>
      <c r="P15" s="16">
        <v>1</v>
      </c>
      <c r="Q15" s="16" t="s">
        <v>51</v>
      </c>
    </row>
    <row r="16" spans="1:17" ht="13.5" customHeight="1">
      <c r="A16" s="22" t="s">
        <v>27</v>
      </c>
      <c r="B16" s="4"/>
      <c r="C16" s="15">
        <v>51</v>
      </c>
      <c r="D16" s="16">
        <v>39</v>
      </c>
      <c r="E16" s="16">
        <v>7</v>
      </c>
      <c r="F16" s="16">
        <v>32</v>
      </c>
      <c r="G16" s="16">
        <v>5</v>
      </c>
      <c r="H16" s="16">
        <v>5</v>
      </c>
      <c r="I16" s="16" t="s">
        <v>51</v>
      </c>
      <c r="J16" s="16" t="s">
        <v>51</v>
      </c>
      <c r="K16" s="16">
        <v>2</v>
      </c>
      <c r="L16" s="16">
        <v>2</v>
      </c>
      <c r="M16" s="16" t="s">
        <v>51</v>
      </c>
      <c r="N16" s="16">
        <v>1</v>
      </c>
      <c r="O16" s="16">
        <v>3</v>
      </c>
      <c r="P16" s="16">
        <v>1</v>
      </c>
      <c r="Q16" s="16" t="s">
        <v>51</v>
      </c>
    </row>
    <row r="17" spans="1:17" ht="13.5" customHeight="1">
      <c r="A17" s="22" t="s">
        <v>28</v>
      </c>
      <c r="B17" s="4"/>
      <c r="C17" s="17">
        <v>100</v>
      </c>
      <c r="D17" s="16">
        <v>74</v>
      </c>
      <c r="E17" s="18">
        <v>9</v>
      </c>
      <c r="F17" s="16">
        <v>65</v>
      </c>
      <c r="G17" s="16">
        <v>10</v>
      </c>
      <c r="H17" s="16">
        <v>9</v>
      </c>
      <c r="I17" s="18">
        <v>1</v>
      </c>
      <c r="J17" s="16" t="s">
        <v>51</v>
      </c>
      <c r="K17" s="18">
        <v>10</v>
      </c>
      <c r="L17" s="18">
        <v>2</v>
      </c>
      <c r="M17" s="18">
        <v>8</v>
      </c>
      <c r="N17" s="16" t="s">
        <v>51</v>
      </c>
      <c r="O17" s="18">
        <v>4</v>
      </c>
      <c r="P17" s="18">
        <v>2</v>
      </c>
      <c r="Q17" s="18" t="s">
        <v>51</v>
      </c>
    </row>
    <row r="18" spans="1:17" ht="13.5" customHeight="1">
      <c r="A18" s="22" t="s">
        <v>29</v>
      </c>
      <c r="B18" s="4"/>
      <c r="C18" s="17">
        <v>122</v>
      </c>
      <c r="D18" s="16">
        <v>80</v>
      </c>
      <c r="E18" s="16">
        <v>3</v>
      </c>
      <c r="F18" s="18">
        <v>77</v>
      </c>
      <c r="G18" s="18">
        <v>33</v>
      </c>
      <c r="H18" s="16">
        <v>33</v>
      </c>
      <c r="I18" s="18" t="s">
        <v>51</v>
      </c>
      <c r="J18" s="16" t="s">
        <v>51</v>
      </c>
      <c r="K18" s="18">
        <v>5</v>
      </c>
      <c r="L18" s="18" t="s">
        <v>51</v>
      </c>
      <c r="M18" s="18">
        <v>5</v>
      </c>
      <c r="N18" s="16" t="s">
        <v>51</v>
      </c>
      <c r="O18" s="18">
        <v>4</v>
      </c>
      <c r="P18" s="18" t="s">
        <v>51</v>
      </c>
      <c r="Q18" s="18" t="s">
        <v>51</v>
      </c>
    </row>
    <row r="19" spans="1:17" ht="13.5" customHeight="1">
      <c r="A19" s="22" t="s">
        <v>40</v>
      </c>
      <c r="B19" s="4"/>
      <c r="C19" s="17">
        <v>30</v>
      </c>
      <c r="D19" s="16">
        <v>17</v>
      </c>
      <c r="E19" s="16">
        <v>3</v>
      </c>
      <c r="F19" s="18">
        <v>14</v>
      </c>
      <c r="G19" s="18">
        <v>9</v>
      </c>
      <c r="H19" s="16">
        <v>9</v>
      </c>
      <c r="I19" s="18" t="s">
        <v>51</v>
      </c>
      <c r="J19" s="16">
        <v>1</v>
      </c>
      <c r="K19" s="18">
        <v>2</v>
      </c>
      <c r="L19" s="18">
        <v>2</v>
      </c>
      <c r="M19" s="18" t="s">
        <v>51</v>
      </c>
      <c r="N19" s="16" t="s">
        <v>51</v>
      </c>
      <c r="O19" s="18" t="s">
        <v>51</v>
      </c>
      <c r="P19" s="18">
        <v>1</v>
      </c>
      <c r="Q19" s="18" t="s">
        <v>51</v>
      </c>
    </row>
    <row r="20" spans="1:17" ht="13.5" customHeight="1">
      <c r="A20" s="22" t="s">
        <v>41</v>
      </c>
      <c r="B20" s="4"/>
      <c r="C20" s="17">
        <v>42</v>
      </c>
      <c r="D20" s="16">
        <v>27</v>
      </c>
      <c r="E20" s="16">
        <v>3</v>
      </c>
      <c r="F20" s="18">
        <v>24</v>
      </c>
      <c r="G20" s="18">
        <v>11</v>
      </c>
      <c r="H20" s="16">
        <v>11</v>
      </c>
      <c r="I20" s="18" t="s">
        <v>51</v>
      </c>
      <c r="J20" s="16" t="s">
        <v>51</v>
      </c>
      <c r="K20" s="18">
        <v>2</v>
      </c>
      <c r="L20" s="18" t="s">
        <v>51</v>
      </c>
      <c r="M20" s="18">
        <v>2</v>
      </c>
      <c r="N20" s="16">
        <v>1</v>
      </c>
      <c r="O20" s="18">
        <v>1</v>
      </c>
      <c r="P20" s="18" t="s">
        <v>51</v>
      </c>
      <c r="Q20" s="18" t="s">
        <v>51</v>
      </c>
    </row>
    <row r="21" spans="1:17" ht="13.5" customHeight="1">
      <c r="A21" s="22" t="s">
        <v>42</v>
      </c>
      <c r="B21" s="4"/>
      <c r="C21" s="17">
        <v>121</v>
      </c>
      <c r="D21" s="16">
        <v>66</v>
      </c>
      <c r="E21" s="16">
        <v>3</v>
      </c>
      <c r="F21" s="18">
        <v>63</v>
      </c>
      <c r="G21" s="18">
        <v>37</v>
      </c>
      <c r="H21" s="16">
        <v>31</v>
      </c>
      <c r="I21" s="18">
        <v>6</v>
      </c>
      <c r="J21" s="16">
        <v>7</v>
      </c>
      <c r="K21" s="18">
        <v>9</v>
      </c>
      <c r="L21" s="18">
        <v>2</v>
      </c>
      <c r="M21" s="18">
        <v>7</v>
      </c>
      <c r="N21" s="16" t="s">
        <v>51</v>
      </c>
      <c r="O21" s="18">
        <v>2</v>
      </c>
      <c r="P21" s="18" t="s">
        <v>51</v>
      </c>
      <c r="Q21" s="18" t="s">
        <v>51</v>
      </c>
    </row>
    <row r="22" spans="1:17" ht="13.5" customHeight="1">
      <c r="A22" s="21"/>
      <c r="B22" s="4"/>
      <c r="C22" s="17"/>
      <c r="D22" s="16"/>
      <c r="E22" s="18"/>
      <c r="F22" s="16"/>
      <c r="G22" s="16"/>
      <c r="H22" s="18"/>
      <c r="I22" s="18"/>
      <c r="J22" s="16"/>
      <c r="K22" s="18"/>
      <c r="L22" s="18"/>
      <c r="M22" s="18"/>
      <c r="N22" s="16"/>
      <c r="O22" s="18"/>
      <c r="P22" s="18"/>
      <c r="Q22" s="18"/>
    </row>
    <row r="23" spans="1:17" ht="13.5" customHeight="1">
      <c r="A23" s="21" t="s">
        <v>11</v>
      </c>
      <c r="B23" s="4"/>
      <c r="C23" s="17">
        <f>SUM(C24)</f>
        <v>17</v>
      </c>
      <c r="D23" s="16">
        <f aca="true" t="shared" si="3" ref="D23:Q23">SUM(D24)</f>
        <v>11</v>
      </c>
      <c r="E23" s="18">
        <f t="shared" si="3"/>
        <v>2</v>
      </c>
      <c r="F23" s="18">
        <f t="shared" si="3"/>
        <v>9</v>
      </c>
      <c r="G23" s="18">
        <f t="shared" si="3"/>
        <v>2</v>
      </c>
      <c r="H23" s="18">
        <f t="shared" si="3"/>
        <v>2</v>
      </c>
      <c r="I23" s="18">
        <f t="shared" si="3"/>
        <v>0</v>
      </c>
      <c r="J23" s="16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6">
        <f t="shared" si="3"/>
        <v>3</v>
      </c>
      <c r="O23" s="18">
        <f t="shared" si="3"/>
        <v>1</v>
      </c>
      <c r="P23" s="18">
        <f t="shared" si="3"/>
        <v>0</v>
      </c>
      <c r="Q23" s="18">
        <f t="shared" si="3"/>
        <v>0</v>
      </c>
    </row>
    <row r="24" spans="1:17" ht="13.5" customHeight="1">
      <c r="A24" s="2"/>
      <c r="B24" s="22" t="s">
        <v>43</v>
      </c>
      <c r="C24" s="15">
        <v>17</v>
      </c>
      <c r="D24" s="16">
        <v>11</v>
      </c>
      <c r="E24" s="16">
        <v>2</v>
      </c>
      <c r="F24" s="16">
        <v>9</v>
      </c>
      <c r="G24" s="16">
        <v>2</v>
      </c>
      <c r="H24" s="16">
        <v>2</v>
      </c>
      <c r="I24" s="16" t="s">
        <v>51</v>
      </c>
      <c r="J24" s="16" t="s">
        <v>51</v>
      </c>
      <c r="K24" s="16" t="s">
        <v>51</v>
      </c>
      <c r="L24" s="16" t="s">
        <v>51</v>
      </c>
      <c r="M24" s="18" t="s">
        <v>51</v>
      </c>
      <c r="N24" s="16">
        <v>3</v>
      </c>
      <c r="O24" s="16">
        <v>1</v>
      </c>
      <c r="P24" s="16" t="s">
        <v>51</v>
      </c>
      <c r="Q24" s="16" t="s">
        <v>51</v>
      </c>
    </row>
    <row r="25" spans="1:17" ht="13.5" customHeight="1">
      <c r="A25" s="21"/>
      <c r="B25" s="9"/>
      <c r="C25" s="17"/>
      <c r="D25" s="16"/>
      <c r="E25" s="16"/>
      <c r="F25" s="18"/>
      <c r="G25" s="18"/>
      <c r="H25" s="16"/>
      <c r="I25" s="18"/>
      <c r="J25" s="16"/>
      <c r="K25" s="18"/>
      <c r="L25" s="18"/>
      <c r="M25" s="18"/>
      <c r="N25" s="16"/>
      <c r="O25" s="18"/>
      <c r="P25" s="18"/>
      <c r="Q25" s="18"/>
    </row>
    <row r="26" spans="1:17" ht="13.5" customHeight="1">
      <c r="A26" s="21" t="s">
        <v>30</v>
      </c>
      <c r="B26" s="4"/>
      <c r="C26" s="17">
        <f>SUM(C27:C30)</f>
        <v>42</v>
      </c>
      <c r="D26" s="18">
        <f aca="true" t="shared" si="4" ref="D26:Q26">SUM(D27:D30)</f>
        <v>20</v>
      </c>
      <c r="E26" s="18">
        <f t="shared" si="4"/>
        <v>9</v>
      </c>
      <c r="F26" s="18">
        <f t="shared" si="4"/>
        <v>11</v>
      </c>
      <c r="G26" s="18">
        <f t="shared" si="4"/>
        <v>12</v>
      </c>
      <c r="H26" s="18">
        <f t="shared" si="4"/>
        <v>11</v>
      </c>
      <c r="I26" s="18">
        <f t="shared" si="4"/>
        <v>1</v>
      </c>
      <c r="J26" s="18">
        <f t="shared" si="4"/>
        <v>0</v>
      </c>
      <c r="K26" s="18">
        <f t="shared" si="4"/>
        <v>5</v>
      </c>
      <c r="L26" s="18">
        <f t="shared" si="4"/>
        <v>0</v>
      </c>
      <c r="M26" s="18">
        <f t="shared" si="4"/>
        <v>5</v>
      </c>
      <c r="N26" s="18">
        <f t="shared" si="4"/>
        <v>3</v>
      </c>
      <c r="O26" s="18">
        <f t="shared" si="4"/>
        <v>2</v>
      </c>
      <c r="P26" s="18">
        <f t="shared" si="4"/>
        <v>0</v>
      </c>
      <c r="Q26" s="18">
        <f t="shared" si="4"/>
        <v>0</v>
      </c>
    </row>
    <row r="27" spans="1:17" ht="13.5" customHeight="1">
      <c r="A27" s="2"/>
      <c r="B27" s="21" t="s">
        <v>12</v>
      </c>
      <c r="C27" s="15">
        <v>1</v>
      </c>
      <c r="D27" s="16">
        <v>1</v>
      </c>
      <c r="E27" s="16">
        <v>1</v>
      </c>
      <c r="F27" s="16" t="s">
        <v>51</v>
      </c>
      <c r="G27" s="16" t="s">
        <v>51</v>
      </c>
      <c r="H27" s="16" t="s">
        <v>51</v>
      </c>
      <c r="I27" s="16" t="s">
        <v>51</v>
      </c>
      <c r="J27" s="16" t="s">
        <v>51</v>
      </c>
      <c r="K27" s="16" t="s">
        <v>51</v>
      </c>
      <c r="L27" s="16" t="s">
        <v>51</v>
      </c>
      <c r="M27" s="16" t="s">
        <v>51</v>
      </c>
      <c r="N27" s="16" t="s">
        <v>51</v>
      </c>
      <c r="O27" s="16" t="s">
        <v>51</v>
      </c>
      <c r="P27" s="16" t="s">
        <v>51</v>
      </c>
      <c r="Q27" s="16" t="s">
        <v>51</v>
      </c>
    </row>
    <row r="28" spans="1:17" ht="13.5" customHeight="1">
      <c r="A28" s="2"/>
      <c r="B28" s="21" t="s">
        <v>13</v>
      </c>
      <c r="C28" s="17">
        <v>19</v>
      </c>
      <c r="D28" s="16">
        <v>10</v>
      </c>
      <c r="E28" s="16">
        <v>5</v>
      </c>
      <c r="F28" s="16">
        <v>5</v>
      </c>
      <c r="G28" s="16">
        <v>6</v>
      </c>
      <c r="H28" s="18">
        <v>5</v>
      </c>
      <c r="I28" s="18">
        <v>1</v>
      </c>
      <c r="J28" s="16" t="s">
        <v>51</v>
      </c>
      <c r="K28" s="18">
        <v>3</v>
      </c>
      <c r="L28" s="19" t="s">
        <v>51</v>
      </c>
      <c r="M28" s="18">
        <v>3</v>
      </c>
      <c r="N28" s="16" t="s">
        <v>51</v>
      </c>
      <c r="O28" s="18" t="s">
        <v>51</v>
      </c>
      <c r="P28" s="18" t="s">
        <v>51</v>
      </c>
      <c r="Q28" s="18" t="s">
        <v>51</v>
      </c>
    </row>
    <row r="29" spans="1:17" ht="13.5" customHeight="1">
      <c r="A29" s="2"/>
      <c r="B29" s="21" t="s">
        <v>14</v>
      </c>
      <c r="C29" s="17">
        <v>4</v>
      </c>
      <c r="D29" s="16">
        <v>2</v>
      </c>
      <c r="E29" s="16">
        <v>1</v>
      </c>
      <c r="F29" s="16">
        <v>1</v>
      </c>
      <c r="G29" s="16" t="s">
        <v>51</v>
      </c>
      <c r="H29" s="16" t="s">
        <v>51</v>
      </c>
      <c r="I29" s="18" t="s">
        <v>51</v>
      </c>
      <c r="J29" s="16" t="s">
        <v>51</v>
      </c>
      <c r="K29" s="18" t="s">
        <v>51</v>
      </c>
      <c r="L29" s="18" t="s">
        <v>51</v>
      </c>
      <c r="M29" s="18" t="s">
        <v>51</v>
      </c>
      <c r="N29" s="16" t="s">
        <v>51</v>
      </c>
      <c r="O29" s="18">
        <v>2</v>
      </c>
      <c r="P29" s="18" t="s">
        <v>51</v>
      </c>
      <c r="Q29" s="18" t="s">
        <v>51</v>
      </c>
    </row>
    <row r="30" spans="1:17" ht="13.5" customHeight="1">
      <c r="A30" s="2"/>
      <c r="B30" s="22" t="s">
        <v>53</v>
      </c>
      <c r="C30" s="17">
        <v>18</v>
      </c>
      <c r="D30" s="16">
        <v>7</v>
      </c>
      <c r="E30" s="16">
        <v>2</v>
      </c>
      <c r="F30" s="18">
        <v>5</v>
      </c>
      <c r="G30" s="18">
        <v>6</v>
      </c>
      <c r="H30" s="16">
        <v>6</v>
      </c>
      <c r="I30" s="18" t="s">
        <v>51</v>
      </c>
      <c r="J30" s="16" t="s">
        <v>51</v>
      </c>
      <c r="K30" s="18">
        <v>2</v>
      </c>
      <c r="L30" s="18" t="s">
        <v>51</v>
      </c>
      <c r="M30" s="18">
        <v>2</v>
      </c>
      <c r="N30" s="16">
        <v>3</v>
      </c>
      <c r="O30" s="18" t="s">
        <v>51</v>
      </c>
      <c r="P30" s="18" t="s">
        <v>51</v>
      </c>
      <c r="Q30" s="18" t="s">
        <v>51</v>
      </c>
    </row>
    <row r="31" spans="1:17" ht="13.5" customHeight="1">
      <c r="A31" s="21"/>
      <c r="B31" s="9"/>
      <c r="C31" s="17"/>
      <c r="D31" s="16"/>
      <c r="E31" s="16"/>
      <c r="F31" s="16"/>
      <c r="G31" s="16"/>
      <c r="H31" s="16"/>
      <c r="I31" s="18"/>
      <c r="J31" s="16"/>
      <c r="K31" s="18"/>
      <c r="L31" s="18"/>
      <c r="M31" s="18"/>
      <c r="N31" s="16"/>
      <c r="O31" s="18"/>
      <c r="P31" s="18"/>
      <c r="Q31" s="18"/>
    </row>
    <row r="32" spans="1:17" ht="13.5" customHeight="1">
      <c r="A32" s="21" t="s">
        <v>15</v>
      </c>
      <c r="B32" s="4"/>
      <c r="C32" s="17">
        <f>SUM(C33)</f>
        <v>68</v>
      </c>
      <c r="D32" s="16">
        <f aca="true" t="shared" si="5" ref="D32:Q32">SUM(D33)</f>
        <v>39</v>
      </c>
      <c r="E32" s="16">
        <f t="shared" si="5"/>
        <v>3</v>
      </c>
      <c r="F32" s="18">
        <f t="shared" si="5"/>
        <v>36</v>
      </c>
      <c r="G32" s="18">
        <f t="shared" si="5"/>
        <v>4</v>
      </c>
      <c r="H32" s="18">
        <f t="shared" si="5"/>
        <v>4</v>
      </c>
      <c r="I32" s="18">
        <f t="shared" si="5"/>
        <v>0</v>
      </c>
      <c r="J32" s="16">
        <f t="shared" si="5"/>
        <v>0</v>
      </c>
      <c r="K32" s="18">
        <f t="shared" si="5"/>
        <v>22</v>
      </c>
      <c r="L32" s="18">
        <f t="shared" si="5"/>
        <v>15</v>
      </c>
      <c r="M32" s="18">
        <f t="shared" si="5"/>
        <v>7</v>
      </c>
      <c r="N32" s="16">
        <f t="shared" si="5"/>
        <v>0</v>
      </c>
      <c r="O32" s="18">
        <f t="shared" si="5"/>
        <v>2</v>
      </c>
      <c r="P32" s="18">
        <f t="shared" si="5"/>
        <v>1</v>
      </c>
      <c r="Q32" s="18">
        <f t="shared" si="5"/>
        <v>0</v>
      </c>
    </row>
    <row r="33" spans="1:17" ht="13.5" customHeight="1">
      <c r="A33" s="2"/>
      <c r="B33" s="21" t="s">
        <v>16</v>
      </c>
      <c r="C33" s="17">
        <v>68</v>
      </c>
      <c r="D33" s="16">
        <v>39</v>
      </c>
      <c r="E33" s="16">
        <v>3</v>
      </c>
      <c r="F33" s="18">
        <v>36</v>
      </c>
      <c r="G33" s="18">
        <v>4</v>
      </c>
      <c r="H33" s="18">
        <v>4</v>
      </c>
      <c r="I33" s="18" t="s">
        <v>51</v>
      </c>
      <c r="J33" s="16" t="s">
        <v>51</v>
      </c>
      <c r="K33" s="18">
        <v>22</v>
      </c>
      <c r="L33" s="18">
        <v>15</v>
      </c>
      <c r="M33" s="18">
        <v>7</v>
      </c>
      <c r="N33" s="16" t="s">
        <v>51</v>
      </c>
      <c r="O33" s="18">
        <v>2</v>
      </c>
      <c r="P33" s="18">
        <v>1</v>
      </c>
      <c r="Q33" s="18" t="s">
        <v>51</v>
      </c>
    </row>
    <row r="34" spans="1:17" ht="13.5" customHeight="1">
      <c r="A34" s="21"/>
      <c r="B34" s="9"/>
      <c r="C34" s="2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2"/>
    </row>
    <row r="35" spans="1:17" ht="12" customHeight="1">
      <c r="A35" s="21" t="s">
        <v>17</v>
      </c>
      <c r="B35" s="4"/>
      <c r="C35" s="17">
        <f>SUM(C36:C41)</f>
        <v>57</v>
      </c>
      <c r="D35" s="18">
        <f aca="true" t="shared" si="6" ref="D35:Q35">SUM(D36:D41)</f>
        <v>37</v>
      </c>
      <c r="E35" s="18">
        <f t="shared" si="6"/>
        <v>10</v>
      </c>
      <c r="F35" s="18">
        <f t="shared" si="6"/>
        <v>27</v>
      </c>
      <c r="G35" s="18">
        <f t="shared" si="6"/>
        <v>12</v>
      </c>
      <c r="H35" s="18">
        <f t="shared" si="6"/>
        <v>10</v>
      </c>
      <c r="I35" s="18">
        <f t="shared" si="6"/>
        <v>2</v>
      </c>
      <c r="J35" s="18">
        <f t="shared" si="6"/>
        <v>0</v>
      </c>
      <c r="K35" s="18">
        <f t="shared" si="6"/>
        <v>6</v>
      </c>
      <c r="L35" s="18">
        <f t="shared" si="6"/>
        <v>0</v>
      </c>
      <c r="M35" s="18">
        <f t="shared" si="6"/>
        <v>6</v>
      </c>
      <c r="N35" s="18">
        <f t="shared" si="6"/>
        <v>0</v>
      </c>
      <c r="O35" s="18">
        <f t="shared" si="6"/>
        <v>1</v>
      </c>
      <c r="P35" s="18">
        <f t="shared" si="6"/>
        <v>1</v>
      </c>
      <c r="Q35" s="18">
        <f t="shared" si="6"/>
        <v>0</v>
      </c>
    </row>
    <row r="36" spans="1:17" ht="12" customHeight="1">
      <c r="A36" s="2"/>
      <c r="B36" s="21" t="s">
        <v>18</v>
      </c>
      <c r="C36" s="17" t="s">
        <v>51</v>
      </c>
      <c r="D36" s="16" t="s">
        <v>51</v>
      </c>
      <c r="E36" s="16" t="s">
        <v>51</v>
      </c>
      <c r="F36" s="19" t="s">
        <v>51</v>
      </c>
      <c r="G36" s="19" t="s">
        <v>51</v>
      </c>
      <c r="H36" s="18" t="s">
        <v>51</v>
      </c>
      <c r="I36" s="18" t="s">
        <v>51</v>
      </c>
      <c r="J36" s="16" t="s">
        <v>51</v>
      </c>
      <c r="K36" s="18" t="s">
        <v>51</v>
      </c>
      <c r="L36" s="16" t="s">
        <v>51</v>
      </c>
      <c r="M36" s="18" t="s">
        <v>51</v>
      </c>
      <c r="N36" s="16" t="s">
        <v>51</v>
      </c>
      <c r="O36" s="18" t="s">
        <v>51</v>
      </c>
      <c r="P36" s="18" t="s">
        <v>51</v>
      </c>
      <c r="Q36" s="18" t="s">
        <v>51</v>
      </c>
    </row>
    <row r="37" spans="1:17" ht="12" customHeight="1">
      <c r="A37" s="2"/>
      <c r="B37" s="21" t="s">
        <v>19</v>
      </c>
      <c r="C37" s="17">
        <v>3</v>
      </c>
      <c r="D37" s="16">
        <v>3</v>
      </c>
      <c r="E37" s="19" t="s">
        <v>51</v>
      </c>
      <c r="F37" s="19">
        <v>3</v>
      </c>
      <c r="G37" s="19" t="s">
        <v>51</v>
      </c>
      <c r="H37" s="18" t="s">
        <v>51</v>
      </c>
      <c r="I37" s="18" t="s">
        <v>51</v>
      </c>
      <c r="J37" s="16" t="s">
        <v>51</v>
      </c>
      <c r="K37" s="18" t="s">
        <v>51</v>
      </c>
      <c r="L37" s="18" t="s">
        <v>51</v>
      </c>
      <c r="M37" s="18" t="s">
        <v>51</v>
      </c>
      <c r="N37" s="16" t="s">
        <v>51</v>
      </c>
      <c r="O37" s="18" t="s">
        <v>51</v>
      </c>
      <c r="P37" s="18" t="s">
        <v>51</v>
      </c>
      <c r="Q37" s="18" t="s">
        <v>51</v>
      </c>
    </row>
    <row r="38" spans="1:17" ht="12" customHeight="1">
      <c r="A38" s="2"/>
      <c r="B38" s="21" t="s">
        <v>20</v>
      </c>
      <c r="C38" s="17">
        <v>3</v>
      </c>
      <c r="D38" s="16">
        <v>3</v>
      </c>
      <c r="E38" s="16">
        <v>1</v>
      </c>
      <c r="F38" s="16">
        <v>2</v>
      </c>
      <c r="G38" s="16" t="s">
        <v>51</v>
      </c>
      <c r="H38" s="18" t="s">
        <v>51</v>
      </c>
      <c r="I38" s="18" t="s">
        <v>51</v>
      </c>
      <c r="J38" s="16" t="s">
        <v>51</v>
      </c>
      <c r="K38" s="18" t="s">
        <v>51</v>
      </c>
      <c r="L38" s="18" t="s">
        <v>51</v>
      </c>
      <c r="M38" s="18" t="s">
        <v>51</v>
      </c>
      <c r="N38" s="16" t="s">
        <v>51</v>
      </c>
      <c r="O38" s="18" t="s">
        <v>51</v>
      </c>
      <c r="P38" s="18" t="s">
        <v>51</v>
      </c>
      <c r="Q38" s="18" t="s">
        <v>51</v>
      </c>
    </row>
    <row r="39" spans="1:17" ht="12" customHeight="1">
      <c r="A39" s="2"/>
      <c r="B39" s="21" t="s">
        <v>21</v>
      </c>
      <c r="C39" s="17">
        <v>5</v>
      </c>
      <c r="D39" s="16">
        <v>3</v>
      </c>
      <c r="E39" s="18">
        <v>1</v>
      </c>
      <c r="F39" s="18">
        <v>2</v>
      </c>
      <c r="G39" s="18">
        <v>1</v>
      </c>
      <c r="H39" s="18" t="s">
        <v>51</v>
      </c>
      <c r="I39" s="18">
        <v>1</v>
      </c>
      <c r="J39" s="16" t="s">
        <v>51</v>
      </c>
      <c r="K39" s="18">
        <v>1</v>
      </c>
      <c r="L39" s="18" t="s">
        <v>51</v>
      </c>
      <c r="M39" s="18">
        <v>1</v>
      </c>
      <c r="N39" s="16" t="s">
        <v>51</v>
      </c>
      <c r="O39" s="18" t="s">
        <v>51</v>
      </c>
      <c r="P39" s="18" t="s">
        <v>51</v>
      </c>
      <c r="Q39" s="18" t="s">
        <v>51</v>
      </c>
    </row>
    <row r="40" spans="1:17" ht="12" customHeight="1">
      <c r="A40" s="2"/>
      <c r="B40" s="21" t="s">
        <v>22</v>
      </c>
      <c r="C40" s="17" t="s">
        <v>51</v>
      </c>
      <c r="D40" s="16" t="s">
        <v>51</v>
      </c>
      <c r="E40" s="16" t="s">
        <v>51</v>
      </c>
      <c r="F40" s="18" t="s">
        <v>51</v>
      </c>
      <c r="G40" s="18" t="s">
        <v>51</v>
      </c>
      <c r="H40" s="18" t="s">
        <v>51</v>
      </c>
      <c r="I40" s="18" t="s">
        <v>51</v>
      </c>
      <c r="J40" s="16" t="s">
        <v>51</v>
      </c>
      <c r="K40" s="18" t="s">
        <v>51</v>
      </c>
      <c r="L40" s="18" t="s">
        <v>51</v>
      </c>
      <c r="M40" s="18" t="s">
        <v>51</v>
      </c>
      <c r="N40" s="16" t="s">
        <v>51</v>
      </c>
      <c r="O40" s="18" t="s">
        <v>51</v>
      </c>
      <c r="P40" s="18" t="s">
        <v>51</v>
      </c>
      <c r="Q40" s="18" t="s">
        <v>51</v>
      </c>
    </row>
    <row r="41" spans="1:17" ht="12" customHeight="1">
      <c r="A41" s="2"/>
      <c r="B41" s="22" t="s">
        <v>31</v>
      </c>
      <c r="C41" s="17">
        <v>46</v>
      </c>
      <c r="D41" s="16">
        <v>28</v>
      </c>
      <c r="E41" s="16">
        <v>8</v>
      </c>
      <c r="F41" s="16">
        <v>20</v>
      </c>
      <c r="G41" s="16">
        <v>11</v>
      </c>
      <c r="H41" s="16">
        <v>10</v>
      </c>
      <c r="I41" s="18">
        <v>1</v>
      </c>
      <c r="J41" s="16" t="s">
        <v>51</v>
      </c>
      <c r="K41" s="18">
        <v>5</v>
      </c>
      <c r="L41" s="18" t="s">
        <v>51</v>
      </c>
      <c r="M41" s="18">
        <v>5</v>
      </c>
      <c r="N41" s="16" t="s">
        <v>51</v>
      </c>
      <c r="O41" s="18">
        <v>1</v>
      </c>
      <c r="P41" s="18">
        <v>1</v>
      </c>
      <c r="Q41" s="18" t="s">
        <v>51</v>
      </c>
    </row>
    <row r="42" spans="1:17" ht="12" customHeight="1">
      <c r="A42" s="21"/>
      <c r="B42" s="9"/>
      <c r="C42" s="17"/>
      <c r="D42" s="16"/>
      <c r="E42" s="18"/>
      <c r="F42" s="16"/>
      <c r="G42" s="16"/>
      <c r="H42" s="16"/>
      <c r="I42" s="18"/>
      <c r="J42" s="16"/>
      <c r="K42" s="18"/>
      <c r="L42" s="18"/>
      <c r="M42" s="18"/>
      <c r="N42" s="16"/>
      <c r="O42" s="18"/>
      <c r="P42" s="18"/>
      <c r="Q42" s="18"/>
    </row>
    <row r="43" spans="1:17" ht="12" customHeight="1">
      <c r="A43" s="21" t="s">
        <v>23</v>
      </c>
      <c r="B43" s="4"/>
      <c r="C43" s="17">
        <f>SUM(C44:C45)</f>
        <v>1</v>
      </c>
      <c r="D43" s="18">
        <f aca="true" t="shared" si="7" ref="D43:Q43">SUM(D44:D45)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1</v>
      </c>
      <c r="P43" s="18">
        <f t="shared" si="7"/>
        <v>0</v>
      </c>
      <c r="Q43" s="18">
        <f t="shared" si="7"/>
        <v>0</v>
      </c>
    </row>
    <row r="44" spans="1:17" ht="12" customHeight="1">
      <c r="A44" s="2"/>
      <c r="B44" s="21" t="s">
        <v>24</v>
      </c>
      <c r="C44" s="17">
        <v>1</v>
      </c>
      <c r="D44" s="16" t="s">
        <v>51</v>
      </c>
      <c r="E44" s="18" t="s">
        <v>51</v>
      </c>
      <c r="F44" s="18" t="s">
        <v>51</v>
      </c>
      <c r="G44" s="18" t="s">
        <v>51</v>
      </c>
      <c r="H44" s="18" t="s">
        <v>51</v>
      </c>
      <c r="I44" s="18" t="s">
        <v>51</v>
      </c>
      <c r="J44" s="16" t="s">
        <v>51</v>
      </c>
      <c r="K44" s="18" t="s">
        <v>51</v>
      </c>
      <c r="L44" s="18" t="s">
        <v>51</v>
      </c>
      <c r="M44" s="18" t="s">
        <v>51</v>
      </c>
      <c r="N44" s="16" t="s">
        <v>51</v>
      </c>
      <c r="O44" s="18">
        <v>1</v>
      </c>
      <c r="P44" s="18" t="s">
        <v>51</v>
      </c>
      <c r="Q44" s="18" t="s">
        <v>51</v>
      </c>
    </row>
    <row r="45" spans="1:17" ht="12" customHeight="1">
      <c r="A45" s="2"/>
      <c r="B45" s="21" t="s">
        <v>25</v>
      </c>
      <c r="C45" s="17" t="s">
        <v>51</v>
      </c>
      <c r="D45" s="16" t="s">
        <v>51</v>
      </c>
      <c r="E45" s="16" t="s">
        <v>51</v>
      </c>
      <c r="F45" s="18" t="s">
        <v>51</v>
      </c>
      <c r="G45" s="18" t="s">
        <v>51</v>
      </c>
      <c r="H45" s="18" t="s">
        <v>51</v>
      </c>
      <c r="I45" s="18" t="s">
        <v>51</v>
      </c>
      <c r="J45" s="16" t="s">
        <v>51</v>
      </c>
      <c r="K45" s="18" t="s">
        <v>51</v>
      </c>
      <c r="L45" s="18" t="s">
        <v>51</v>
      </c>
      <c r="M45" s="18" t="s">
        <v>51</v>
      </c>
      <c r="N45" s="16" t="s">
        <v>51</v>
      </c>
      <c r="O45" s="18" t="s">
        <v>51</v>
      </c>
      <c r="P45" s="18" t="s">
        <v>51</v>
      </c>
      <c r="Q45" s="18" t="s">
        <v>51</v>
      </c>
    </row>
    <row r="46" spans="1:17" ht="12" customHeight="1">
      <c r="A46" s="21"/>
      <c r="B46" s="7"/>
      <c r="C46" s="17"/>
      <c r="D46" s="16"/>
      <c r="E46" s="18"/>
      <c r="F46" s="16"/>
      <c r="G46" s="16"/>
      <c r="H46" s="16"/>
      <c r="I46" s="18"/>
      <c r="J46" s="16"/>
      <c r="K46" s="18"/>
      <c r="L46" s="18"/>
      <c r="M46" s="18"/>
      <c r="N46" s="16"/>
      <c r="O46" s="18"/>
      <c r="P46" s="18"/>
      <c r="Q46" s="18"/>
    </row>
    <row r="47" spans="1:17" ht="12" customHeight="1">
      <c r="A47" s="22" t="s">
        <v>52</v>
      </c>
      <c r="B47" s="4"/>
      <c r="C47" s="17">
        <f>SUM(C9,C14:C17,C21,C32)</f>
        <v>1126</v>
      </c>
      <c r="D47" s="16">
        <f aca="true" t="shared" si="8" ref="D47:Q47">SUM(D9,D14:D17,D21,D32)</f>
        <v>689</v>
      </c>
      <c r="E47" s="16">
        <f t="shared" si="8"/>
        <v>80</v>
      </c>
      <c r="F47" s="16">
        <f t="shared" si="8"/>
        <v>609</v>
      </c>
      <c r="G47" s="16">
        <f t="shared" si="8"/>
        <v>205</v>
      </c>
      <c r="H47" s="18">
        <f t="shared" si="8"/>
        <v>193</v>
      </c>
      <c r="I47" s="18">
        <f t="shared" si="8"/>
        <v>12</v>
      </c>
      <c r="J47" s="16">
        <f t="shared" si="8"/>
        <v>7</v>
      </c>
      <c r="K47" s="18">
        <f t="shared" si="8"/>
        <v>123</v>
      </c>
      <c r="L47" s="18">
        <f t="shared" si="8"/>
        <v>77</v>
      </c>
      <c r="M47" s="18">
        <f t="shared" si="8"/>
        <v>46</v>
      </c>
      <c r="N47" s="16">
        <f t="shared" si="8"/>
        <v>53</v>
      </c>
      <c r="O47" s="18">
        <f t="shared" si="8"/>
        <v>24</v>
      </c>
      <c r="P47" s="18">
        <f t="shared" si="8"/>
        <v>25</v>
      </c>
      <c r="Q47" s="18">
        <f t="shared" si="8"/>
        <v>0</v>
      </c>
    </row>
    <row r="48" spans="1:17" ht="12" customHeight="1">
      <c r="A48" s="22" t="s">
        <v>44</v>
      </c>
      <c r="B48" s="4"/>
      <c r="C48" s="17">
        <f>SUM(C12,C18,C20)</f>
        <v>257</v>
      </c>
      <c r="D48" s="16">
        <f aca="true" t="shared" si="9" ref="D48:Q48">SUM(D12,D18,D20)</f>
        <v>168</v>
      </c>
      <c r="E48" s="16">
        <f t="shared" si="9"/>
        <v>12</v>
      </c>
      <c r="F48" s="16">
        <f t="shared" si="9"/>
        <v>156</v>
      </c>
      <c r="G48" s="16">
        <f t="shared" si="9"/>
        <v>68</v>
      </c>
      <c r="H48" s="16">
        <f t="shared" si="9"/>
        <v>68</v>
      </c>
      <c r="I48" s="18">
        <f t="shared" si="9"/>
        <v>0</v>
      </c>
      <c r="J48" s="16">
        <f t="shared" si="9"/>
        <v>0</v>
      </c>
      <c r="K48" s="18">
        <f t="shared" si="9"/>
        <v>9</v>
      </c>
      <c r="L48" s="18">
        <f t="shared" si="9"/>
        <v>0</v>
      </c>
      <c r="M48" s="18">
        <f t="shared" si="9"/>
        <v>9</v>
      </c>
      <c r="N48" s="16">
        <f t="shared" si="9"/>
        <v>6</v>
      </c>
      <c r="O48" s="18">
        <f t="shared" si="9"/>
        <v>5</v>
      </c>
      <c r="P48" s="16">
        <f t="shared" si="9"/>
        <v>1</v>
      </c>
      <c r="Q48" s="18">
        <f t="shared" si="9"/>
        <v>0</v>
      </c>
    </row>
    <row r="49" spans="1:17" ht="12" customHeight="1">
      <c r="A49" s="22" t="s">
        <v>45</v>
      </c>
      <c r="B49" s="4"/>
      <c r="C49" s="17">
        <f>SUM(C23,C26)</f>
        <v>59</v>
      </c>
      <c r="D49" s="16">
        <f aca="true" t="shared" si="10" ref="D49:Q49">SUM(D23,D26)</f>
        <v>31</v>
      </c>
      <c r="E49" s="16">
        <f t="shared" si="10"/>
        <v>11</v>
      </c>
      <c r="F49" s="18">
        <f t="shared" si="10"/>
        <v>20</v>
      </c>
      <c r="G49" s="18">
        <f t="shared" si="10"/>
        <v>14</v>
      </c>
      <c r="H49" s="18">
        <f t="shared" si="10"/>
        <v>13</v>
      </c>
      <c r="I49" s="18">
        <f t="shared" si="10"/>
        <v>1</v>
      </c>
      <c r="J49" s="16">
        <f t="shared" si="10"/>
        <v>0</v>
      </c>
      <c r="K49" s="18">
        <f t="shared" si="10"/>
        <v>5</v>
      </c>
      <c r="L49" s="16">
        <f t="shared" si="10"/>
        <v>0</v>
      </c>
      <c r="M49" s="18">
        <f t="shared" si="10"/>
        <v>5</v>
      </c>
      <c r="N49" s="16">
        <f t="shared" si="10"/>
        <v>6</v>
      </c>
      <c r="O49" s="18">
        <f t="shared" si="10"/>
        <v>3</v>
      </c>
      <c r="P49" s="18">
        <f t="shared" si="10"/>
        <v>0</v>
      </c>
      <c r="Q49" s="18">
        <f t="shared" si="10"/>
        <v>0</v>
      </c>
    </row>
    <row r="50" spans="1:17" ht="12" customHeight="1">
      <c r="A50" s="22" t="s">
        <v>46</v>
      </c>
      <c r="B50" s="4"/>
      <c r="C50" s="17">
        <f>SUM(C10:C11,C13,C19,C35,C43)</f>
        <v>265</v>
      </c>
      <c r="D50" s="18">
        <f aca="true" t="shared" si="11" ref="D50:Q50">SUM(D10:D11,D13,D19,D35,D43)</f>
        <v>171</v>
      </c>
      <c r="E50" s="18">
        <f t="shared" si="11"/>
        <v>36</v>
      </c>
      <c r="F50" s="18">
        <f t="shared" si="11"/>
        <v>135</v>
      </c>
      <c r="G50" s="18">
        <f t="shared" si="11"/>
        <v>58</v>
      </c>
      <c r="H50" s="18">
        <f t="shared" si="11"/>
        <v>52</v>
      </c>
      <c r="I50" s="18">
        <f t="shared" si="11"/>
        <v>6</v>
      </c>
      <c r="J50" s="18">
        <f t="shared" si="11"/>
        <v>7</v>
      </c>
      <c r="K50" s="18">
        <f t="shared" si="11"/>
        <v>9</v>
      </c>
      <c r="L50" s="18">
        <f t="shared" si="11"/>
        <v>2</v>
      </c>
      <c r="M50" s="18">
        <f t="shared" si="11"/>
        <v>7</v>
      </c>
      <c r="N50" s="18">
        <f t="shared" si="11"/>
        <v>13</v>
      </c>
      <c r="O50" s="18">
        <f t="shared" si="11"/>
        <v>3</v>
      </c>
      <c r="P50" s="18">
        <f t="shared" si="11"/>
        <v>4</v>
      </c>
      <c r="Q50" s="18">
        <f t="shared" si="11"/>
        <v>0</v>
      </c>
    </row>
    <row r="51" spans="1:17" ht="12">
      <c r="A51" s="10"/>
      <c r="B51" s="10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8"/>
      <c r="N51" s="28"/>
      <c r="O51" s="28"/>
      <c r="P51" s="29"/>
      <c r="Q51" s="34" t="s">
        <v>56</v>
      </c>
    </row>
  </sheetData>
  <sheetProtection/>
  <mergeCells count="9">
    <mergeCell ref="Q2:Q3"/>
    <mergeCell ref="K2:K3"/>
    <mergeCell ref="N2:N3"/>
    <mergeCell ref="C2:C3"/>
    <mergeCell ref="D2:D3"/>
    <mergeCell ref="J2:J3"/>
    <mergeCell ref="G2:G3"/>
    <mergeCell ref="O2:O3"/>
    <mergeCell ref="P2:P3"/>
  </mergeCells>
  <printOptions/>
  <pageMargins left="0.34" right="0.3" top="0.6" bottom="0.28" header="0.21" footer="0.21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2010-02-24T05:19:04Z</cp:lastPrinted>
  <dcterms:created xsi:type="dcterms:W3CDTF">2004-11-12T04:07:05Z</dcterms:created>
  <dcterms:modified xsi:type="dcterms:W3CDTF">2018-01-16T05:46:52Z</dcterms:modified>
  <cp:category/>
  <cp:version/>
  <cp:contentType/>
  <cp:contentStatus/>
</cp:coreProperties>
</file>